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activeTab="0"/>
  </bookViews>
  <sheets>
    <sheet name="Exhibit" sheetId="1" r:id="rId1"/>
    <sheet name="Backup" sheetId="2" r:id="rId2"/>
  </sheets>
  <definedNames/>
  <calcPr fullCalcOnLoad="1"/>
</workbook>
</file>

<file path=xl/sharedStrings.xml><?xml version="1.0" encoding="utf-8"?>
<sst xmlns="http://schemas.openxmlformats.org/spreadsheetml/2006/main" count="166" uniqueCount="109">
  <si>
    <t>Metrics</t>
  </si>
  <si>
    <t>Prior</t>
  </si>
  <si>
    <t>Period</t>
  </si>
  <si>
    <t>Current</t>
  </si>
  <si>
    <t>Change</t>
  </si>
  <si>
    <t>Highlights</t>
  </si>
  <si>
    <t>Demographics</t>
  </si>
  <si>
    <t>Average Enrolled Subscribers</t>
  </si>
  <si>
    <t>5,082</t>
  </si>
  <si>
    <t>6,831</t>
  </si>
  <si>
    <t>Average Enrolled Membership</t>
  </si>
  <si>
    <t>10,530</t>
  </si>
  <si>
    <t>15,305</t>
  </si>
  <si>
    <t>Average Contract Size</t>
  </si>
  <si>
    <t>2.1</t>
  </si>
  <si>
    <t>2.2</t>
  </si>
  <si>
    <t>Average Family Size</t>
  </si>
  <si>
    <t>3.3</t>
  </si>
  <si>
    <t>3.5</t>
  </si>
  <si>
    <t>Age/Gender Factor</t>
  </si>
  <si>
    <t>0.946</t>
  </si>
  <si>
    <t>0.935</t>
  </si>
  <si>
    <t>Claimants per 1,000</t>
  </si>
  <si>
    <t>649.7</t>
  </si>
  <si>
    <t>649.3</t>
  </si>
  <si>
    <t>Covered Expenses PMPM</t>
  </si>
  <si>
    <t>Total Covered Expenses PMPM</t>
  </si>
  <si>
    <t>$229.83</t>
  </si>
  <si>
    <t>$280.21</t>
  </si>
  <si>
    <t>Standard Medical Covered Expenses PMPM</t>
  </si>
  <si>
    <t>$191.88</t>
  </si>
  <si>
    <t>$244.15</t>
  </si>
  <si>
    <t>Mental Health/Substance Abuse Covered Expenses PMPM</t>
  </si>
  <si>
    <t>$6.62</t>
  </si>
  <si>
    <t>$5.02</t>
  </si>
  <si>
    <t>Managed Pharmacy Covered Expenses PMPM</t>
  </si>
  <si>
    <t>$31.33</t>
  </si>
  <si>
    <t>$31.04</t>
  </si>
  <si>
    <t>Total Net Paid PMPM</t>
  </si>
  <si>
    <t>$173.73</t>
  </si>
  <si>
    <t>$216.58</t>
  </si>
  <si>
    <t>Standard Medical Total Net Paid PMPM</t>
  </si>
  <si>
    <t>$148.73</t>
  </si>
  <si>
    <t>$191.56</t>
  </si>
  <si>
    <t>Mental Health/Substance Abuse Total Net Paid PMPM</t>
  </si>
  <si>
    <t>$4.44</t>
  </si>
  <si>
    <t>$3.82</t>
  </si>
  <si>
    <t>Managed Pharmacy Total Net Paid PMPM</t>
  </si>
  <si>
    <t>$20.56</t>
  </si>
  <si>
    <t>$21.19</t>
  </si>
  <si>
    <t>High Cost Claimants ($50,000+)</t>
  </si>
  <si>
    <t>Number of Claimants</t>
  </si>
  <si>
    <t>17</t>
  </si>
  <si>
    <t>39</t>
  </si>
  <si>
    <t>$35.10</t>
  </si>
  <si>
    <t>$65.18</t>
  </si>
  <si>
    <t>Percent of Total Net Paid</t>
  </si>
  <si>
    <t>22.9%</t>
  </si>
  <si>
    <t>33.4%</t>
  </si>
  <si>
    <t>Inpatient Utilization</t>
  </si>
  <si>
    <t>Admissions per 1,000</t>
  </si>
  <si>
    <t>21.7</t>
  </si>
  <si>
    <t>24.5</t>
  </si>
  <si>
    <t>Days per 1,000</t>
  </si>
  <si>
    <t>89.8</t>
  </si>
  <si>
    <t>87.9</t>
  </si>
  <si>
    <t>Average Length of Stay</t>
  </si>
  <si>
    <t>4.15</t>
  </si>
  <si>
    <t>3.59</t>
  </si>
  <si>
    <t>Average Paid per Day</t>
  </si>
  <si>
    <t>$3,620</t>
  </si>
  <si>
    <t>$4,686</t>
  </si>
  <si>
    <t>Details</t>
  </si>
  <si>
    <t>High Cost Claimants per 1,000</t>
  </si>
  <si>
    <t>1.6</t>
  </si>
  <si>
    <t>2.5</t>
  </si>
  <si>
    <t>Average Paid per High Cost Claimant</t>
  </si>
  <si>
    <t>$130,456</t>
  </si>
  <si>
    <t>$153,476</t>
  </si>
  <si>
    <t>Standard Medical - Total Net Paid PMPM (excludes MH/SA)</t>
  </si>
  <si>
    <t>Standard Medical - Total Net Paid PMPM</t>
  </si>
  <si>
    <t>Physician</t>
  </si>
  <si>
    <t>$42.91</t>
  </si>
  <si>
    <t>$48.32</t>
  </si>
  <si>
    <t>Primary Care</t>
  </si>
  <si>
    <t>$13.77</t>
  </si>
  <si>
    <t>$14.57</t>
  </si>
  <si>
    <t>Specialists (including OB/GYN)</t>
  </si>
  <si>
    <t>$29.13</t>
  </si>
  <si>
    <t>$33.75</t>
  </si>
  <si>
    <t>Facility</t>
  </si>
  <si>
    <t>$101.90</t>
  </si>
  <si>
    <t>$140.01</t>
  </si>
  <si>
    <t>Inpatient</t>
  </si>
  <si>
    <t>$47.83</t>
  </si>
  <si>
    <t>$71.50</t>
  </si>
  <si>
    <t>Outpatient</t>
  </si>
  <si>
    <t>$54.07</t>
  </si>
  <si>
    <t>$68.51</t>
  </si>
  <si>
    <t>Allied Health</t>
  </si>
  <si>
    <t>$3.92</t>
  </si>
  <si>
    <t>$3.21</t>
  </si>
  <si>
    <t>Medical Pharmacy</t>
  </si>
  <si>
    <t>$0.00</t>
  </si>
  <si>
    <t>$0.02</t>
  </si>
  <si>
    <t>Heatlh Care Boot Camp</t>
  </si>
  <si>
    <t>Health Pricing Boot Camp</t>
  </si>
  <si>
    <t>November 2011</t>
  </si>
  <si>
    <t>Trend Case Study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</si>
</sst>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%"/>
  </numFmts>
  <fonts count="11">
    <font>
      <sz val="10"/>
      <name val="Arial"/>
      <family val="0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u val="single"/>
      <sz val="10"/>
      <color indexed="12"/>
      <name val="Arial"/>
      <family val="0"/>
    </font>
    <font>
      <b/>
      <sz val="14"/>
      <color indexed="12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i/>
      <sz val="9"/>
      <color indexed="12"/>
      <name val="Verdana"/>
      <family val="2"/>
    </font>
    <font>
      <b/>
      <sz val="1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 wrapText="1"/>
    </xf>
    <xf numFmtId="0" fontId="3" fillId="3" borderId="0" xfId="0" applyFont="1" applyFill="1" applyAlignment="1">
      <alignment horizontal="right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left"/>
    </xf>
    <xf numFmtId="169" fontId="7" fillId="2" borderId="1" xfId="20" applyNumberFormat="1" applyFont="1" applyFill="1" applyBorder="1" applyAlignment="1">
      <alignment horizontal="right" vertical="center"/>
    </xf>
    <xf numFmtId="169" fontId="7" fillId="0" borderId="1" xfId="2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 wrapText="1"/>
    </xf>
    <xf numFmtId="0" fontId="10" fillId="2" borderId="0" xfId="0" applyFont="1" applyFill="1" applyAlignment="1">
      <alignment/>
    </xf>
    <xf numFmtId="17" fontId="10" fillId="2" borderId="0" xfId="0" applyNumberFormat="1" applyFont="1" applyFill="1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36.57421875" style="1" bestFit="1" customWidth="1"/>
    <col min="2" max="3" width="9.57421875" style="1" bestFit="1" customWidth="1"/>
    <col min="4" max="4" width="8.28125" style="1" customWidth="1"/>
    <col min="5" max="7" width="9.140625" style="1" customWidth="1"/>
    <col min="8" max="8" width="13.00390625" style="1" customWidth="1"/>
    <col min="9" max="16384" width="9.140625" style="1" customWidth="1"/>
  </cols>
  <sheetData>
    <row r="1" ht="18">
      <c r="A1" s="20" t="s">
        <v>106</v>
      </c>
    </row>
    <row r="2" ht="18">
      <c r="A2" s="21" t="s">
        <v>107</v>
      </c>
    </row>
    <row r="3" ht="18">
      <c r="A3" s="20" t="s">
        <v>108</v>
      </c>
    </row>
    <row r="4" ht="11.25">
      <c r="A4" s="2"/>
    </row>
    <row r="5" spans="1:4" ht="12">
      <c r="A5" s="18" t="s">
        <v>0</v>
      </c>
      <c r="B5" s="3" t="s">
        <v>1</v>
      </c>
      <c r="C5" s="3" t="s">
        <v>3</v>
      </c>
      <c r="D5" s="19" t="s">
        <v>4</v>
      </c>
    </row>
    <row r="6" spans="1:4" ht="12">
      <c r="A6" s="18"/>
      <c r="B6" s="3" t="s">
        <v>2</v>
      </c>
      <c r="C6" s="3" t="s">
        <v>2</v>
      </c>
      <c r="D6" s="19"/>
    </row>
    <row r="7" spans="1:4" ht="18">
      <c r="A7" s="4" t="s">
        <v>5</v>
      </c>
      <c r="B7" s="5"/>
      <c r="C7" s="5"/>
      <c r="D7" s="5"/>
    </row>
    <row r="8" spans="1:4" ht="11.25">
      <c r="A8" s="6" t="s">
        <v>6</v>
      </c>
      <c r="B8" s="7"/>
      <c r="C8" s="7"/>
      <c r="D8" s="7"/>
    </row>
    <row r="9" spans="1:4" ht="11.25">
      <c r="A9" s="8" t="s">
        <v>7</v>
      </c>
      <c r="B9" s="9" t="str">
        <f>+Backup!B13</f>
        <v>5,082</v>
      </c>
      <c r="C9" s="9" t="str">
        <f>+Backup!C13</f>
        <v>6,831</v>
      </c>
      <c r="D9" s="14">
        <f aca="true" t="shared" si="0" ref="D9:D14">+C9/B9-1</f>
        <v>0.3441558441558441</v>
      </c>
    </row>
    <row r="10" spans="1:4" ht="11.25">
      <c r="A10" s="8" t="s">
        <v>10</v>
      </c>
      <c r="B10" s="9" t="str">
        <f>+Backup!B14</f>
        <v>10,530</v>
      </c>
      <c r="C10" s="9" t="str">
        <f>+Backup!C14</f>
        <v>15,305</v>
      </c>
      <c r="D10" s="14">
        <f t="shared" si="0"/>
        <v>0.4534662867996202</v>
      </c>
    </row>
    <row r="11" spans="1:4" ht="11.25">
      <c r="A11" s="8" t="s">
        <v>13</v>
      </c>
      <c r="B11" s="9" t="str">
        <f>+Backup!B15</f>
        <v>2.1</v>
      </c>
      <c r="C11" s="9" t="str">
        <f>+Backup!C15</f>
        <v>2.2</v>
      </c>
      <c r="D11" s="14">
        <f t="shared" si="0"/>
        <v>0.04761904761904767</v>
      </c>
    </row>
    <row r="12" spans="1:4" ht="11.25">
      <c r="A12" s="8" t="s">
        <v>16</v>
      </c>
      <c r="B12" s="9" t="str">
        <f>+Backup!B16</f>
        <v>3.3</v>
      </c>
      <c r="C12" s="9" t="str">
        <f>+Backup!C16</f>
        <v>3.5</v>
      </c>
      <c r="D12" s="14">
        <f t="shared" si="0"/>
        <v>0.06060606060606055</v>
      </c>
    </row>
    <row r="13" spans="1:4" ht="11.25">
      <c r="A13" s="8" t="s">
        <v>19</v>
      </c>
      <c r="B13" s="9" t="str">
        <f>+Backup!B17</f>
        <v>0.946</v>
      </c>
      <c r="C13" s="9" t="str">
        <f>+Backup!C17</f>
        <v>0.935</v>
      </c>
      <c r="D13" s="14">
        <f t="shared" si="0"/>
        <v>-0.011627906976744096</v>
      </c>
    </row>
    <row r="14" spans="1:4" ht="11.25">
      <c r="A14" s="8" t="s">
        <v>22</v>
      </c>
      <c r="B14" s="9" t="str">
        <f>+Backup!B18</f>
        <v>649.7</v>
      </c>
      <c r="C14" s="9" t="str">
        <f>+Backup!C18</f>
        <v>649.3</v>
      </c>
      <c r="D14" s="14">
        <f t="shared" si="0"/>
        <v>-0.0006156687702018049</v>
      </c>
    </row>
    <row r="15" spans="1:4" ht="11.25">
      <c r="A15" s="6" t="s">
        <v>25</v>
      </c>
      <c r="B15" s="7"/>
      <c r="C15" s="7"/>
      <c r="D15" s="7"/>
    </row>
    <row r="16" spans="1:4" ht="11.25">
      <c r="A16" s="8" t="s">
        <v>26</v>
      </c>
      <c r="B16" s="9" t="str">
        <f>+Backup!B20</f>
        <v>$229.83</v>
      </c>
      <c r="C16" s="9" t="str">
        <f>+Backup!C20</f>
        <v>$280.21</v>
      </c>
      <c r="D16" s="14">
        <f>+C16/B16-1</f>
        <v>0.21920549971718217</v>
      </c>
    </row>
    <row r="17" spans="1:4" ht="22.5">
      <c r="A17" s="8" t="s">
        <v>29</v>
      </c>
      <c r="B17" s="9" t="str">
        <f>+Backup!B21</f>
        <v>$191.88</v>
      </c>
      <c r="C17" s="9" t="str">
        <f>+Backup!C21</f>
        <v>$244.15</v>
      </c>
      <c r="D17" s="14">
        <f>+C17/B17-1</f>
        <v>0.27240983948301034</v>
      </c>
    </row>
    <row r="18" spans="1:4" ht="22.5">
      <c r="A18" s="8" t="s">
        <v>32</v>
      </c>
      <c r="B18" s="9" t="str">
        <f>+Backup!B22</f>
        <v>$6.62</v>
      </c>
      <c r="C18" s="9" t="str">
        <f>+Backup!C22</f>
        <v>$5.02</v>
      </c>
      <c r="D18" s="14">
        <f>+C18/B18-1</f>
        <v>-0.2416918429003022</v>
      </c>
    </row>
    <row r="19" spans="1:4" ht="22.5">
      <c r="A19" s="8" t="s">
        <v>35</v>
      </c>
      <c r="B19" s="9" t="str">
        <f>+Backup!B23</f>
        <v>$31.33</v>
      </c>
      <c r="C19" s="9" t="str">
        <f>+Backup!C23</f>
        <v>$31.04</v>
      </c>
      <c r="D19" s="14">
        <f>+C19/B19-1</f>
        <v>-0.009256303862112958</v>
      </c>
    </row>
    <row r="20" spans="1:4" ht="11.25">
      <c r="A20" s="6" t="s">
        <v>38</v>
      </c>
      <c r="B20" s="7"/>
      <c r="C20" s="7"/>
      <c r="D20" s="7"/>
    </row>
    <row r="21" spans="1:9" ht="11.25">
      <c r="A21" s="16" t="s">
        <v>38</v>
      </c>
      <c r="B21" s="17" t="str">
        <f>+Backup!B25</f>
        <v>$173.73</v>
      </c>
      <c r="C21" s="17" t="str">
        <f>+Backup!C25</f>
        <v>$216.58</v>
      </c>
      <c r="D21" s="15">
        <f>+C21/B21-1</f>
        <v>0.24664709606861246</v>
      </c>
      <c r="E21" s="11"/>
      <c r="F21" s="11"/>
      <c r="G21" s="11"/>
      <c r="H21" s="11"/>
      <c r="I21" s="12"/>
    </row>
    <row r="22" spans="1:9" ht="11.25">
      <c r="A22" s="16" t="s">
        <v>41</v>
      </c>
      <c r="B22" s="17" t="str">
        <f>+Backup!B26</f>
        <v>$148.73</v>
      </c>
      <c r="C22" s="17" t="str">
        <f>+Backup!C26</f>
        <v>$191.56</v>
      </c>
      <c r="D22" s="15">
        <f>+C22/B22-1</f>
        <v>0.28797149196530647</v>
      </c>
      <c r="E22" s="11"/>
      <c r="F22" s="11"/>
      <c r="G22" s="11"/>
      <c r="H22" s="11"/>
      <c r="I22" s="13"/>
    </row>
    <row r="23" spans="1:4" ht="22.5">
      <c r="A23" s="16" t="s">
        <v>44</v>
      </c>
      <c r="B23" s="17" t="str">
        <f>+Backup!B27</f>
        <v>$4.44</v>
      </c>
      <c r="C23" s="17" t="str">
        <f>+Backup!C27</f>
        <v>$3.82</v>
      </c>
      <c r="D23" s="15">
        <f>+C23/B23-1</f>
        <v>-0.13963963963963977</v>
      </c>
    </row>
    <row r="24" spans="1:4" ht="22.5">
      <c r="A24" s="16" t="s">
        <v>47</v>
      </c>
      <c r="B24" s="17" t="str">
        <f>+Backup!B28</f>
        <v>$20.56</v>
      </c>
      <c r="C24" s="17" t="str">
        <f>+Backup!C28</f>
        <v>$21.19</v>
      </c>
      <c r="D24" s="15">
        <f>+C24/B24-1</f>
        <v>0.030642023346303615</v>
      </c>
    </row>
    <row r="25" spans="1:4" ht="11.25">
      <c r="A25" s="6" t="s">
        <v>50</v>
      </c>
      <c r="B25" s="7"/>
      <c r="C25" s="7"/>
      <c r="D25" s="7"/>
    </row>
    <row r="26" spans="1:4" ht="11.25">
      <c r="A26" s="16" t="s">
        <v>51</v>
      </c>
      <c r="B26" s="17" t="str">
        <f>+Backup!B30</f>
        <v>17</v>
      </c>
      <c r="C26" s="17" t="str">
        <f>+Backup!C30</f>
        <v>39</v>
      </c>
      <c r="D26" s="14">
        <f>+C26/B26-1</f>
        <v>1.2941176470588234</v>
      </c>
    </row>
    <row r="27" spans="1:4" ht="11.25">
      <c r="A27" s="16" t="s">
        <v>38</v>
      </c>
      <c r="B27" s="17" t="str">
        <f>+Backup!B31</f>
        <v>$35.10</v>
      </c>
      <c r="C27" s="17" t="str">
        <f>+Backup!C31</f>
        <v>$65.18</v>
      </c>
      <c r="D27" s="14">
        <f>+C27/B27-1</f>
        <v>0.8569800569800572</v>
      </c>
    </row>
    <row r="28" spans="1:4" ht="11.25">
      <c r="A28" s="16" t="s">
        <v>56</v>
      </c>
      <c r="B28" s="17" t="str">
        <f>+Backup!B32</f>
        <v>22.9%</v>
      </c>
      <c r="C28" s="17" t="str">
        <f>+Backup!C32</f>
        <v>33.4%</v>
      </c>
      <c r="D28" s="14">
        <f>+C28/B28-1</f>
        <v>0.45851528384279483</v>
      </c>
    </row>
    <row r="29" spans="1:4" ht="11.25">
      <c r="A29" s="6" t="s">
        <v>59</v>
      </c>
      <c r="B29" s="7"/>
      <c r="C29" s="7"/>
      <c r="D29" s="7"/>
    </row>
    <row r="30" spans="1:4" ht="11.25">
      <c r="A30" s="8" t="s">
        <v>60</v>
      </c>
      <c r="B30" s="9" t="str">
        <f>+Backup!B34</f>
        <v>21.7</v>
      </c>
      <c r="C30" s="9" t="str">
        <f>+Backup!C34</f>
        <v>24.5</v>
      </c>
      <c r="D30" s="14">
        <f>+C30/B30-1</f>
        <v>0.12903225806451624</v>
      </c>
    </row>
    <row r="31" spans="1:4" ht="11.25">
      <c r="A31" s="8" t="s">
        <v>63</v>
      </c>
      <c r="B31" s="9" t="str">
        <f>+Backup!B35</f>
        <v>89.8</v>
      </c>
      <c r="C31" s="9" t="str">
        <f>+Backup!C35</f>
        <v>87.9</v>
      </c>
      <c r="D31" s="14">
        <f>+C31/B31-1</f>
        <v>-0.021158129175946505</v>
      </c>
    </row>
    <row r="32" spans="1:4" ht="11.25">
      <c r="A32" s="8" t="s">
        <v>66</v>
      </c>
      <c r="B32" s="9" t="str">
        <f>+Backup!B36</f>
        <v>4.15</v>
      </c>
      <c r="C32" s="9" t="str">
        <f>+Backup!C36</f>
        <v>3.59</v>
      </c>
      <c r="D32" s="14">
        <f>+C32/B32-1</f>
        <v>-0.13493975903614464</v>
      </c>
    </row>
    <row r="33" spans="1:4" ht="11.25">
      <c r="A33" s="8" t="s">
        <v>69</v>
      </c>
      <c r="B33" s="9" t="str">
        <f>+Backup!B37</f>
        <v>$3,620</v>
      </c>
      <c r="C33" s="9" t="str">
        <f>+Backup!C37</f>
        <v>$4,686</v>
      </c>
      <c r="D33" s="14">
        <f>+C33/B33-1</f>
        <v>0.2944751381215469</v>
      </c>
    </row>
    <row r="34" spans="1:4" ht="18">
      <c r="A34" s="4" t="s">
        <v>72</v>
      </c>
      <c r="B34" s="5"/>
      <c r="C34" s="5"/>
      <c r="D34" s="5"/>
    </row>
    <row r="35" spans="1:4" ht="11.25">
      <c r="A35" s="6" t="s">
        <v>50</v>
      </c>
      <c r="B35" s="7"/>
      <c r="C35" s="7"/>
      <c r="D35" s="7"/>
    </row>
    <row r="36" spans="1:4" ht="11.25">
      <c r="A36" s="16" t="s">
        <v>73</v>
      </c>
      <c r="B36" s="17" t="str">
        <f>+Backup!B40</f>
        <v>1.6</v>
      </c>
      <c r="C36" s="17" t="str">
        <f>+Backup!C40</f>
        <v>2.5</v>
      </c>
      <c r="D36" s="14">
        <f>+C36/B36-1</f>
        <v>0.5625</v>
      </c>
    </row>
    <row r="37" spans="1:4" ht="11.25">
      <c r="A37" s="16" t="s">
        <v>76</v>
      </c>
      <c r="B37" s="17" t="str">
        <f>+Backup!B41</f>
        <v>$130,456</v>
      </c>
      <c r="C37" s="17" t="str">
        <f>+Backup!C41</f>
        <v>$153,476</v>
      </c>
      <c r="D37" s="14">
        <f>+C37/B37-1</f>
        <v>0.17645796283804493</v>
      </c>
    </row>
    <row r="38" spans="1:4" ht="11.25">
      <c r="A38" s="8" t="s">
        <v>56</v>
      </c>
      <c r="B38" s="9" t="str">
        <f>+Backup!B42</f>
        <v>22.9%</v>
      </c>
      <c r="C38" s="9" t="str">
        <f>+Backup!C42</f>
        <v>33.4%</v>
      </c>
      <c r="D38" s="14">
        <f>+C38/B38-1</f>
        <v>0.45851528384279483</v>
      </c>
    </row>
    <row r="39" spans="1:4" ht="22.5">
      <c r="A39" s="6" t="s">
        <v>79</v>
      </c>
      <c r="B39" s="7"/>
      <c r="C39" s="7"/>
      <c r="D39" s="7"/>
    </row>
    <row r="40" spans="1:4" ht="22.5">
      <c r="A40" s="8" t="s">
        <v>80</v>
      </c>
      <c r="B40" s="9" t="str">
        <f>+Backup!B44</f>
        <v>$148.73</v>
      </c>
      <c r="C40" s="9" t="str">
        <f>+Backup!C44</f>
        <v>$191.56</v>
      </c>
      <c r="D40" s="14">
        <f aca="true" t="shared" si="1" ref="D40:D47">+C40/B40-1</f>
        <v>0.28797149196530647</v>
      </c>
    </row>
    <row r="41" spans="1:4" ht="11.25">
      <c r="A41" s="8" t="s">
        <v>81</v>
      </c>
      <c r="B41" s="9" t="str">
        <f>+Backup!B45</f>
        <v>$42.91</v>
      </c>
      <c r="C41" s="9" t="str">
        <f>+Backup!C45</f>
        <v>$48.32</v>
      </c>
      <c r="D41" s="14">
        <f t="shared" si="1"/>
        <v>0.12607783733395483</v>
      </c>
    </row>
    <row r="42" spans="1:4" ht="11.25">
      <c r="A42" s="10" t="s">
        <v>84</v>
      </c>
      <c r="B42" s="9" t="str">
        <f>+Backup!B46</f>
        <v>$13.77</v>
      </c>
      <c r="C42" s="9" t="str">
        <f>+Backup!C46</f>
        <v>$14.57</v>
      </c>
      <c r="D42" s="14">
        <f t="shared" si="1"/>
        <v>0.0580973129992739</v>
      </c>
    </row>
    <row r="43" spans="1:4" ht="11.25">
      <c r="A43" s="10" t="s">
        <v>87</v>
      </c>
      <c r="B43" s="9" t="str">
        <f>+Backup!B47</f>
        <v>$29.13</v>
      </c>
      <c r="C43" s="9" t="str">
        <f>+Backup!C47</f>
        <v>$33.75</v>
      </c>
      <c r="D43" s="14">
        <f t="shared" si="1"/>
        <v>0.15859938208032953</v>
      </c>
    </row>
    <row r="44" spans="1:4" ht="11.25">
      <c r="A44" s="8" t="s">
        <v>90</v>
      </c>
      <c r="B44" s="9" t="str">
        <f>+Backup!B48</f>
        <v>$101.90</v>
      </c>
      <c r="C44" s="9" t="str">
        <f>+Backup!C48</f>
        <v>$140.01</v>
      </c>
      <c r="D44" s="14">
        <f t="shared" si="1"/>
        <v>0.3739941118743866</v>
      </c>
    </row>
    <row r="45" spans="1:4" ht="11.25">
      <c r="A45" s="10" t="s">
        <v>93</v>
      </c>
      <c r="B45" s="9" t="str">
        <f>+Backup!B49</f>
        <v>$47.83</v>
      </c>
      <c r="C45" s="9" t="str">
        <f>+Backup!C49</f>
        <v>$71.50</v>
      </c>
      <c r="D45" s="14">
        <f t="shared" si="1"/>
        <v>0.49487769182521446</v>
      </c>
    </row>
    <row r="46" spans="1:4" ht="11.25">
      <c r="A46" s="10" t="s">
        <v>96</v>
      </c>
      <c r="B46" s="9" t="str">
        <f>+Backup!B50</f>
        <v>$54.07</v>
      </c>
      <c r="C46" s="9" t="str">
        <f>+Backup!C50</f>
        <v>$68.51</v>
      </c>
      <c r="D46" s="14">
        <f t="shared" si="1"/>
        <v>0.2670612169410025</v>
      </c>
    </row>
    <row r="47" spans="1:4" ht="11.25">
      <c r="A47" s="8" t="s">
        <v>99</v>
      </c>
      <c r="B47" s="9" t="str">
        <f>+Backup!B51</f>
        <v>$3.92</v>
      </c>
      <c r="C47" s="9" t="str">
        <f>+Backup!C51</f>
        <v>$3.21</v>
      </c>
      <c r="D47" s="14">
        <f t="shared" si="1"/>
        <v>-0.18112244897959184</v>
      </c>
    </row>
    <row r="48" spans="1:4" ht="11.25">
      <c r="A48" s="8" t="s">
        <v>102</v>
      </c>
      <c r="B48" s="9" t="str">
        <f>+Backup!B52</f>
        <v>$0.00</v>
      </c>
      <c r="C48" s="9" t="str">
        <f>+Backup!C52</f>
        <v>$0.02</v>
      </c>
      <c r="D48" s="14"/>
    </row>
  </sheetData>
  <mergeCells count="2">
    <mergeCell ref="A5:A6"/>
    <mergeCell ref="D5:D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36.57421875" style="1" bestFit="1" customWidth="1"/>
    <col min="2" max="3" width="9.57421875" style="1" bestFit="1" customWidth="1"/>
    <col min="4" max="4" width="8.28125" style="1" customWidth="1"/>
    <col min="5" max="7" width="9.140625" style="1" customWidth="1"/>
    <col min="8" max="8" width="13.00390625" style="1" customWidth="1"/>
    <col min="9" max="16384" width="9.140625" style="1" customWidth="1"/>
  </cols>
  <sheetData>
    <row r="1" ht="11.25">
      <c r="A1" s="1" t="s">
        <v>105</v>
      </c>
    </row>
    <row r="8" ht="11.25">
      <c r="A8" s="2"/>
    </row>
    <row r="9" spans="1:4" ht="12">
      <c r="A9" s="18" t="s">
        <v>0</v>
      </c>
      <c r="B9" s="3" t="s">
        <v>1</v>
      </c>
      <c r="C9" s="3" t="s">
        <v>3</v>
      </c>
      <c r="D9" s="19" t="s">
        <v>4</v>
      </c>
    </row>
    <row r="10" spans="1:4" ht="12">
      <c r="A10" s="18"/>
      <c r="B10" s="3" t="s">
        <v>2</v>
      </c>
      <c r="C10" s="3" t="s">
        <v>2</v>
      </c>
      <c r="D10" s="19"/>
    </row>
    <row r="11" spans="1:4" ht="18">
      <c r="A11" s="4" t="s">
        <v>5</v>
      </c>
      <c r="B11" s="5"/>
      <c r="C11" s="5"/>
      <c r="D11" s="5"/>
    </row>
    <row r="12" spans="1:4" ht="11.25">
      <c r="A12" s="6" t="s">
        <v>6</v>
      </c>
      <c r="B12" s="7"/>
      <c r="C12" s="7"/>
      <c r="D12" s="7"/>
    </row>
    <row r="13" spans="1:4" ht="11.25">
      <c r="A13" s="8" t="s">
        <v>7</v>
      </c>
      <c r="B13" s="9" t="s">
        <v>8</v>
      </c>
      <c r="C13" s="9" t="s">
        <v>9</v>
      </c>
      <c r="D13" s="14">
        <f aca="true" t="shared" si="0" ref="D13:D18">+C13/B13-1</f>
        <v>0.3441558441558441</v>
      </c>
    </row>
    <row r="14" spans="1:4" ht="11.25">
      <c r="A14" s="8" t="s">
        <v>10</v>
      </c>
      <c r="B14" s="9" t="s">
        <v>11</v>
      </c>
      <c r="C14" s="9" t="s">
        <v>12</v>
      </c>
      <c r="D14" s="14">
        <f t="shared" si="0"/>
        <v>0.4534662867996202</v>
      </c>
    </row>
    <row r="15" spans="1:4" ht="11.25">
      <c r="A15" s="8" t="s">
        <v>13</v>
      </c>
      <c r="B15" s="9" t="s">
        <v>14</v>
      </c>
      <c r="C15" s="9" t="s">
        <v>15</v>
      </c>
      <c r="D15" s="14">
        <f t="shared" si="0"/>
        <v>0.04761904761904767</v>
      </c>
    </row>
    <row r="16" spans="1:4" ht="11.25">
      <c r="A16" s="8" t="s">
        <v>16</v>
      </c>
      <c r="B16" s="9" t="s">
        <v>17</v>
      </c>
      <c r="C16" s="9" t="s">
        <v>18</v>
      </c>
      <c r="D16" s="14">
        <f t="shared" si="0"/>
        <v>0.06060606060606055</v>
      </c>
    </row>
    <row r="17" spans="1:4" ht="11.25">
      <c r="A17" s="8" t="s">
        <v>19</v>
      </c>
      <c r="B17" s="9" t="s">
        <v>20</v>
      </c>
      <c r="C17" s="9" t="s">
        <v>21</v>
      </c>
      <c r="D17" s="14">
        <f t="shared" si="0"/>
        <v>-0.011627906976744096</v>
      </c>
    </row>
    <row r="18" spans="1:4" ht="11.25">
      <c r="A18" s="8" t="s">
        <v>22</v>
      </c>
      <c r="B18" s="9" t="s">
        <v>23</v>
      </c>
      <c r="C18" s="9" t="s">
        <v>24</v>
      </c>
      <c r="D18" s="14">
        <f t="shared" si="0"/>
        <v>-0.0006156687702018049</v>
      </c>
    </row>
    <row r="19" spans="1:4" ht="11.25">
      <c r="A19" s="6" t="s">
        <v>25</v>
      </c>
      <c r="B19" s="7"/>
      <c r="C19" s="7"/>
      <c r="D19" s="7"/>
    </row>
    <row r="20" spans="1:4" ht="11.25">
      <c r="A20" s="8" t="s">
        <v>26</v>
      </c>
      <c r="B20" s="9" t="s">
        <v>27</v>
      </c>
      <c r="C20" s="9" t="s">
        <v>28</v>
      </c>
      <c r="D20" s="14">
        <f aca="true" t="shared" si="1" ref="D20:D37">+C20/B20-1</f>
        <v>0.21920549971718217</v>
      </c>
    </row>
    <row r="21" spans="1:4" ht="22.5">
      <c r="A21" s="8" t="s">
        <v>29</v>
      </c>
      <c r="B21" s="9" t="s">
        <v>30</v>
      </c>
      <c r="C21" s="9" t="s">
        <v>31</v>
      </c>
      <c r="D21" s="14">
        <f t="shared" si="1"/>
        <v>0.27240983948301034</v>
      </c>
    </row>
    <row r="22" spans="1:4" ht="22.5">
      <c r="A22" s="8" t="s">
        <v>32</v>
      </c>
      <c r="B22" s="9" t="s">
        <v>33</v>
      </c>
      <c r="C22" s="9" t="s">
        <v>34</v>
      </c>
      <c r="D22" s="14">
        <f t="shared" si="1"/>
        <v>-0.2416918429003022</v>
      </c>
    </row>
    <row r="23" spans="1:4" ht="22.5">
      <c r="A23" s="8" t="s">
        <v>35</v>
      </c>
      <c r="B23" s="9" t="s">
        <v>36</v>
      </c>
      <c r="C23" s="9" t="s">
        <v>37</v>
      </c>
      <c r="D23" s="14">
        <f t="shared" si="1"/>
        <v>-0.009256303862112958</v>
      </c>
    </row>
    <row r="24" spans="1:4" ht="11.25">
      <c r="A24" s="6" t="s">
        <v>38</v>
      </c>
      <c r="B24" s="7"/>
      <c r="C24" s="7"/>
      <c r="D24" s="7"/>
    </row>
    <row r="25" spans="1:9" ht="11.25">
      <c r="A25" s="16" t="s">
        <v>38</v>
      </c>
      <c r="B25" s="17" t="s">
        <v>39</v>
      </c>
      <c r="C25" s="17" t="s">
        <v>40</v>
      </c>
      <c r="D25" s="15">
        <f t="shared" si="1"/>
        <v>0.24664709606861246</v>
      </c>
      <c r="E25" s="11"/>
      <c r="F25" s="11"/>
      <c r="G25" s="11"/>
      <c r="H25" s="11"/>
      <c r="I25" s="12"/>
    </row>
    <row r="26" spans="1:9" ht="11.25">
      <c r="A26" s="16" t="s">
        <v>41</v>
      </c>
      <c r="B26" s="17" t="s">
        <v>42</v>
      </c>
      <c r="C26" s="17" t="s">
        <v>43</v>
      </c>
      <c r="D26" s="15">
        <f t="shared" si="1"/>
        <v>0.28797149196530647</v>
      </c>
      <c r="E26" s="11"/>
      <c r="F26" s="11"/>
      <c r="G26" s="11"/>
      <c r="H26" s="11"/>
      <c r="I26" s="13"/>
    </row>
    <row r="27" spans="1:4" ht="22.5">
      <c r="A27" s="16" t="s">
        <v>44</v>
      </c>
      <c r="B27" s="17" t="s">
        <v>45</v>
      </c>
      <c r="C27" s="17" t="s">
        <v>46</v>
      </c>
      <c r="D27" s="15">
        <f t="shared" si="1"/>
        <v>-0.13963963963963977</v>
      </c>
    </row>
    <row r="28" spans="1:4" ht="22.5">
      <c r="A28" s="16" t="s">
        <v>47</v>
      </c>
      <c r="B28" s="17" t="s">
        <v>48</v>
      </c>
      <c r="C28" s="17" t="s">
        <v>49</v>
      </c>
      <c r="D28" s="15">
        <f t="shared" si="1"/>
        <v>0.030642023346303615</v>
      </c>
    </row>
    <row r="29" spans="1:4" ht="11.25">
      <c r="A29" s="6" t="s">
        <v>50</v>
      </c>
      <c r="B29" s="7"/>
      <c r="C29" s="7"/>
      <c r="D29" s="7"/>
    </row>
    <row r="30" spans="1:4" ht="11.25">
      <c r="A30" s="16" t="s">
        <v>51</v>
      </c>
      <c r="B30" s="17" t="s">
        <v>52</v>
      </c>
      <c r="C30" s="17" t="s">
        <v>53</v>
      </c>
      <c r="D30" s="14">
        <f t="shared" si="1"/>
        <v>1.2941176470588234</v>
      </c>
    </row>
    <row r="31" spans="1:4" ht="11.25">
      <c r="A31" s="16" t="s">
        <v>38</v>
      </c>
      <c r="B31" s="17" t="s">
        <v>54</v>
      </c>
      <c r="C31" s="17" t="s">
        <v>55</v>
      </c>
      <c r="D31" s="14">
        <f t="shared" si="1"/>
        <v>0.8569800569800572</v>
      </c>
    </row>
    <row r="32" spans="1:4" ht="11.25">
      <c r="A32" s="16" t="s">
        <v>56</v>
      </c>
      <c r="B32" s="17" t="s">
        <v>57</v>
      </c>
      <c r="C32" s="17" t="s">
        <v>58</v>
      </c>
      <c r="D32" s="14">
        <f t="shared" si="1"/>
        <v>0.45851528384279483</v>
      </c>
    </row>
    <row r="33" spans="1:4" ht="11.25">
      <c r="A33" s="6" t="s">
        <v>59</v>
      </c>
      <c r="B33" s="7"/>
      <c r="C33" s="7"/>
      <c r="D33" s="7"/>
    </row>
    <row r="34" spans="1:4" ht="11.25">
      <c r="A34" s="8" t="s">
        <v>60</v>
      </c>
      <c r="B34" s="9" t="s">
        <v>61</v>
      </c>
      <c r="C34" s="9" t="s">
        <v>62</v>
      </c>
      <c r="D34" s="14">
        <f t="shared" si="1"/>
        <v>0.12903225806451624</v>
      </c>
    </row>
    <row r="35" spans="1:4" ht="11.25">
      <c r="A35" s="8" t="s">
        <v>63</v>
      </c>
      <c r="B35" s="9" t="s">
        <v>64</v>
      </c>
      <c r="C35" s="9" t="s">
        <v>65</v>
      </c>
      <c r="D35" s="14">
        <f t="shared" si="1"/>
        <v>-0.021158129175946505</v>
      </c>
    </row>
    <row r="36" spans="1:4" ht="11.25">
      <c r="A36" s="8" t="s">
        <v>66</v>
      </c>
      <c r="B36" s="9" t="s">
        <v>67</v>
      </c>
      <c r="C36" s="9" t="s">
        <v>68</v>
      </c>
      <c r="D36" s="14">
        <f t="shared" si="1"/>
        <v>-0.13493975903614464</v>
      </c>
    </row>
    <row r="37" spans="1:4" ht="11.25">
      <c r="A37" s="8" t="s">
        <v>69</v>
      </c>
      <c r="B37" s="9" t="s">
        <v>70</v>
      </c>
      <c r="C37" s="9" t="s">
        <v>71</v>
      </c>
      <c r="D37" s="14">
        <f t="shared" si="1"/>
        <v>0.2944751381215469</v>
      </c>
    </row>
    <row r="38" spans="1:4" ht="18">
      <c r="A38" s="4" t="s">
        <v>72</v>
      </c>
      <c r="B38" s="5"/>
      <c r="C38" s="5"/>
      <c r="D38" s="5"/>
    </row>
    <row r="39" spans="1:4" ht="11.25">
      <c r="A39" s="6" t="s">
        <v>50</v>
      </c>
      <c r="B39" s="7"/>
      <c r="C39" s="7"/>
      <c r="D39" s="7"/>
    </row>
    <row r="40" spans="1:4" ht="11.25">
      <c r="A40" s="16" t="s">
        <v>73</v>
      </c>
      <c r="B40" s="17" t="s">
        <v>74</v>
      </c>
      <c r="C40" s="17" t="s">
        <v>75</v>
      </c>
      <c r="D40" s="14">
        <f>+C40/B40-1</f>
        <v>0.5625</v>
      </c>
    </row>
    <row r="41" spans="1:4" ht="11.25">
      <c r="A41" s="16" t="s">
        <v>76</v>
      </c>
      <c r="B41" s="17" t="s">
        <v>77</v>
      </c>
      <c r="C41" s="17" t="s">
        <v>78</v>
      </c>
      <c r="D41" s="14">
        <f>+C41/B41-1</f>
        <v>0.17645796283804493</v>
      </c>
    </row>
    <row r="42" spans="1:4" ht="11.25">
      <c r="A42" s="8" t="s">
        <v>56</v>
      </c>
      <c r="B42" s="9" t="s">
        <v>57</v>
      </c>
      <c r="C42" s="9" t="s">
        <v>58</v>
      </c>
      <c r="D42" s="14">
        <f>+C42/B42-1</f>
        <v>0.45851528384279483</v>
      </c>
    </row>
    <row r="43" spans="1:4" ht="22.5">
      <c r="A43" s="6" t="s">
        <v>79</v>
      </c>
      <c r="B43" s="7"/>
      <c r="C43" s="7"/>
      <c r="D43" s="7"/>
    </row>
    <row r="44" spans="1:4" ht="22.5">
      <c r="A44" s="8" t="s">
        <v>80</v>
      </c>
      <c r="B44" s="9" t="s">
        <v>42</v>
      </c>
      <c r="C44" s="9" t="s">
        <v>43</v>
      </c>
      <c r="D44" s="14">
        <f aca="true" t="shared" si="2" ref="D44:D51">+C44/B44-1</f>
        <v>0.28797149196530647</v>
      </c>
    </row>
    <row r="45" spans="1:4" ht="11.25">
      <c r="A45" s="8" t="s">
        <v>81</v>
      </c>
      <c r="B45" s="9" t="s">
        <v>82</v>
      </c>
      <c r="C45" s="9" t="s">
        <v>83</v>
      </c>
      <c r="D45" s="14">
        <f t="shared" si="2"/>
        <v>0.12607783733395483</v>
      </c>
    </row>
    <row r="46" spans="1:4" ht="11.25">
      <c r="A46" s="10" t="s">
        <v>84</v>
      </c>
      <c r="B46" s="9" t="s">
        <v>85</v>
      </c>
      <c r="C46" s="9" t="s">
        <v>86</v>
      </c>
      <c r="D46" s="14">
        <f t="shared" si="2"/>
        <v>0.0580973129992739</v>
      </c>
    </row>
    <row r="47" spans="1:4" ht="11.25">
      <c r="A47" s="10" t="s">
        <v>87</v>
      </c>
      <c r="B47" s="9" t="s">
        <v>88</v>
      </c>
      <c r="C47" s="9" t="s">
        <v>89</v>
      </c>
      <c r="D47" s="14">
        <f t="shared" si="2"/>
        <v>0.15859938208032953</v>
      </c>
    </row>
    <row r="48" spans="1:4" ht="11.25">
      <c r="A48" s="8" t="s">
        <v>90</v>
      </c>
      <c r="B48" s="9" t="s">
        <v>91</v>
      </c>
      <c r="C48" s="9" t="s">
        <v>92</v>
      </c>
      <c r="D48" s="14">
        <f t="shared" si="2"/>
        <v>0.3739941118743866</v>
      </c>
    </row>
    <row r="49" spans="1:4" ht="11.25">
      <c r="A49" s="10" t="s">
        <v>93</v>
      </c>
      <c r="B49" s="9" t="s">
        <v>94</v>
      </c>
      <c r="C49" s="9" t="s">
        <v>95</v>
      </c>
      <c r="D49" s="14">
        <f t="shared" si="2"/>
        <v>0.49487769182521446</v>
      </c>
    </row>
    <row r="50" spans="1:4" ht="11.25">
      <c r="A50" s="10" t="s">
        <v>96</v>
      </c>
      <c r="B50" s="9" t="s">
        <v>97</v>
      </c>
      <c r="C50" s="9" t="s">
        <v>98</v>
      </c>
      <c r="D50" s="14">
        <f t="shared" si="2"/>
        <v>0.2670612169410025</v>
      </c>
    </row>
    <row r="51" spans="1:4" ht="11.25">
      <c r="A51" s="8" t="s">
        <v>99</v>
      </c>
      <c r="B51" s="9" t="s">
        <v>100</v>
      </c>
      <c r="C51" s="9" t="s">
        <v>101</v>
      </c>
      <c r="D51" s="14">
        <f t="shared" si="2"/>
        <v>-0.18112244897959184</v>
      </c>
    </row>
    <row r="52" spans="1:4" ht="11.25">
      <c r="A52" s="8" t="s">
        <v>102</v>
      </c>
      <c r="B52" s="9" t="s">
        <v>103</v>
      </c>
      <c r="C52" s="9" t="s">
        <v>104</v>
      </c>
      <c r="D52" s="14"/>
    </row>
  </sheetData>
  <mergeCells count="2">
    <mergeCell ref="A9:A10"/>
    <mergeCell ref="D9:D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and Utilization Summary</dc:title>
  <dc:subject/>
  <dc:creator/>
  <cp:keywords/>
  <dc:description/>
  <cp:lastModifiedBy>jbarret</cp:lastModifiedBy>
  <dcterms:created xsi:type="dcterms:W3CDTF">2011-08-05T01:19:22Z</dcterms:created>
  <dcterms:modified xsi:type="dcterms:W3CDTF">2011-10-24T12:32:13Z</dcterms:modified>
  <cp:category/>
  <cp:version/>
  <cp:contentType/>
  <cp:contentStatus/>
</cp:coreProperties>
</file>