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2120" windowHeight="7785" tabRatio="625" activeTab="0"/>
  </bookViews>
  <sheets>
    <sheet name="Exh 1" sheetId="1" r:id="rId1"/>
    <sheet name="Exh 2 &amp; 3" sheetId="2" r:id="rId2"/>
    <sheet name="Exh 4, 4A, 5, 5A" sheetId="3" r:id="rId3"/>
    <sheet name="Exh 6, 6A" sheetId="4" r:id="rId4"/>
    <sheet name="Exh 7, 8, 9, 10" sheetId="5" r:id="rId5"/>
    <sheet name="Exh 7A, 8A, 9A, 10A" sheetId="6" r:id="rId6"/>
    <sheet name="Exh 11 &amp; 11A" sheetId="7" r:id="rId7"/>
    <sheet name="Sheet1" sheetId="8" state="hidden" r:id="rId8"/>
    <sheet name="Graphs 1A-14A, 1B-14B " sheetId="9" r:id="rId9"/>
  </sheets>
  <externalReferences>
    <externalReference r:id="rId12"/>
    <externalReference r:id="rId13"/>
  </externalReferences>
  <definedNames>
    <definedName name="_xlnm.Print_Area" localSheetId="0">'Exh 1'!$B$5:$J$66</definedName>
    <definedName name="_xlnm.Print_Area" localSheetId="6">'Exh 11 &amp; 11A'!$A$1:$G$53,'Exh 11 &amp; 11A'!$A$57:$G$104</definedName>
    <definedName name="_xlnm.Print_Area" localSheetId="1">'Exh 2 &amp; 3'!$B$2:$H$48</definedName>
    <definedName name="_xlnm.Print_Area" localSheetId="2">'Exh 4, 4A, 5, 5A'!$A$1:$O$203</definedName>
    <definedName name="_xlnm.Print_Area" localSheetId="3">'Exh 6, 6A'!$B$2:$I$88,'Exh 6, 6A'!$B$94:$I$180</definedName>
    <definedName name="_xlnm.Print_Area" localSheetId="4">'Exh 7, 8, 9, 10'!$B$1:$AE$282</definedName>
    <definedName name="_xlnm.Print_Area" localSheetId="5">'Exh 7A, 8A, 9A, 10A'!$B$1:$U$287</definedName>
    <definedName name="_xlnm.Print_Area" localSheetId="8">'Graphs 1A-14A, 1B-14B '!$A$1:$O$32,'Graphs 1A-14A, 1B-14B '!$A$51:$O$82,'Graphs 1A-14A, 1B-14B '!$A$103:$O$136,'Graphs 1A-14A, 1B-14B '!$A$155:$O$186,'Graphs 1A-14A, 1B-14B '!$A$207:$O$238,'Graphs 1A-14A, 1B-14B '!$A$261:$O$295,'Graphs 1A-14A, 1B-14B '!$A$310:$O$348,'Graphs 1A-14A, 1B-14B '!$A$362:$O$400,'Graphs 1A-14A, 1B-14B '!$A$415:$O$451,'Graphs 1A-14A, 1B-14B '!$A$465:$O$504,'Graphs 1A-14A, 1B-14B '!$A$519:$O$555,'Graphs 1A-14A, 1B-14B '!$A$569:$O$608,'Graphs 1A-14A, 1B-14B '!$A$620:$O$660,'Graphs 1A-14A, 1B-14B '!$A$672:$O$711,'Graphs 1A-14A, 1B-14B '!$S$1:$AI$36,'Graphs 1A-14A, 1B-14B '!$S$51:$AH$88,'Graphs 1A-14A, 1B-14B '!$S$102:$AH$140,'Graphs 1A-14A, 1B-14B '!$R$154:$AH$191,'Graphs 1A-14A, 1B-14B '!$S$205:$AH$244,'Graphs 1A-14A, 1B-14B '!$S$259:$AH$296,'Graphs 1A-14A, 1B-14B '!$S$309:$AI$348,'Graphs 1A-14A, 1B-14B '!$S$362:$AH$399,'Graphs 1A-14A, 1B-14B '!$S$414:$AH$452,'Graphs 1A-14A, 1B-14B '!$S$465:$AH$504,'Graphs 1A-14A, 1B-14B '!$S$516:$AI$558,'Graphs 1A-14A, 1B-14B '!$S$569:$AI$610,'Graphs 1A-14A, 1B-14B '!$S$619:$AI$660,'Graphs 1A-14A, 1B-14B '!$S$674:$AH$713</definedName>
    <definedName name="_xlnm.Print_Area" localSheetId="7">'Sheet1'!$A$1:$Q$51</definedName>
  </definedNames>
  <calcPr fullCalcOnLoad="1"/>
</workbook>
</file>

<file path=xl/sharedStrings.xml><?xml version="1.0" encoding="utf-8"?>
<sst xmlns="http://schemas.openxmlformats.org/spreadsheetml/2006/main" count="468" uniqueCount="139">
  <si>
    <t>Recovery</t>
  </si>
  <si>
    <t>Deaths</t>
  </si>
  <si>
    <t>Company</t>
  </si>
  <si>
    <t>Total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</si>
  <si>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</si>
  <si>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</si>
  <si>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</si>
  <si>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</si>
  <si>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</si>
  <si>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</si>
  <si>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</si>
  <si>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</si>
  <si>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</si>
  <si>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</si>
  <si>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</si>
  <si>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</si>
  <si>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Grand Total</t>
  </si>
  <si>
    <t>Female</t>
  </si>
  <si>
    <t>A/E Death</t>
  </si>
  <si>
    <t>A/E Recovery</t>
  </si>
  <si>
    <t>Male</t>
  </si>
  <si>
    <t>Select Period (duration 9 months to 10 years)</t>
  </si>
  <si>
    <t>Ultimate Period (duration 11+years)</t>
  </si>
  <si>
    <t>75+</t>
  </si>
  <si>
    <t>MALES</t>
  </si>
  <si>
    <t xml:space="preserve"> Central Age =&gt;</t>
  </si>
  <si>
    <t>Year of Dis.</t>
  </si>
  <si>
    <t>1 (4th qtr.)</t>
  </si>
  <si>
    <t>2 (1st qtr.)</t>
  </si>
  <si>
    <t>2 (2nd qtr.)</t>
  </si>
  <si>
    <t>2 (3rd qtr.)</t>
  </si>
  <si>
    <t>2 (4th qtr.)</t>
  </si>
  <si>
    <t>2 (annual)</t>
  </si>
  <si>
    <t>3</t>
  </si>
  <si>
    <t>4</t>
  </si>
  <si>
    <t>5</t>
  </si>
  <si>
    <t>6</t>
  </si>
  <si>
    <t>7</t>
  </si>
  <si>
    <t>8</t>
  </si>
  <si>
    <t>9</t>
  </si>
  <si>
    <t>10</t>
  </si>
  <si>
    <t>PROBABILITY OF RECOVERY (1,000Q[X]+T) - SELECT PERIOD</t>
  </si>
  <si>
    <t>PROBABILITY OF DEATH (1,000Q[X]+T) - SELECT PERIOD</t>
  </si>
  <si>
    <t>FEMALES</t>
  </si>
  <si>
    <t>Graduated Ultimate Rates(1,000Q[X])</t>
  </si>
  <si>
    <t>Age</t>
  </si>
  <si>
    <t>Duration From Disablement</t>
  </si>
  <si>
    <t>Central Age at Disablement</t>
  </si>
  <si>
    <t>1970 Valuation Reserves 4.5%, 130% Deaths 60% Recovery</t>
  </si>
  <si>
    <t>UNISEX</t>
  </si>
  <si>
    <t>Comparison of 2005 Valuation Reserves versus 1970 Valuation Reserves</t>
  </si>
  <si>
    <t>2005 Reserves (Basic Table)</t>
  </si>
  <si>
    <t>1970 Reserves (Basic Table)</t>
  </si>
  <si>
    <t>Comparison of 2005 Reserves versus 1970 Reserves (Basic Table)</t>
  </si>
  <si>
    <t>Select</t>
  </si>
  <si>
    <t>Ultimate</t>
  </si>
  <si>
    <t>Lifetime Benefits</t>
  </si>
  <si>
    <t>To Age 65</t>
  </si>
  <si>
    <t>Lifetime</t>
  </si>
  <si>
    <t>Ratio To 1970(Krieger) Mortality</t>
  </si>
  <si>
    <t>Ratio To 1970(Krieger) Recovery</t>
  </si>
  <si>
    <t>2005 Valuation Reserves 4.5%, 125% Deaths 65% Recovery</t>
  </si>
  <si>
    <t>Attained</t>
  </si>
  <si>
    <t>Ultimate Period (Durations 11 years and beyond)</t>
  </si>
  <si>
    <t>Death</t>
  </si>
  <si>
    <t>2005 Valuation Reserves (25% margin in mortality, 35% in recovery)</t>
  </si>
  <si>
    <t>Ratio of 2005 / 1970 Valuation</t>
  </si>
  <si>
    <t xml:space="preserve">Select </t>
  </si>
  <si>
    <t>VALUATION</t>
  </si>
  <si>
    <t>Ratio of 2005 / 1970 Basic</t>
  </si>
  <si>
    <t>1970 Valuation Reserves (30% margin in mortality, 40% in recovery)</t>
  </si>
  <si>
    <t>Comparison of Aggregate Reserves on 2005 and 1970 Bases</t>
  </si>
  <si>
    <t>Assumed Benefit:  Waiver terminate at 65</t>
  </si>
  <si>
    <t>Assumed Benefit: Lifetime Waiver</t>
  </si>
  <si>
    <t>Age Range</t>
  </si>
  <si>
    <t>Total Ultimate</t>
  </si>
  <si>
    <t>Total Select</t>
  </si>
  <si>
    <t>All Companies</t>
  </si>
  <si>
    <t>Recoveries</t>
  </si>
  <si>
    <t xml:space="preserve">Similarly, the 35% margin on recoveries covers 85% of the exposure. </t>
  </si>
  <si>
    <t xml:space="preserve">The margin of 25% on deaths covers 97% of the exposure in the Select Period. </t>
  </si>
  <si>
    <t xml:space="preserve">Similarly, the 35% margin on recoveries covers 96% of the exposure. </t>
  </si>
  <si>
    <t xml:space="preserve">The margin of 25% on deaths covers 98% of the exposure in the Ultimate Period. </t>
  </si>
  <si>
    <t>Exhibit 1</t>
  </si>
  <si>
    <t>Exhibit 3</t>
  </si>
  <si>
    <t>Exhibit 2</t>
  </si>
  <si>
    <t>Exhibit 4A</t>
  </si>
  <si>
    <t>Exhibit 4</t>
  </si>
  <si>
    <t>Exhibit 5</t>
  </si>
  <si>
    <t>Exhibit 5A</t>
  </si>
  <si>
    <t>Exhibit 6</t>
  </si>
  <si>
    <t>Exhibit 6 (Continued)</t>
  </si>
  <si>
    <t>Exhibit 7A</t>
  </si>
  <si>
    <t>Exhibit 8A</t>
  </si>
  <si>
    <t>Exhibit 9A</t>
  </si>
  <si>
    <t>Exhibit 10A</t>
  </si>
  <si>
    <t>Exhibit 11</t>
  </si>
  <si>
    <t>Exhibit 11A</t>
  </si>
  <si>
    <t>A/E By Lives by Company, Males/Females Combined, No Margin</t>
  </si>
  <si>
    <t>A/E By Lives by Age Group, No Margin</t>
  </si>
  <si>
    <t>Graduated Death Rates(1,000Q[X]), No Margin</t>
  </si>
  <si>
    <t xml:space="preserve">Graduated Recovery Rates(1,000Q[X]), No Margin </t>
  </si>
  <si>
    <t>Graduated Recovery Rates(1,000Q[X]), No Margin</t>
  </si>
  <si>
    <t>Graduated Rates(1,000Q[X]), No Margin</t>
  </si>
  <si>
    <t>Att</t>
  </si>
  <si>
    <t>Term.</t>
  </si>
  <si>
    <t>Recov</t>
  </si>
  <si>
    <t>Rate</t>
  </si>
  <si>
    <t>Exhibit 6A</t>
  </si>
  <si>
    <t>Exhibit 6A (Continued)</t>
  </si>
  <si>
    <t>Graduated Rates(1,000Q[X]), No Margin, as a Percentage of 1970 Table</t>
  </si>
  <si>
    <t>Exposed Lives</t>
  </si>
  <si>
    <t>Total Select and Ultimate</t>
  </si>
  <si>
    <t>1970 Values</t>
  </si>
  <si>
    <t>For Benefits to Age 65</t>
  </si>
  <si>
    <t>2005 Basic Reserves (no margin) 4.5%, 100% Deaths 100% Recovery</t>
  </si>
  <si>
    <t xml:space="preserve">BASIC (No Margin) </t>
  </si>
  <si>
    <t>Data:  Reserves calculated on all exposures in 2005 Study with attained ages 20 - 64</t>
  </si>
  <si>
    <t>Exhibit 7 - Part 1</t>
  </si>
  <si>
    <t>Exhibit 7 - Part 2</t>
  </si>
  <si>
    <t>Exhibit 7 - Part 3</t>
  </si>
  <si>
    <t>Exhibit 8 - Part 1</t>
  </si>
  <si>
    <t>Exhibit 8 - Part 2</t>
  </si>
  <si>
    <t>Exhibit 8 - Part 3</t>
  </si>
  <si>
    <t>Exhibit 9 - Part 1</t>
  </si>
  <si>
    <t>Exhibit 9 - Part 3</t>
  </si>
  <si>
    <t>Exhibit 9 - Part 2</t>
  </si>
  <si>
    <t>Exhibit 10 - Part 1</t>
  </si>
  <si>
    <t>Exhibit 10 - Part 2</t>
  </si>
  <si>
    <t>Exhibit 10 - Part 3</t>
  </si>
  <si>
    <t>*</t>
  </si>
  <si>
    <t>*  These companies had fewer than 15,000 life-years of exposure.</t>
  </si>
  <si>
    <t>**</t>
  </si>
  <si>
    <t>**  These companies had fewer than 10,000 life-years of exposure.</t>
  </si>
  <si>
    <t>1970 Basic Reserves (no margin) 4.5%, 100% Deaths 100% Recovery</t>
  </si>
  <si>
    <t>65% at Age 70, 50% at Age 75</t>
  </si>
  <si>
    <t>65% at age 70, 50% at 75</t>
  </si>
  <si>
    <t>Krieger Male/Female Recovery</t>
  </si>
  <si>
    <t>Krieger Male/Female Death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</si>
</sst>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"/>
    <numFmt numFmtId="166" formatCode="_(* #,##0_);_(* \(#,##0\);_(* &quot;-&quot;??_);_(@_)"/>
    <numFmt numFmtId="167" formatCode="0.0_)"/>
    <numFmt numFmtId="168" formatCode="0.00_)"/>
    <numFmt numFmtId="169" formatCode="0.000"/>
    <numFmt numFmtId="170" formatCode="0.0"/>
    <numFmt numFmtId="171" formatCode="_(* #,##0.0_);_(* \(#,##0.0\);_(* &quot;-&quot;??_);_(@_)"/>
    <numFmt numFmtId="172" formatCode="0.000000000000000%"/>
    <numFmt numFmtId="173" formatCode="0.00000000000000%"/>
    <numFmt numFmtId="174" formatCode="0.0000000000000%"/>
    <numFmt numFmtId="175" formatCode="0.000000000000%"/>
    <numFmt numFmtId="176" formatCode="0.00000000000%"/>
    <numFmt numFmtId="177" formatCode="0.0000000000%"/>
    <numFmt numFmtId="178" formatCode="0.000000000%"/>
    <numFmt numFmtId="179" formatCode="0.00000000%"/>
    <numFmt numFmtId="180" formatCode="0.0000000%"/>
    <numFmt numFmtId="181" formatCode="0.000000%"/>
    <numFmt numFmtId="182" formatCode="0.00000%"/>
    <numFmt numFmtId="183" formatCode="0.0000%"/>
    <numFmt numFmtId="184" formatCode="0.000%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Arial MT"/>
      <family val="0"/>
    </font>
    <font>
      <b/>
      <sz val="12"/>
      <name val="Arial MT"/>
      <family val="0"/>
    </font>
    <font>
      <b/>
      <sz val="12"/>
      <color indexed="12"/>
      <name val="Arial MT"/>
      <family val="0"/>
    </font>
    <font>
      <b/>
      <sz val="16"/>
      <name val="Arial MT"/>
      <family val="0"/>
    </font>
    <font>
      <b/>
      <sz val="16"/>
      <name val="Arial"/>
      <family val="2"/>
    </font>
    <font>
      <sz val="8.25"/>
      <name val="Tahoma"/>
      <family val="2"/>
    </font>
    <font>
      <b/>
      <u val="single"/>
      <sz val="10.75"/>
      <name val="Tahoma"/>
      <family val="2"/>
    </font>
    <font>
      <b/>
      <sz val="10.75"/>
      <name val="Tahoma"/>
      <family val="2"/>
    </font>
    <font>
      <b/>
      <sz val="8.5"/>
      <name val="Tahoma"/>
      <family val="2"/>
    </font>
    <font>
      <sz val="8"/>
      <name val="Tahoma"/>
      <family val="2"/>
    </font>
    <font>
      <b/>
      <u val="single"/>
      <sz val="11.5"/>
      <name val="Tahoma"/>
      <family val="2"/>
    </font>
    <font>
      <b/>
      <sz val="11.5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9.5"/>
      <name val="Tahoma"/>
      <family val="2"/>
    </font>
    <font>
      <sz val="9"/>
      <name val="Tahoma"/>
      <family val="2"/>
    </font>
    <font>
      <sz val="9.75"/>
      <name val="Tahoma"/>
      <family val="2"/>
    </font>
    <font>
      <b/>
      <u val="single"/>
      <sz val="12"/>
      <name val="Tahoma"/>
      <family val="2"/>
    </font>
    <font>
      <b/>
      <sz val="12"/>
      <name val="Tahoma"/>
      <family val="2"/>
    </font>
    <font>
      <b/>
      <sz val="9.5"/>
      <name val="Tahoma"/>
      <family val="2"/>
    </font>
    <font>
      <sz val="10.25"/>
      <name val="Tahoma"/>
      <family val="2"/>
    </font>
    <font>
      <b/>
      <sz val="9.25"/>
      <name val="Tahoma"/>
      <family val="2"/>
    </font>
    <font>
      <b/>
      <sz val="8"/>
      <name val="Tahoma"/>
      <family val="2"/>
    </font>
    <font>
      <b/>
      <sz val="8.75"/>
      <name val="Tahoma"/>
      <family val="2"/>
    </font>
    <font>
      <b/>
      <u val="single"/>
      <sz val="13.25"/>
      <name val="Tahoma"/>
      <family val="2"/>
    </font>
    <font>
      <b/>
      <sz val="13.25"/>
      <name val="Tahoma"/>
      <family val="2"/>
    </font>
    <font>
      <b/>
      <sz val="10.25"/>
      <name val="Tahoma"/>
      <family val="2"/>
    </font>
    <font>
      <b/>
      <sz val="10.5"/>
      <name val="Tahoma"/>
      <family val="2"/>
    </font>
    <font>
      <b/>
      <sz val="12"/>
      <color indexed="10"/>
      <name val="Arial MT"/>
      <family val="0"/>
    </font>
    <font>
      <sz val="18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0" fillId="0" borderId="0" xfId="20" applyAlignment="1">
      <alignment/>
    </xf>
    <xf numFmtId="9" fontId="2" fillId="0" borderId="0" xfId="2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9" fontId="0" fillId="0" borderId="0" xfId="2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5" fillId="0" borderId="0" xfId="19" applyProtection="1">
      <alignment/>
      <protection/>
    </xf>
    <xf numFmtId="165" fontId="5" fillId="0" borderId="0" xfId="19" applyNumberFormat="1" applyProtection="1">
      <alignment/>
      <protection/>
    </xf>
    <xf numFmtId="165" fontId="7" fillId="0" borderId="1" xfId="19" applyNumberFormat="1" applyFont="1" applyBorder="1" applyProtection="1">
      <alignment/>
      <protection/>
    </xf>
    <xf numFmtId="0" fontId="6" fillId="0" borderId="2" xfId="19" applyFont="1" applyBorder="1" applyProtection="1">
      <alignment/>
      <protection/>
    </xf>
    <xf numFmtId="165" fontId="6" fillId="0" borderId="2" xfId="19" applyNumberFormat="1" applyFont="1" applyBorder="1" applyProtection="1">
      <alignment/>
      <protection/>
    </xf>
    <xf numFmtId="0" fontId="5" fillId="0" borderId="1" xfId="19" applyBorder="1" applyProtection="1">
      <alignment/>
      <protection/>
    </xf>
    <xf numFmtId="0" fontId="6" fillId="0" borderId="3" xfId="19" applyFont="1" applyBorder="1" applyAlignment="1" applyProtection="1">
      <alignment horizontal="center"/>
      <protection/>
    </xf>
    <xf numFmtId="0" fontId="5" fillId="0" borderId="3" xfId="19" applyBorder="1" applyProtection="1">
      <alignment/>
      <protection/>
    </xf>
    <xf numFmtId="0" fontId="6" fillId="0" borderId="2" xfId="19" applyFont="1" applyBorder="1" applyAlignment="1" applyProtection="1">
      <alignment horizontal="center"/>
      <protection/>
    </xf>
    <xf numFmtId="0" fontId="6" fillId="0" borderId="1" xfId="19" applyFont="1" applyBorder="1" applyAlignment="1" applyProtection="1">
      <alignment horizontal="center"/>
      <protection/>
    </xf>
    <xf numFmtId="0" fontId="6" fillId="0" borderId="4" xfId="19" applyFont="1" applyBorder="1" applyAlignment="1" applyProtection="1">
      <alignment horizontal="center"/>
      <protection/>
    </xf>
    <xf numFmtId="0" fontId="6" fillId="0" borderId="5" xfId="19" applyFont="1" applyBorder="1" applyAlignment="1" applyProtection="1">
      <alignment horizontal="center"/>
      <protection/>
    </xf>
    <xf numFmtId="0" fontId="6" fillId="0" borderId="6" xfId="19" applyFont="1" applyBorder="1" applyAlignment="1" applyProtection="1">
      <alignment horizontal="center"/>
      <protection/>
    </xf>
    <xf numFmtId="165" fontId="6" fillId="0" borderId="0" xfId="19" applyNumberFormat="1" applyFont="1" applyAlignment="1" applyProtection="1" quotePrefix="1">
      <alignment horizontal="left"/>
      <protection/>
    </xf>
    <xf numFmtId="0" fontId="5" fillId="0" borderId="0" xfId="19">
      <alignment/>
      <protection/>
    </xf>
    <xf numFmtId="165" fontId="7" fillId="0" borderId="2" xfId="19" applyNumberFormat="1" applyFont="1" applyBorder="1" applyProtection="1">
      <alignment/>
      <protection/>
    </xf>
    <xf numFmtId="165" fontId="7" fillId="0" borderId="3" xfId="19" applyNumberFormat="1" applyFont="1" applyBorder="1" applyProtection="1">
      <alignment/>
      <protection/>
    </xf>
    <xf numFmtId="0" fontId="2" fillId="0" borderId="0" xfId="0" applyFont="1" applyAlignment="1" quotePrefix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quotePrefix="1">
      <alignment horizontal="center"/>
    </xf>
    <xf numFmtId="0" fontId="1" fillId="0" borderId="0" xfId="0" applyFont="1" applyAlignment="1">
      <alignment horizontal="right"/>
    </xf>
    <xf numFmtId="166" fontId="2" fillId="0" borderId="0" xfId="15" applyNumberFormat="1" applyFont="1" applyAlignment="1">
      <alignment/>
    </xf>
    <xf numFmtId="9" fontId="2" fillId="0" borderId="0" xfId="20" applyFont="1" applyAlignment="1">
      <alignment horizontal="center"/>
    </xf>
    <xf numFmtId="9" fontId="0" fillId="0" borderId="0" xfId="20" applyFill="1" applyAlignment="1">
      <alignment horizontal="center"/>
    </xf>
    <xf numFmtId="9" fontId="7" fillId="0" borderId="2" xfId="20" applyFont="1" applyBorder="1" applyAlignment="1" applyProtection="1">
      <alignment/>
      <protection/>
    </xf>
    <xf numFmtId="0" fontId="6" fillId="0" borderId="0" xfId="19" applyFont="1" applyBorder="1" applyAlignment="1" applyProtection="1">
      <alignment horizontal="center"/>
      <protection/>
    </xf>
    <xf numFmtId="9" fontId="7" fillId="0" borderId="0" xfId="20" applyFont="1" applyBorder="1" applyAlignment="1" applyProtection="1">
      <alignment/>
      <protection/>
    </xf>
    <xf numFmtId="9" fontId="0" fillId="0" borderId="0" xfId="0" applyNumberFormat="1" applyAlignment="1">
      <alignment horizontal="center"/>
    </xf>
    <xf numFmtId="166" fontId="2" fillId="0" borderId="0" xfId="15" applyNumberFormat="1" applyFont="1" applyFill="1" applyAlignment="1">
      <alignment/>
    </xf>
    <xf numFmtId="9" fontId="2" fillId="0" borderId="0" xfId="20" applyFont="1" applyFill="1" applyAlignment="1">
      <alignment horizontal="center"/>
    </xf>
    <xf numFmtId="166" fontId="2" fillId="0" borderId="0" xfId="15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/>
    </xf>
    <xf numFmtId="166" fontId="2" fillId="0" borderId="0" xfId="15" applyNumberFormat="1" applyFont="1" applyFill="1" applyAlignment="1">
      <alignment horizontal="center"/>
    </xf>
    <xf numFmtId="41" fontId="2" fillId="0" borderId="0" xfId="0" applyNumberFormat="1" applyFont="1" applyAlignment="1">
      <alignment horizontal="center"/>
    </xf>
    <xf numFmtId="166" fontId="0" fillId="0" borderId="0" xfId="15" applyNumberFormat="1" applyAlignment="1">
      <alignment/>
    </xf>
    <xf numFmtId="9" fontId="0" fillId="0" borderId="0" xfId="0" applyNumberFormat="1" applyAlignment="1" quotePrefix="1">
      <alignment horizontal="left"/>
    </xf>
    <xf numFmtId="9" fontId="0" fillId="0" borderId="0" xfId="0" applyNumberForma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 quotePrefix="1">
      <alignment horizontal="centerContinuous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9" fontId="7" fillId="0" borderId="1" xfId="20" applyFont="1" applyBorder="1" applyAlignment="1" applyProtection="1">
      <alignment/>
      <protection/>
    </xf>
    <xf numFmtId="9" fontId="7" fillId="0" borderId="7" xfId="20" applyFont="1" applyBorder="1" applyAlignment="1" applyProtection="1">
      <alignment/>
      <protection/>
    </xf>
    <xf numFmtId="0" fontId="9" fillId="0" borderId="0" xfId="0" applyFont="1" applyFill="1" applyAlignment="1" quotePrefix="1">
      <alignment horizontal="center"/>
    </xf>
    <xf numFmtId="0" fontId="8" fillId="0" borderId="0" xfId="19" applyFont="1" applyFill="1" applyBorder="1" applyAlignment="1" applyProtection="1">
      <alignment horizontal="left"/>
      <protection/>
    </xf>
    <xf numFmtId="0" fontId="1" fillId="0" borderId="8" xfId="0" applyFont="1" applyBorder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65" fontId="7" fillId="0" borderId="0" xfId="19" applyNumberFormat="1" applyFont="1" applyBorder="1" applyProtection="1">
      <alignment/>
      <protection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167" fontId="33" fillId="0" borderId="2" xfId="19" applyNumberFormat="1" applyFont="1" applyBorder="1" applyProtection="1">
      <alignment/>
      <protection/>
    </xf>
    <xf numFmtId="0" fontId="6" fillId="0" borderId="1" xfId="19" applyFont="1" applyBorder="1" applyProtection="1">
      <alignment/>
      <protection/>
    </xf>
    <xf numFmtId="167" fontId="33" fillId="0" borderId="1" xfId="19" applyNumberFormat="1" applyFont="1" applyBorder="1" applyProtection="1">
      <alignment/>
      <protection/>
    </xf>
    <xf numFmtId="0" fontId="6" fillId="0" borderId="3" xfId="19" applyFont="1" applyBorder="1" applyProtection="1">
      <alignment/>
      <protection/>
    </xf>
    <xf numFmtId="167" fontId="33" fillId="0" borderId="3" xfId="19" applyNumberFormat="1" applyFont="1" applyBorder="1" applyProtection="1">
      <alignment/>
      <protection/>
    </xf>
    <xf numFmtId="0" fontId="0" fillId="0" borderId="0" xfId="0" applyBorder="1" applyAlignment="1">
      <alignment/>
    </xf>
    <xf numFmtId="0" fontId="6" fillId="0" borderId="0" xfId="19" applyFont="1" applyBorder="1" applyProtection="1">
      <alignment/>
      <protection/>
    </xf>
    <xf numFmtId="167" fontId="33" fillId="0" borderId="0" xfId="19" applyNumberFormat="1" applyFont="1" applyBorder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2" fillId="0" borderId="0" xfId="0" applyNumberFormat="1" applyFont="1" applyAlignment="1" quotePrefix="1">
      <alignment horizontal="left" wrapText="1"/>
    </xf>
    <xf numFmtId="168" fontId="2" fillId="0" borderId="0" xfId="19" applyNumberFormat="1" applyFont="1" applyBorder="1" applyProtection="1">
      <alignment/>
      <protection/>
    </xf>
    <xf numFmtId="165" fontId="2" fillId="0" borderId="0" xfId="19" applyNumberFormat="1" applyFont="1" applyBorder="1" applyProtection="1">
      <alignment/>
      <protection/>
    </xf>
    <xf numFmtId="0" fontId="3" fillId="0" borderId="0" xfId="0" applyFont="1" applyFill="1" applyAlignment="1">
      <alignment/>
    </xf>
    <xf numFmtId="9" fontId="3" fillId="0" borderId="0" xfId="20" applyFont="1" applyAlignment="1">
      <alignment horizontal="center"/>
    </xf>
    <xf numFmtId="9" fontId="3" fillId="0" borderId="0" xfId="20" applyFont="1" applyFill="1" applyAlignment="1">
      <alignment horizontal="center"/>
    </xf>
    <xf numFmtId="0" fontId="34" fillId="0" borderId="0" xfId="0" applyFont="1" applyAlignment="1">
      <alignment/>
    </xf>
    <xf numFmtId="41" fontId="34" fillId="0" borderId="0" xfId="0" applyNumberFormat="1" applyFont="1" applyAlignment="1">
      <alignment/>
    </xf>
    <xf numFmtId="41" fontId="35" fillId="0" borderId="0" xfId="0" applyNumberFormat="1" applyFont="1" applyFill="1" applyAlignment="1" quotePrefix="1">
      <alignment horizontal="center"/>
    </xf>
    <xf numFmtId="41" fontId="35" fillId="0" borderId="0" xfId="0" applyNumberFormat="1" applyFont="1" applyAlignment="1">
      <alignment horizontal="center"/>
    </xf>
    <xf numFmtId="41" fontId="35" fillId="0" borderId="0" xfId="0" applyNumberFormat="1" applyFont="1" applyAlignment="1" quotePrefix="1">
      <alignment horizontal="center"/>
    </xf>
    <xf numFmtId="41" fontId="35" fillId="0" borderId="0" xfId="0" applyNumberFormat="1" applyFont="1" applyAlignment="1">
      <alignment/>
    </xf>
    <xf numFmtId="41" fontId="34" fillId="0" borderId="0" xfId="0" applyNumberFormat="1" applyFont="1" applyBorder="1" applyAlignment="1">
      <alignment/>
    </xf>
    <xf numFmtId="41" fontId="34" fillId="0" borderId="0" xfId="0" applyNumberFormat="1" applyFont="1" applyAlignment="1">
      <alignment horizontal="center"/>
    </xf>
    <xf numFmtId="41" fontId="34" fillId="0" borderId="0" xfId="0" applyNumberFormat="1" applyFont="1" applyBorder="1" applyAlignment="1">
      <alignment horizontal="center"/>
    </xf>
    <xf numFmtId="49" fontId="35" fillId="0" borderId="0" xfId="0" applyNumberFormat="1" applyFont="1" applyAlignment="1" quotePrefix="1">
      <alignment horizontal="left" wrapText="1"/>
    </xf>
    <xf numFmtId="41" fontId="35" fillId="0" borderId="0" xfId="0" applyNumberFormat="1" applyFont="1" applyBorder="1" applyAlignment="1">
      <alignment horizontal="center"/>
    </xf>
    <xf numFmtId="168" fontId="35" fillId="0" borderId="0" xfId="19" applyNumberFormat="1" applyFont="1" applyBorder="1" applyProtection="1">
      <alignment/>
      <protection/>
    </xf>
    <xf numFmtId="1" fontId="34" fillId="0" borderId="0" xfId="0" applyNumberFormat="1" applyFont="1" applyAlignment="1">
      <alignment horizontal="center"/>
    </xf>
    <xf numFmtId="165" fontId="35" fillId="0" borderId="0" xfId="19" applyNumberFormat="1" applyFont="1" applyBorder="1" applyProtection="1">
      <alignment/>
      <protection/>
    </xf>
    <xf numFmtId="41" fontId="34" fillId="0" borderId="0" xfId="0" applyNumberFormat="1" applyFont="1" applyFill="1" applyAlignment="1">
      <alignment horizontal="center"/>
    </xf>
    <xf numFmtId="165" fontId="35" fillId="0" borderId="0" xfId="19" applyNumberFormat="1" applyFont="1" applyFill="1" applyBorder="1" applyProtection="1">
      <alignment/>
      <protection/>
    </xf>
    <xf numFmtId="1" fontId="34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/>
    </xf>
    <xf numFmtId="41" fontId="35" fillId="0" borderId="0" xfId="0" applyNumberFormat="1" applyFont="1" applyFill="1" applyAlignment="1">
      <alignment horizontal="center"/>
    </xf>
    <xf numFmtId="9" fontId="0" fillId="0" borderId="0" xfId="20" applyAlignment="1">
      <alignment/>
    </xf>
    <xf numFmtId="9" fontId="0" fillId="0" borderId="0" xfId="20" applyAlignment="1">
      <alignment horizontal="center"/>
    </xf>
    <xf numFmtId="9" fontId="0" fillId="0" borderId="0" xfId="20" applyAlignment="1">
      <alignment horizontal="right"/>
    </xf>
    <xf numFmtId="9" fontId="0" fillId="0" borderId="0" xfId="20" applyNumberFormat="1" applyAlignment="1">
      <alignment horizontal="center"/>
    </xf>
    <xf numFmtId="167" fontId="7" fillId="0" borderId="1" xfId="19" applyNumberFormat="1" applyFont="1" applyBorder="1" applyProtection="1">
      <alignment/>
      <protection/>
    </xf>
    <xf numFmtId="0" fontId="0" fillId="0" borderId="0" xfId="0" applyAlignment="1" quotePrefix="1">
      <alignment horizontal="left"/>
    </xf>
    <xf numFmtId="0" fontId="3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KRIEGER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sng" baseline="0"/>
              <a:t>GRAPH 1A</a:t>
            </a:r>
            <a:r>
              <a:rPr lang="en-US" cap="none" sz="1075" b="1" i="0" u="none" baseline="0"/>
              <a:t>
</a:t>
            </a:r>
            <a:r>
              <a:rPr lang="en-US" cap="none" sz="1075" b="1" i="0" u="sng" baseline="0"/>
              <a:t>Mortality at Duration Yr2 Q4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4775"/>
          <c:w val="0.7765"/>
          <c:h val="0.786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6</c:v>
              </c:pt>
              <c:pt idx="1">
                <c:v>12</c:v>
              </c:pt>
              <c:pt idx="2">
                <c:v>17</c:v>
              </c:pt>
              <c:pt idx="3">
                <c:v>10</c:v>
              </c:pt>
              <c:pt idx="4">
                <c:v>13</c:v>
              </c:pt>
              <c:pt idx="5">
                <c:v>17</c:v>
              </c:pt>
              <c:pt idx="6">
                <c:v>21</c:v>
              </c:pt>
              <c:pt idx="7">
                <c:v>19</c:v>
              </c:pt>
              <c:pt idx="8">
                <c:v>21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</c:v>
              </c:pt>
              <c:pt idx="1">
                <c:v>12</c:v>
              </c:pt>
              <c:pt idx="2">
                <c:v>13</c:v>
              </c:pt>
              <c:pt idx="3">
                <c:v>13</c:v>
              </c:pt>
              <c:pt idx="4">
                <c:v>14</c:v>
              </c:pt>
              <c:pt idx="5">
                <c:v>16</c:v>
              </c:pt>
              <c:pt idx="6">
                <c:v>17</c:v>
              </c:pt>
              <c:pt idx="7">
                <c:v>16</c:v>
              </c:pt>
              <c:pt idx="8">
                <c:v>16</c:v>
              </c:pt>
            </c:numLit>
          </c:val>
          <c:smooth val="0"/>
        </c:ser>
        <c:ser>
          <c:idx val="3"/>
          <c:order val="2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37</c:v>
              </c:pt>
              <c:pt idx="1">
                <c:v>37</c:v>
              </c:pt>
              <c:pt idx="2">
                <c:v>26</c:v>
              </c:pt>
              <c:pt idx="3">
                <c:v>22</c:v>
              </c:pt>
              <c:pt idx="4">
                <c:v>19</c:v>
              </c:pt>
              <c:pt idx="5">
                <c:v>20</c:v>
              </c:pt>
              <c:pt idx="6">
                <c:v>22</c:v>
              </c:pt>
              <c:pt idx="7">
                <c:v>20</c:v>
              </c:pt>
              <c:pt idx="8">
                <c:v>18</c:v>
              </c:pt>
            </c:numLit>
          </c:val>
          <c:smooth val="0"/>
        </c:ser>
        <c:ser>
          <c:idx val="4"/>
          <c:order val="3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31</c:v>
              </c:pt>
              <c:pt idx="1">
                <c:v>30</c:v>
              </c:pt>
              <c:pt idx="2">
                <c:v>26</c:v>
              </c:pt>
              <c:pt idx="3">
                <c:v>18</c:v>
              </c:pt>
              <c:pt idx="4">
                <c:v>18</c:v>
              </c:pt>
              <c:pt idx="5">
                <c:v>18</c:v>
              </c:pt>
              <c:pt idx="6">
                <c:v>18</c:v>
              </c:pt>
              <c:pt idx="7">
                <c:v>17</c:v>
              </c:pt>
              <c:pt idx="8">
                <c:v>17</c:v>
              </c:pt>
            </c:numLit>
          </c:val>
          <c:smooth val="0"/>
        </c:ser>
        <c:ser>
          <c:idx val="5"/>
          <c:order val="4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</c:v>
              </c:pt>
              <c:pt idx="1">
                <c:v>13</c:v>
              </c:pt>
              <c:pt idx="2">
                <c:v>16</c:v>
              </c:pt>
              <c:pt idx="3">
                <c:v>19</c:v>
              </c:pt>
              <c:pt idx="4">
                <c:v>22</c:v>
              </c:pt>
              <c:pt idx="5">
                <c:v>24</c:v>
              </c:pt>
              <c:pt idx="6">
                <c:v>26</c:v>
              </c:pt>
              <c:pt idx="7">
                <c:v>27</c:v>
              </c:pt>
              <c:pt idx="8">
                <c:v>28</c:v>
              </c:pt>
            </c:numLit>
          </c:val>
          <c:smooth val="0"/>
        </c:ser>
        <c:axId val="34757969"/>
        <c:axId val="44386266"/>
      </c:lineChart>
      <c:catAx>
        <c:axId val="34757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86266"/>
        <c:crosses val="autoZero"/>
        <c:auto val="1"/>
        <c:lblOffset val="100"/>
        <c:noMultiLvlLbl val="0"/>
      </c:catAx>
      <c:valAx>
        <c:axId val="44386266"/>
        <c:scaling>
          <c:orientation val="minMax"/>
          <c:max val="4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Number of Deaths</a:t>
                </a:r>
              </a:p>
            </c:rich>
          </c:tx>
          <c:layout>
            <c:manualLayout>
              <c:xMode val="factor"/>
              <c:yMode val="factor"/>
              <c:x val="-0.004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57969"/>
        <c:crossesAt val="1"/>
        <c:crossBetween val="between"/>
        <c:dispUnits/>
        <c:majorUnit val="5"/>
        <c:minorUnit val="1.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75"/>
          <c:y val="0.71625"/>
          <c:w val="0.1675"/>
          <c:h val="0.170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9B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35-39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65"/>
          <c:w val="0.87275"/>
          <c:h val="0.88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106</c:v>
              </c:pt>
              <c:pt idx="1">
                <c:v>92</c:v>
              </c:pt>
              <c:pt idx="2">
                <c:v>59</c:v>
              </c:pt>
              <c:pt idx="3">
                <c:v>59</c:v>
              </c:pt>
              <c:pt idx="4">
                <c:v>42</c:v>
              </c:pt>
              <c:pt idx="5">
                <c:v>49</c:v>
              </c:pt>
              <c:pt idx="6">
                <c:v>28</c:v>
              </c:pt>
              <c:pt idx="7">
                <c:v>30</c:v>
              </c:pt>
              <c:pt idx="8">
                <c:v>26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108</c:v>
              </c:pt>
              <c:pt idx="1">
                <c:v>85</c:v>
              </c:pt>
              <c:pt idx="2">
                <c:v>67</c:v>
              </c:pt>
              <c:pt idx="3">
                <c:v>55</c:v>
              </c:pt>
              <c:pt idx="4">
                <c:v>47</c:v>
              </c:pt>
              <c:pt idx="5">
                <c:v>40</c:v>
              </c:pt>
              <c:pt idx="6">
                <c:v>35</c:v>
              </c:pt>
              <c:pt idx="7">
                <c:v>29</c:v>
              </c:pt>
              <c:pt idx="8">
                <c:v>26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133</c:v>
              </c:pt>
              <c:pt idx="1">
                <c:v>102</c:v>
              </c:pt>
              <c:pt idx="2">
                <c:v>66</c:v>
              </c:pt>
              <c:pt idx="3">
                <c:v>47</c:v>
              </c:pt>
              <c:pt idx="4">
                <c:v>35</c:v>
              </c:pt>
              <c:pt idx="5">
                <c:v>29</c:v>
              </c:pt>
              <c:pt idx="6">
                <c:v>25</c:v>
              </c:pt>
              <c:pt idx="7">
                <c:v>20</c:v>
              </c:pt>
              <c:pt idx="8">
                <c:v>14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83</c:v>
              </c:pt>
              <c:pt idx="1">
                <c:v>67</c:v>
              </c:pt>
              <c:pt idx="2">
                <c:v>55</c:v>
              </c:pt>
              <c:pt idx="3">
                <c:v>49</c:v>
              </c:pt>
              <c:pt idx="4">
                <c:v>45</c:v>
              </c:pt>
              <c:pt idx="5">
                <c:v>35</c:v>
              </c:pt>
              <c:pt idx="6">
                <c:v>35</c:v>
              </c:pt>
              <c:pt idx="7">
                <c:v>22</c:v>
              </c:pt>
              <c:pt idx="8">
                <c:v>17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83</c:v>
              </c:pt>
              <c:pt idx="1">
                <c:v>67</c:v>
              </c:pt>
              <c:pt idx="2">
                <c:v>56</c:v>
              </c:pt>
              <c:pt idx="3">
                <c:v>48</c:v>
              </c:pt>
              <c:pt idx="4">
                <c:v>43</c:v>
              </c:pt>
              <c:pt idx="5">
                <c:v>36</c:v>
              </c:pt>
              <c:pt idx="6">
                <c:v>31</c:v>
              </c:pt>
              <c:pt idx="7">
                <c:v>23</c:v>
              </c:pt>
              <c:pt idx="8">
                <c:v>17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133</c:v>
              </c:pt>
              <c:pt idx="1">
                <c:v>102</c:v>
              </c:pt>
              <c:pt idx="2">
                <c:v>66</c:v>
              </c:pt>
              <c:pt idx="3">
                <c:v>47</c:v>
              </c:pt>
              <c:pt idx="4">
                <c:v>35</c:v>
              </c:pt>
              <c:pt idx="5">
                <c:v>29</c:v>
              </c:pt>
              <c:pt idx="6">
                <c:v>25</c:v>
              </c:pt>
              <c:pt idx="7">
                <c:v>20</c:v>
              </c:pt>
              <c:pt idx="8">
                <c:v>14</c:v>
              </c:pt>
            </c:numLit>
          </c:val>
          <c:smooth val="0"/>
        </c:ser>
        <c:marker val="1"/>
        <c:axId val="8261115"/>
        <c:axId val="7241172"/>
      </c:lineChart>
      <c:catAx>
        <c:axId val="8261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41172"/>
        <c:crosses val="autoZero"/>
        <c:auto val="1"/>
        <c:lblOffset val="100"/>
        <c:noMultiLvlLbl val="0"/>
      </c:catAx>
      <c:valAx>
        <c:axId val="7241172"/>
        <c:scaling>
          <c:orientation val="minMax"/>
          <c:max val="13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6111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10B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40-44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0625"/>
          <c:w val="0.87525"/>
          <c:h val="0.853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91</c:v>
              </c:pt>
              <c:pt idx="1">
                <c:v>68</c:v>
              </c:pt>
              <c:pt idx="2">
                <c:v>49</c:v>
              </c:pt>
              <c:pt idx="3">
                <c:v>45</c:v>
              </c:pt>
              <c:pt idx="4">
                <c:v>33</c:v>
              </c:pt>
              <c:pt idx="5">
                <c:v>27</c:v>
              </c:pt>
              <c:pt idx="6">
                <c:v>25</c:v>
              </c:pt>
              <c:pt idx="7">
                <c:v>18</c:v>
              </c:pt>
              <c:pt idx="8">
                <c:v>17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91</c:v>
              </c:pt>
              <c:pt idx="1">
                <c:v>68</c:v>
              </c:pt>
              <c:pt idx="2">
                <c:v>53</c:v>
              </c:pt>
              <c:pt idx="3">
                <c:v>41</c:v>
              </c:pt>
              <c:pt idx="4">
                <c:v>34</c:v>
              </c:pt>
              <c:pt idx="5">
                <c:v>28</c:v>
              </c:pt>
              <c:pt idx="6">
                <c:v>24</c:v>
              </c:pt>
              <c:pt idx="7">
                <c:v>18</c:v>
              </c:pt>
              <c:pt idx="8">
                <c:v>17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98</c:v>
              </c:pt>
              <c:pt idx="1">
                <c:v>71</c:v>
              </c:pt>
              <c:pt idx="2">
                <c:v>45</c:v>
              </c:pt>
              <c:pt idx="3">
                <c:v>37</c:v>
              </c:pt>
              <c:pt idx="4">
                <c:v>28</c:v>
              </c:pt>
              <c:pt idx="5">
                <c:v>24</c:v>
              </c:pt>
              <c:pt idx="6">
                <c:v>21</c:v>
              </c:pt>
              <c:pt idx="7">
                <c:v>15</c:v>
              </c:pt>
              <c:pt idx="8">
                <c:v>12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70</c:v>
              </c:pt>
              <c:pt idx="1">
                <c:v>60</c:v>
              </c:pt>
              <c:pt idx="2">
                <c:v>36</c:v>
              </c:pt>
              <c:pt idx="3">
                <c:v>40</c:v>
              </c:pt>
              <c:pt idx="4">
                <c:v>37</c:v>
              </c:pt>
              <c:pt idx="5">
                <c:v>28</c:v>
              </c:pt>
              <c:pt idx="6">
                <c:v>19</c:v>
              </c:pt>
              <c:pt idx="7">
                <c:v>22</c:v>
              </c:pt>
              <c:pt idx="8">
                <c:v>16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71</c:v>
              </c:pt>
              <c:pt idx="1">
                <c:v>55</c:v>
              </c:pt>
              <c:pt idx="2">
                <c:v>45</c:v>
              </c:pt>
              <c:pt idx="3">
                <c:v>37</c:v>
              </c:pt>
              <c:pt idx="4">
                <c:v>32</c:v>
              </c:pt>
              <c:pt idx="5">
                <c:v>25</c:v>
              </c:pt>
              <c:pt idx="6">
                <c:v>21</c:v>
              </c:pt>
              <c:pt idx="7">
                <c:v>17</c:v>
              </c:pt>
              <c:pt idx="8">
                <c:v>16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98</c:v>
              </c:pt>
              <c:pt idx="1">
                <c:v>71</c:v>
              </c:pt>
              <c:pt idx="2">
                <c:v>45</c:v>
              </c:pt>
              <c:pt idx="3">
                <c:v>37</c:v>
              </c:pt>
              <c:pt idx="4">
                <c:v>28</c:v>
              </c:pt>
              <c:pt idx="5">
                <c:v>24</c:v>
              </c:pt>
              <c:pt idx="6">
                <c:v>21</c:v>
              </c:pt>
              <c:pt idx="7">
                <c:v>15</c:v>
              </c:pt>
              <c:pt idx="8">
                <c:v>12</c:v>
              </c:pt>
            </c:numLit>
          </c:val>
          <c:smooth val="0"/>
        </c:ser>
        <c:marker val="1"/>
        <c:axId val="65170549"/>
        <c:axId val="49664030"/>
      </c:lineChart>
      <c:catAx>
        <c:axId val="65170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64030"/>
        <c:crosses val="autoZero"/>
        <c:auto val="1"/>
        <c:lblOffset val="100"/>
        <c:noMultiLvlLbl val="0"/>
      </c:catAx>
      <c:valAx>
        <c:axId val="49664030"/>
        <c:scaling>
          <c:orientation val="minMax"/>
          <c:max val="1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7054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GRAPH 11B</a:t>
            </a:r>
            <a:r>
              <a:rPr lang="en-US" cap="none" sz="1200" b="1" i="0" u="none" baseline="0"/>
              <a:t>
</a:t>
            </a:r>
            <a:r>
              <a:rPr lang="en-US" cap="none" sz="1200" b="1" i="0" u="sng" baseline="0"/>
              <a:t>Recoveries at Age Group 45-49</a:t>
            </a:r>
          </a:p>
        </c:rich>
      </c:tx>
      <c:layout>
        <c:manualLayout>
          <c:xMode val="factor"/>
          <c:yMode val="factor"/>
          <c:x val="-0.00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8"/>
          <c:w val="0.87625"/>
          <c:h val="0.847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66</c:v>
              </c:pt>
              <c:pt idx="1">
                <c:v>44</c:v>
              </c:pt>
              <c:pt idx="2">
                <c:v>32</c:v>
              </c:pt>
              <c:pt idx="3">
                <c:v>29</c:v>
              </c:pt>
              <c:pt idx="4">
                <c:v>25</c:v>
              </c:pt>
              <c:pt idx="5">
                <c:v>27</c:v>
              </c:pt>
              <c:pt idx="6">
                <c:v>13</c:v>
              </c:pt>
              <c:pt idx="7">
                <c:v>13</c:v>
              </c:pt>
              <c:pt idx="8">
                <c:v>11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65</c:v>
              </c:pt>
              <c:pt idx="1">
                <c:v>45</c:v>
              </c:pt>
              <c:pt idx="2">
                <c:v>33</c:v>
              </c:pt>
              <c:pt idx="3">
                <c:v>27</c:v>
              </c:pt>
              <c:pt idx="4">
                <c:v>25</c:v>
              </c:pt>
              <c:pt idx="5">
                <c:v>23</c:v>
              </c:pt>
              <c:pt idx="6">
                <c:v>19</c:v>
              </c:pt>
              <c:pt idx="7">
                <c:v>11</c:v>
              </c:pt>
              <c:pt idx="8">
                <c:v>11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63</c:v>
              </c:pt>
              <c:pt idx="1">
                <c:v>44</c:v>
              </c:pt>
              <c:pt idx="2">
                <c:v>26</c:v>
              </c:pt>
              <c:pt idx="3">
                <c:v>22</c:v>
              </c:pt>
              <c:pt idx="4">
                <c:v>18</c:v>
              </c:pt>
              <c:pt idx="5">
                <c:v>15</c:v>
              </c:pt>
              <c:pt idx="6">
                <c:v>13</c:v>
              </c:pt>
              <c:pt idx="7">
                <c:v>10</c:v>
              </c:pt>
              <c:pt idx="8">
                <c:v>7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60</c:v>
              </c:pt>
              <c:pt idx="1">
                <c:v>37</c:v>
              </c:pt>
              <c:pt idx="2">
                <c:v>27</c:v>
              </c:pt>
              <c:pt idx="3">
                <c:v>22</c:v>
              </c:pt>
              <c:pt idx="4">
                <c:v>19</c:v>
              </c:pt>
              <c:pt idx="5">
                <c:v>13</c:v>
              </c:pt>
              <c:pt idx="6">
                <c:v>14</c:v>
              </c:pt>
              <c:pt idx="7">
                <c:v>11</c:v>
              </c:pt>
              <c:pt idx="8">
                <c:v>10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58</c:v>
              </c:pt>
              <c:pt idx="1">
                <c:v>40</c:v>
              </c:pt>
              <c:pt idx="2">
                <c:v>27</c:v>
              </c:pt>
              <c:pt idx="3">
                <c:v>21</c:v>
              </c:pt>
              <c:pt idx="4">
                <c:v>17</c:v>
              </c:pt>
              <c:pt idx="5">
                <c:v>16</c:v>
              </c:pt>
              <c:pt idx="6">
                <c:v>13</c:v>
              </c:pt>
              <c:pt idx="7">
                <c:v>10</c:v>
              </c:pt>
              <c:pt idx="8">
                <c:v>10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63</c:v>
              </c:pt>
              <c:pt idx="1">
                <c:v>44</c:v>
              </c:pt>
              <c:pt idx="2">
                <c:v>26</c:v>
              </c:pt>
              <c:pt idx="3">
                <c:v>22</c:v>
              </c:pt>
              <c:pt idx="4">
                <c:v>18</c:v>
              </c:pt>
              <c:pt idx="5">
                <c:v>15</c:v>
              </c:pt>
              <c:pt idx="6">
                <c:v>13</c:v>
              </c:pt>
              <c:pt idx="7">
                <c:v>10</c:v>
              </c:pt>
              <c:pt idx="8">
                <c:v>7</c:v>
              </c:pt>
            </c:numLit>
          </c:val>
          <c:smooth val="0"/>
        </c:ser>
        <c:marker val="1"/>
        <c:axId val="44323087"/>
        <c:axId val="63363464"/>
      </c:lineChart>
      <c:catAx>
        <c:axId val="44323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363464"/>
        <c:crosses val="autoZero"/>
        <c:auto val="1"/>
        <c:lblOffset val="100"/>
        <c:noMultiLvlLbl val="0"/>
      </c:catAx>
      <c:valAx>
        <c:axId val="63363464"/>
        <c:scaling>
          <c:orientation val="minMax"/>
          <c:max val="6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2308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GRAPH 12B</a:t>
            </a:r>
            <a:r>
              <a:rPr lang="en-US" cap="none" sz="1200" b="1" i="0" u="none" baseline="0"/>
              <a:t>
</a:t>
            </a:r>
            <a:r>
              <a:rPr lang="en-US" cap="none" sz="1200" b="1" i="0" u="sng" baseline="0"/>
              <a:t>Recoveries at Age Group 50-54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85"/>
          <c:w val="0.865"/>
          <c:h val="0.846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53</c:v>
              </c:pt>
              <c:pt idx="1">
                <c:v>30</c:v>
              </c:pt>
              <c:pt idx="2">
                <c:v>21</c:v>
              </c:pt>
              <c:pt idx="3">
                <c:v>23</c:v>
              </c:pt>
              <c:pt idx="4">
                <c:v>14</c:v>
              </c:pt>
              <c:pt idx="5">
                <c:v>12</c:v>
              </c:pt>
              <c:pt idx="6">
                <c:v>7</c:v>
              </c:pt>
              <c:pt idx="7">
                <c:v>10</c:v>
              </c:pt>
              <c:pt idx="8">
                <c:v>5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49</c:v>
              </c:pt>
              <c:pt idx="1">
                <c:v>35</c:v>
              </c:pt>
              <c:pt idx="2">
                <c:v>23</c:v>
              </c:pt>
              <c:pt idx="3">
                <c:v>17</c:v>
              </c:pt>
              <c:pt idx="4">
                <c:v>14</c:v>
              </c:pt>
              <c:pt idx="5">
                <c:v>13</c:v>
              </c:pt>
              <c:pt idx="6">
                <c:v>11</c:v>
              </c:pt>
              <c:pt idx="7">
                <c:v>8</c:v>
              </c:pt>
              <c:pt idx="8">
                <c:v>8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36</c:v>
              </c:pt>
              <c:pt idx="1">
                <c:v>23</c:v>
              </c:pt>
              <c:pt idx="2">
                <c:v>16</c:v>
              </c:pt>
              <c:pt idx="3">
                <c:v>14</c:v>
              </c:pt>
              <c:pt idx="4">
                <c:v>12</c:v>
              </c:pt>
              <c:pt idx="5">
                <c:v>11</c:v>
              </c:pt>
              <c:pt idx="6">
                <c:v>10</c:v>
              </c:pt>
              <c:pt idx="7">
                <c:v>8</c:v>
              </c:pt>
              <c:pt idx="8">
                <c:v>5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37</c:v>
              </c:pt>
              <c:pt idx="1">
                <c:v>23</c:v>
              </c:pt>
              <c:pt idx="2">
                <c:v>23</c:v>
              </c:pt>
              <c:pt idx="3">
                <c:v>16</c:v>
              </c:pt>
              <c:pt idx="4">
                <c:v>13</c:v>
              </c:pt>
              <c:pt idx="5">
                <c:v>13</c:v>
              </c:pt>
              <c:pt idx="6">
                <c:v>6</c:v>
              </c:pt>
              <c:pt idx="7">
                <c:v>5</c:v>
              </c:pt>
              <c:pt idx="8">
                <c:v>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36</c:v>
              </c:pt>
              <c:pt idx="1">
                <c:v>27</c:v>
              </c:pt>
              <c:pt idx="2">
                <c:v>21</c:v>
              </c:pt>
              <c:pt idx="3">
                <c:v>14</c:v>
              </c:pt>
              <c:pt idx="4">
                <c:v>12</c:v>
              </c:pt>
              <c:pt idx="5">
                <c:v>10</c:v>
              </c:pt>
              <c:pt idx="6">
                <c:v>8</c:v>
              </c:pt>
              <c:pt idx="7">
                <c:v>7</c:v>
              </c:pt>
              <c:pt idx="8">
                <c:v>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36</c:v>
              </c:pt>
              <c:pt idx="1">
                <c:v>23</c:v>
              </c:pt>
              <c:pt idx="2">
                <c:v>16</c:v>
              </c:pt>
              <c:pt idx="3">
                <c:v>14</c:v>
              </c:pt>
              <c:pt idx="4">
                <c:v>12</c:v>
              </c:pt>
              <c:pt idx="5">
                <c:v>11</c:v>
              </c:pt>
              <c:pt idx="6">
                <c:v>10</c:v>
              </c:pt>
              <c:pt idx="7">
                <c:v>8</c:v>
              </c:pt>
              <c:pt idx="8">
                <c:v>5</c:v>
              </c:pt>
            </c:numLit>
          </c:val>
          <c:smooth val="0"/>
        </c:ser>
        <c:marker val="1"/>
        <c:axId val="33400265"/>
        <c:axId val="32166930"/>
      </c:lineChart>
      <c:catAx>
        <c:axId val="33400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66930"/>
        <c:crosses val="autoZero"/>
        <c:auto val="1"/>
        <c:lblOffset val="100"/>
        <c:noMultiLvlLbl val="0"/>
      </c:catAx>
      <c:valAx>
        <c:axId val="32166930"/>
        <c:scaling>
          <c:orientation val="minMax"/>
          <c:max val="6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0026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13B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55-59</a:t>
            </a:r>
          </a:p>
        </c:rich>
      </c:tx>
      <c:layout>
        <c:manualLayout>
          <c:xMode val="factor"/>
          <c:yMode val="factor"/>
          <c:x val="-0.0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1525"/>
          <c:w val="0.88075"/>
          <c:h val="0.850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31</c:v>
              </c:pt>
              <c:pt idx="1">
                <c:v>20</c:v>
              </c:pt>
              <c:pt idx="2">
                <c:v>14</c:v>
              </c:pt>
              <c:pt idx="3">
                <c:v>12</c:v>
              </c:pt>
              <c:pt idx="4">
                <c:v>18</c:v>
              </c:pt>
              <c:pt idx="5">
                <c:v>13</c:v>
              </c:pt>
              <c:pt idx="6">
                <c:v>15</c:v>
              </c:pt>
              <c:pt idx="7">
                <c:v>8</c:v>
              </c:pt>
              <c:pt idx="8">
                <c:v>8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31</c:v>
              </c:pt>
              <c:pt idx="1">
                <c:v>21</c:v>
              </c:pt>
              <c:pt idx="2">
                <c:v>18</c:v>
              </c:pt>
              <c:pt idx="3">
                <c:v>15</c:v>
              </c:pt>
              <c:pt idx="4">
                <c:v>12</c:v>
              </c:pt>
              <c:pt idx="5">
                <c:v>11</c:v>
              </c:pt>
              <c:pt idx="6">
                <c:v>9</c:v>
              </c:pt>
              <c:pt idx="7">
                <c:v>8</c:v>
              </c:pt>
              <c:pt idx="8">
                <c:v>7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17</c:v>
              </c:pt>
              <c:pt idx="1">
                <c:v>12</c:v>
              </c:pt>
              <c:pt idx="2">
                <c:v>8</c:v>
              </c:pt>
              <c:pt idx="3">
                <c:v>6</c:v>
              </c:pt>
              <c:pt idx="4">
                <c:v>5</c:v>
              </c:pt>
              <c:pt idx="5">
                <c:v>5</c:v>
              </c:pt>
              <c:pt idx="6">
                <c:v>4</c:v>
              </c:pt>
              <c:pt idx="7">
                <c:v>3</c:v>
              </c:pt>
              <c:pt idx="8">
                <c:v>2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25400">
                <a:solidFill>
                  <a:srgbClr val="99CCFF"/>
                </a:solidFill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24</c:v>
              </c:pt>
              <c:pt idx="1">
                <c:v>16</c:v>
              </c:pt>
              <c:pt idx="2">
                <c:v>12</c:v>
              </c:pt>
              <c:pt idx="3">
                <c:v>10</c:v>
              </c:pt>
              <c:pt idx="4">
                <c:v>11</c:v>
              </c:pt>
              <c:pt idx="5">
                <c:v>7</c:v>
              </c:pt>
              <c:pt idx="6">
                <c:v>6</c:v>
              </c:pt>
              <c:pt idx="7">
                <c:v>7</c:v>
              </c:pt>
              <c:pt idx="8">
                <c:v>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23</c:v>
              </c:pt>
              <c:pt idx="1">
                <c:v>17</c:v>
              </c:pt>
              <c:pt idx="2">
                <c:v>13</c:v>
              </c:pt>
              <c:pt idx="3">
                <c:v>10</c:v>
              </c:pt>
              <c:pt idx="4">
                <c:v>8</c:v>
              </c:pt>
              <c:pt idx="5">
                <c:v>8</c:v>
              </c:pt>
              <c:pt idx="6">
                <c:v>7</c:v>
              </c:pt>
              <c:pt idx="7">
                <c:v>6</c:v>
              </c:pt>
              <c:pt idx="8">
                <c:v>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17</c:v>
              </c:pt>
              <c:pt idx="1">
                <c:v>12</c:v>
              </c:pt>
              <c:pt idx="2">
                <c:v>8</c:v>
              </c:pt>
              <c:pt idx="3">
                <c:v>6</c:v>
              </c:pt>
              <c:pt idx="4">
                <c:v>5</c:v>
              </c:pt>
              <c:pt idx="5">
                <c:v>5</c:v>
              </c:pt>
              <c:pt idx="6">
                <c:v>4</c:v>
              </c:pt>
              <c:pt idx="7">
                <c:v>3</c:v>
              </c:pt>
              <c:pt idx="8">
                <c:v>2</c:v>
              </c:pt>
            </c:numLit>
          </c:val>
          <c:smooth val="0"/>
        </c:ser>
        <c:marker val="1"/>
        <c:axId val="21066915"/>
        <c:axId val="55384508"/>
      </c:lineChart>
      <c:catAx>
        <c:axId val="21066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84508"/>
        <c:crosses val="autoZero"/>
        <c:auto val="1"/>
        <c:lblOffset val="100"/>
        <c:noMultiLvlLbl val="0"/>
      </c:catAx>
      <c:valAx>
        <c:axId val="5538450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66915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14B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60-64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625"/>
          <c:w val="0.879"/>
          <c:h val="0.853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31</c:v>
              </c:pt>
              <c:pt idx="1">
                <c:v>31</c:v>
              </c:pt>
              <c:pt idx="2">
                <c:v>46</c:v>
              </c:pt>
              <c:pt idx="3">
                <c:v>121</c:v>
              </c:pt>
              <c:pt idx="4">
                <c:v>22</c:v>
              </c:pt>
              <c:pt idx="5">
                <c:v>12</c:v>
              </c:pt>
              <c:pt idx="6">
                <c:v>0</c:v>
              </c:pt>
              <c:pt idx="7">
                <c:v>0</c:v>
              </c:pt>
              <c:pt idx="8">
                <c:v>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22</c:v>
              </c:pt>
              <c:pt idx="1">
                <c:v>18</c:v>
              </c:pt>
              <c:pt idx="2">
                <c:v>16</c:v>
              </c:pt>
              <c:pt idx="3">
                <c:v>15</c:v>
              </c:pt>
              <c:pt idx="4">
                <c:v>12</c:v>
              </c:pt>
              <c:pt idx="5">
                <c:v>9</c:v>
              </c:pt>
              <c:pt idx="6">
                <c:v>7</c:v>
              </c:pt>
              <c:pt idx="7">
                <c:v>5</c:v>
              </c:pt>
              <c:pt idx="8">
                <c:v>1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12</c:v>
              </c:pt>
              <c:pt idx="1">
                <c:v>10</c:v>
              </c:pt>
              <c:pt idx="2">
                <c:v>7</c:v>
              </c:pt>
              <c:pt idx="3">
                <c:v>6</c:v>
              </c:pt>
              <c:pt idx="4">
                <c:v>5</c:v>
              </c:pt>
              <c:pt idx="5">
                <c:v>4</c:v>
              </c:pt>
              <c:pt idx="6">
                <c:v>3</c:v>
              </c:pt>
              <c:pt idx="7">
                <c:v>2</c:v>
              </c:pt>
              <c:pt idx="8">
                <c:v>1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71</c:v>
              </c:pt>
              <c:pt idx="1">
                <c:v>27</c:v>
              </c:pt>
              <c:pt idx="2">
                <c:v>18</c:v>
              </c:pt>
              <c:pt idx="3">
                <c:v>26</c:v>
              </c:pt>
              <c:pt idx="4">
                <c:v>5</c:v>
              </c:pt>
              <c:pt idx="5">
                <c:v>5</c:v>
              </c:pt>
              <c:pt idx="6">
                <c:v>0</c:v>
              </c:pt>
              <c:pt idx="7">
                <c:v>10</c:v>
              </c:pt>
              <c:pt idx="8">
                <c:v>1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16</c:v>
              </c:pt>
              <c:pt idx="1">
                <c:v>14</c:v>
              </c:pt>
              <c:pt idx="2">
                <c:v>11</c:v>
              </c:pt>
              <c:pt idx="3">
                <c:v>10</c:v>
              </c:pt>
              <c:pt idx="4">
                <c:v>8</c:v>
              </c:pt>
              <c:pt idx="5">
                <c:v>6</c:v>
              </c:pt>
              <c:pt idx="6">
                <c:v>5</c:v>
              </c:pt>
              <c:pt idx="7">
                <c:v>4</c:v>
              </c:pt>
              <c:pt idx="8">
                <c:v>1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12</c:v>
              </c:pt>
              <c:pt idx="1">
                <c:v>10</c:v>
              </c:pt>
              <c:pt idx="2">
                <c:v>7</c:v>
              </c:pt>
              <c:pt idx="3">
                <c:v>6</c:v>
              </c:pt>
              <c:pt idx="4">
                <c:v>5</c:v>
              </c:pt>
              <c:pt idx="5">
                <c:v>4</c:v>
              </c:pt>
              <c:pt idx="6">
                <c:v>3</c:v>
              </c:pt>
              <c:pt idx="7">
                <c:v>2</c:v>
              </c:pt>
              <c:pt idx="8">
                <c:v>1</c:v>
              </c:pt>
            </c:numLit>
          </c:val>
          <c:smooth val="0"/>
        </c:ser>
        <c:marker val="1"/>
        <c:axId val="28698525"/>
        <c:axId val="56960134"/>
      </c:lineChart>
      <c:catAx>
        <c:axId val="28698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6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60134"/>
        <c:crosses val="autoZero"/>
        <c:auto val="1"/>
        <c:lblOffset val="100"/>
        <c:noMultiLvlLbl val="0"/>
      </c:catAx>
      <c:valAx>
        <c:axId val="5696013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98525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1B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Duration Yr2 Q4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875"/>
          <c:w val="0.81375"/>
          <c:h val="0.8187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37</c:v>
              </c:pt>
              <c:pt idx="1">
                <c:v>54</c:v>
              </c:pt>
              <c:pt idx="2">
                <c:v>41</c:v>
              </c:pt>
              <c:pt idx="3">
                <c:v>26</c:v>
              </c:pt>
              <c:pt idx="4">
                <c:v>25</c:v>
              </c:pt>
              <c:pt idx="5">
                <c:v>17</c:v>
              </c:pt>
              <c:pt idx="6">
                <c:v>15</c:v>
              </c:pt>
              <c:pt idx="7">
                <c:v>10</c:v>
              </c:pt>
              <c:pt idx="8">
                <c:v>11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46</c:v>
              </c:pt>
              <c:pt idx="1">
                <c:v>38</c:v>
              </c:pt>
              <c:pt idx="2">
                <c:v>32</c:v>
              </c:pt>
              <c:pt idx="3">
                <c:v>31</c:v>
              </c:pt>
              <c:pt idx="4">
                <c:v>23</c:v>
              </c:pt>
              <c:pt idx="5">
                <c:v>14</c:v>
              </c:pt>
              <c:pt idx="6">
                <c:v>13</c:v>
              </c:pt>
              <c:pt idx="7">
                <c:v>9</c:v>
              </c:pt>
              <c:pt idx="8">
                <c:v>6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82</c:v>
              </c:pt>
              <c:pt idx="1">
                <c:v>66</c:v>
              </c:pt>
              <c:pt idx="2">
                <c:v>55</c:v>
              </c:pt>
              <c:pt idx="3">
                <c:v>46</c:v>
              </c:pt>
              <c:pt idx="4">
                <c:v>34</c:v>
              </c:pt>
              <c:pt idx="5">
                <c:v>22</c:v>
              </c:pt>
              <c:pt idx="6">
                <c:v>14</c:v>
              </c:pt>
              <c:pt idx="7">
                <c:v>7</c:v>
              </c:pt>
              <c:pt idx="8">
                <c:v>5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73</c:v>
              </c:pt>
              <c:pt idx="1">
                <c:v>46</c:v>
              </c:pt>
              <c:pt idx="2">
                <c:v>32</c:v>
              </c:pt>
              <c:pt idx="3">
                <c:v>32</c:v>
              </c:pt>
              <c:pt idx="4">
                <c:v>21</c:v>
              </c:pt>
              <c:pt idx="5">
                <c:v>12</c:v>
              </c:pt>
              <c:pt idx="6">
                <c:v>12</c:v>
              </c:pt>
              <c:pt idx="7">
                <c:v>6</c:v>
              </c:pt>
              <c:pt idx="8">
                <c:v>10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43</c:v>
              </c:pt>
              <c:pt idx="1">
                <c:v>36</c:v>
              </c:pt>
              <c:pt idx="2">
                <c:v>30</c:v>
              </c:pt>
              <c:pt idx="3">
                <c:v>29</c:v>
              </c:pt>
              <c:pt idx="4">
                <c:v>22</c:v>
              </c:pt>
              <c:pt idx="5">
                <c:v>13</c:v>
              </c:pt>
              <c:pt idx="6">
                <c:v>10</c:v>
              </c:pt>
              <c:pt idx="7">
                <c:v>7</c:v>
              </c:pt>
              <c:pt idx="8">
                <c:v>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82</c:v>
              </c:pt>
              <c:pt idx="1">
                <c:v>66</c:v>
              </c:pt>
              <c:pt idx="2">
                <c:v>55</c:v>
              </c:pt>
              <c:pt idx="3">
                <c:v>46</c:v>
              </c:pt>
              <c:pt idx="4">
                <c:v>34</c:v>
              </c:pt>
              <c:pt idx="5">
                <c:v>22</c:v>
              </c:pt>
              <c:pt idx="6">
                <c:v>14</c:v>
              </c:pt>
              <c:pt idx="7">
                <c:v>7</c:v>
              </c:pt>
              <c:pt idx="8">
                <c:v>5</c:v>
              </c:pt>
            </c:numLit>
          </c:val>
          <c:smooth val="0"/>
        </c:ser>
        <c:marker val="1"/>
        <c:axId val="42879159"/>
        <c:axId val="50368112"/>
      </c:lineChart>
      <c:catAx>
        <c:axId val="42879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68112"/>
        <c:crosses val="autoZero"/>
        <c:auto val="1"/>
        <c:lblOffset val="100"/>
        <c:noMultiLvlLbl val="0"/>
      </c:catAx>
      <c:valAx>
        <c:axId val="50368112"/>
        <c:scaling>
          <c:orientation val="minMax"/>
          <c:max val="8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79159"/>
        <c:crossesAt val="1"/>
        <c:crossBetween val="between"/>
        <c:dispUnits/>
        <c:maj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2B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Duration Yr4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885"/>
          <c:w val="0.861"/>
          <c:h val="0.881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147</c:v>
              </c:pt>
              <c:pt idx="1">
                <c:v>103</c:v>
              </c:pt>
              <c:pt idx="2">
                <c:v>104</c:v>
              </c:pt>
              <c:pt idx="3">
                <c:v>92</c:v>
              </c:pt>
              <c:pt idx="4">
                <c:v>68</c:v>
              </c:pt>
              <c:pt idx="5">
                <c:v>44</c:v>
              </c:pt>
              <c:pt idx="6">
                <c:v>30</c:v>
              </c:pt>
              <c:pt idx="7">
                <c:v>20</c:v>
              </c:pt>
              <c:pt idx="8">
                <c:v>31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193</c:v>
              </c:pt>
              <c:pt idx="1">
                <c:v>145</c:v>
              </c:pt>
              <c:pt idx="2">
                <c:v>109</c:v>
              </c:pt>
              <c:pt idx="3">
                <c:v>85</c:v>
              </c:pt>
              <c:pt idx="4">
                <c:v>68</c:v>
              </c:pt>
              <c:pt idx="5">
                <c:v>45</c:v>
              </c:pt>
              <c:pt idx="6">
                <c:v>35</c:v>
              </c:pt>
              <c:pt idx="7">
                <c:v>21</c:v>
              </c:pt>
              <c:pt idx="8">
                <c:v>18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207</c:v>
              </c:pt>
              <c:pt idx="1">
                <c:v>161</c:v>
              </c:pt>
              <c:pt idx="2">
                <c:v>121</c:v>
              </c:pt>
              <c:pt idx="3">
                <c:v>102</c:v>
              </c:pt>
              <c:pt idx="4">
                <c:v>71</c:v>
              </c:pt>
              <c:pt idx="5">
                <c:v>44</c:v>
              </c:pt>
              <c:pt idx="6">
                <c:v>23</c:v>
              </c:pt>
              <c:pt idx="7">
                <c:v>12</c:v>
              </c:pt>
              <c:pt idx="8">
                <c:v>10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139</c:v>
              </c:pt>
              <c:pt idx="1">
                <c:v>89</c:v>
              </c:pt>
              <c:pt idx="2">
                <c:v>96</c:v>
              </c:pt>
              <c:pt idx="3">
                <c:v>67</c:v>
              </c:pt>
              <c:pt idx="4">
                <c:v>60</c:v>
              </c:pt>
              <c:pt idx="5">
                <c:v>37</c:v>
              </c:pt>
              <c:pt idx="6">
                <c:v>23</c:v>
              </c:pt>
              <c:pt idx="7">
                <c:v>16</c:v>
              </c:pt>
              <c:pt idx="8">
                <c:v>27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154</c:v>
              </c:pt>
              <c:pt idx="1">
                <c:v>116</c:v>
              </c:pt>
              <c:pt idx="2">
                <c:v>87</c:v>
              </c:pt>
              <c:pt idx="3">
                <c:v>67</c:v>
              </c:pt>
              <c:pt idx="4">
                <c:v>55</c:v>
              </c:pt>
              <c:pt idx="5">
                <c:v>40</c:v>
              </c:pt>
              <c:pt idx="6">
                <c:v>27</c:v>
              </c:pt>
              <c:pt idx="7">
                <c:v>17</c:v>
              </c:pt>
              <c:pt idx="8">
                <c:v>14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207</c:v>
              </c:pt>
              <c:pt idx="1">
                <c:v>161</c:v>
              </c:pt>
              <c:pt idx="2">
                <c:v>121</c:v>
              </c:pt>
              <c:pt idx="3">
                <c:v>102</c:v>
              </c:pt>
              <c:pt idx="4">
                <c:v>71</c:v>
              </c:pt>
              <c:pt idx="5">
                <c:v>44</c:v>
              </c:pt>
              <c:pt idx="6">
                <c:v>23</c:v>
              </c:pt>
              <c:pt idx="7">
                <c:v>12</c:v>
              </c:pt>
              <c:pt idx="8">
                <c:v>10</c:v>
              </c:pt>
            </c:numLit>
          </c:val>
          <c:smooth val="0"/>
        </c:ser>
        <c:marker val="1"/>
        <c:axId val="50659825"/>
        <c:axId val="53285242"/>
      </c:lineChart>
      <c:catAx>
        <c:axId val="50659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6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85242"/>
        <c:crosses val="autoZero"/>
        <c:auto val="1"/>
        <c:lblOffset val="100"/>
        <c:noMultiLvlLbl val="0"/>
      </c:catAx>
      <c:valAx>
        <c:axId val="53285242"/>
        <c:scaling>
          <c:orientation val="minMax"/>
          <c:max val="21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59825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3B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Duration Yr6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825"/>
          <c:w val="0.88"/>
          <c:h val="0.880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153</c:v>
              </c:pt>
              <c:pt idx="1">
                <c:v>93</c:v>
              </c:pt>
              <c:pt idx="2">
                <c:v>71</c:v>
              </c:pt>
              <c:pt idx="3">
                <c:v>59</c:v>
              </c:pt>
              <c:pt idx="4">
                <c:v>45</c:v>
              </c:pt>
              <c:pt idx="5">
                <c:v>29</c:v>
              </c:pt>
              <c:pt idx="6">
                <c:v>23</c:v>
              </c:pt>
              <c:pt idx="7">
                <c:v>12</c:v>
              </c:pt>
              <c:pt idx="8">
                <c:v>121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101</c:v>
              </c:pt>
              <c:pt idx="1">
                <c:v>86</c:v>
              </c:pt>
              <c:pt idx="2">
                <c:v>73</c:v>
              </c:pt>
              <c:pt idx="3">
                <c:v>55</c:v>
              </c:pt>
              <c:pt idx="4">
                <c:v>41</c:v>
              </c:pt>
              <c:pt idx="5">
                <c:v>27</c:v>
              </c:pt>
              <c:pt idx="6">
                <c:v>17</c:v>
              </c:pt>
              <c:pt idx="7">
                <c:v>15</c:v>
              </c:pt>
              <c:pt idx="8">
                <c:v>15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91</c:v>
              </c:pt>
              <c:pt idx="1">
                <c:v>66</c:v>
              </c:pt>
              <c:pt idx="2">
                <c:v>56</c:v>
              </c:pt>
              <c:pt idx="3">
                <c:v>47</c:v>
              </c:pt>
              <c:pt idx="4">
                <c:v>37</c:v>
              </c:pt>
              <c:pt idx="5">
                <c:v>22</c:v>
              </c:pt>
              <c:pt idx="6">
                <c:v>14</c:v>
              </c:pt>
              <c:pt idx="7">
                <c:v>6</c:v>
              </c:pt>
              <c:pt idx="8">
                <c:v>6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66</c:v>
              </c:pt>
              <c:pt idx="1">
                <c:v>56</c:v>
              </c:pt>
              <c:pt idx="2">
                <c:v>46</c:v>
              </c:pt>
              <c:pt idx="3">
                <c:v>49</c:v>
              </c:pt>
              <c:pt idx="4">
                <c:v>40</c:v>
              </c:pt>
              <c:pt idx="5">
                <c:v>22</c:v>
              </c:pt>
              <c:pt idx="6">
                <c:v>16</c:v>
              </c:pt>
              <c:pt idx="7">
                <c:v>10</c:v>
              </c:pt>
              <c:pt idx="8">
                <c:v>26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76</c:v>
              </c:pt>
              <c:pt idx="1">
                <c:v>65</c:v>
              </c:pt>
              <c:pt idx="2">
                <c:v>55</c:v>
              </c:pt>
              <c:pt idx="3">
                <c:v>48</c:v>
              </c:pt>
              <c:pt idx="4">
                <c:v>37</c:v>
              </c:pt>
              <c:pt idx="5">
                <c:v>21</c:v>
              </c:pt>
              <c:pt idx="6">
                <c:v>14</c:v>
              </c:pt>
              <c:pt idx="7">
                <c:v>10</c:v>
              </c:pt>
              <c:pt idx="8">
                <c:v>10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91</c:v>
              </c:pt>
              <c:pt idx="1">
                <c:v>66</c:v>
              </c:pt>
              <c:pt idx="2">
                <c:v>56</c:v>
              </c:pt>
              <c:pt idx="3">
                <c:v>47</c:v>
              </c:pt>
              <c:pt idx="4">
                <c:v>37</c:v>
              </c:pt>
              <c:pt idx="5">
                <c:v>22</c:v>
              </c:pt>
              <c:pt idx="6">
                <c:v>14</c:v>
              </c:pt>
              <c:pt idx="7">
                <c:v>6</c:v>
              </c:pt>
              <c:pt idx="8">
                <c:v>6</c:v>
              </c:pt>
            </c:numLit>
          </c:val>
          <c:smooth val="0"/>
        </c:ser>
        <c:marker val="1"/>
        <c:axId val="9805131"/>
        <c:axId val="21137316"/>
      </c:lineChart>
      <c:catAx>
        <c:axId val="9805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6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37316"/>
        <c:crosses val="autoZero"/>
        <c:auto val="1"/>
        <c:lblOffset val="100"/>
        <c:noMultiLvlLbl val="0"/>
      </c:catAx>
      <c:valAx>
        <c:axId val="21137316"/>
        <c:scaling>
          <c:orientation val="minMax"/>
          <c:max val="15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05131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4B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Duration Yr8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8825"/>
          <c:w val="0.8785"/>
          <c:h val="0.87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111</c:v>
              </c:pt>
              <c:pt idx="1">
                <c:v>58</c:v>
              </c:pt>
              <c:pt idx="2">
                <c:v>48</c:v>
              </c:pt>
              <c:pt idx="3">
                <c:v>49</c:v>
              </c:pt>
              <c:pt idx="4">
                <c:v>27</c:v>
              </c:pt>
              <c:pt idx="5">
                <c:v>27</c:v>
              </c:pt>
              <c:pt idx="6">
                <c:v>12</c:v>
              </c:pt>
              <c:pt idx="7">
                <c:v>13</c:v>
              </c:pt>
              <c:pt idx="8">
                <c:v>12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62</c:v>
              </c:pt>
              <c:pt idx="1">
                <c:v>56</c:v>
              </c:pt>
              <c:pt idx="2">
                <c:v>50</c:v>
              </c:pt>
              <c:pt idx="3">
                <c:v>40</c:v>
              </c:pt>
              <c:pt idx="4">
                <c:v>28</c:v>
              </c:pt>
              <c:pt idx="5">
                <c:v>23</c:v>
              </c:pt>
              <c:pt idx="6">
                <c:v>13</c:v>
              </c:pt>
              <c:pt idx="7">
                <c:v>11</c:v>
              </c:pt>
              <c:pt idx="8">
                <c:v>9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48</c:v>
              </c:pt>
              <c:pt idx="1">
                <c:v>40</c:v>
              </c:pt>
              <c:pt idx="2">
                <c:v>36</c:v>
              </c:pt>
              <c:pt idx="3">
                <c:v>29</c:v>
              </c:pt>
              <c:pt idx="4">
                <c:v>24</c:v>
              </c:pt>
              <c:pt idx="5">
                <c:v>15</c:v>
              </c:pt>
              <c:pt idx="6">
                <c:v>11</c:v>
              </c:pt>
              <c:pt idx="7">
                <c:v>5</c:v>
              </c:pt>
              <c:pt idx="8">
                <c:v>4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28</c:v>
              </c:pt>
              <c:pt idx="1">
                <c:v>64</c:v>
              </c:pt>
              <c:pt idx="2">
                <c:v>48</c:v>
              </c:pt>
              <c:pt idx="3">
                <c:v>35</c:v>
              </c:pt>
              <c:pt idx="4">
                <c:v>28</c:v>
              </c:pt>
              <c:pt idx="5">
                <c:v>13</c:v>
              </c:pt>
              <c:pt idx="6">
                <c:v>13</c:v>
              </c:pt>
              <c:pt idx="7">
                <c:v>7</c:v>
              </c:pt>
              <c:pt idx="8">
                <c:v>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53</c:v>
              </c:pt>
              <c:pt idx="1">
                <c:v>48</c:v>
              </c:pt>
              <c:pt idx="2">
                <c:v>43</c:v>
              </c:pt>
              <c:pt idx="3">
                <c:v>36</c:v>
              </c:pt>
              <c:pt idx="4">
                <c:v>25</c:v>
              </c:pt>
              <c:pt idx="5">
                <c:v>16</c:v>
              </c:pt>
              <c:pt idx="6">
                <c:v>10</c:v>
              </c:pt>
              <c:pt idx="7">
                <c:v>8</c:v>
              </c:pt>
              <c:pt idx="8">
                <c:v>6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48</c:v>
              </c:pt>
              <c:pt idx="1">
                <c:v>40</c:v>
              </c:pt>
              <c:pt idx="2">
                <c:v>36</c:v>
              </c:pt>
              <c:pt idx="3">
                <c:v>29</c:v>
              </c:pt>
              <c:pt idx="4">
                <c:v>24</c:v>
              </c:pt>
              <c:pt idx="5">
                <c:v>15</c:v>
              </c:pt>
              <c:pt idx="6">
                <c:v>11</c:v>
              </c:pt>
              <c:pt idx="7">
                <c:v>5</c:v>
              </c:pt>
              <c:pt idx="8">
                <c:v>4</c:v>
              </c:pt>
            </c:numLit>
          </c:val>
          <c:smooth val="0"/>
        </c:ser>
        <c:marker val="1"/>
        <c:axId val="56018117"/>
        <c:axId val="34401006"/>
      </c:lineChart>
      <c:catAx>
        <c:axId val="56018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01006"/>
        <c:crosses val="autoZero"/>
        <c:auto val="1"/>
        <c:lblOffset val="100"/>
        <c:noMultiLvlLbl val="0"/>
      </c:catAx>
      <c:valAx>
        <c:axId val="34401006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18117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1A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Mortality at Duration Yr2 Q4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47"/>
          <c:w val="0.7785"/>
          <c:h val="0.79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6</c:v>
              </c:pt>
              <c:pt idx="1">
                <c:v>12</c:v>
              </c:pt>
              <c:pt idx="2">
                <c:v>17</c:v>
              </c:pt>
              <c:pt idx="3">
                <c:v>10</c:v>
              </c:pt>
              <c:pt idx="4">
                <c:v>13</c:v>
              </c:pt>
              <c:pt idx="5">
                <c:v>17</c:v>
              </c:pt>
              <c:pt idx="6">
                <c:v>21</c:v>
              </c:pt>
              <c:pt idx="7">
                <c:v>19</c:v>
              </c:pt>
              <c:pt idx="8">
                <c:v>21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</c:v>
              </c:pt>
              <c:pt idx="1">
                <c:v>12</c:v>
              </c:pt>
              <c:pt idx="2">
                <c:v>13</c:v>
              </c:pt>
              <c:pt idx="3">
                <c:v>13</c:v>
              </c:pt>
              <c:pt idx="4">
                <c:v>14</c:v>
              </c:pt>
              <c:pt idx="5">
                <c:v>16</c:v>
              </c:pt>
              <c:pt idx="6">
                <c:v>17</c:v>
              </c:pt>
              <c:pt idx="7">
                <c:v>16</c:v>
              </c:pt>
              <c:pt idx="8">
                <c:v>16</c:v>
              </c:pt>
            </c:numLit>
          </c:val>
          <c:smooth val="0"/>
        </c:ser>
        <c:ser>
          <c:idx val="3"/>
          <c:order val="2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37</c:v>
              </c:pt>
              <c:pt idx="1">
                <c:v>37</c:v>
              </c:pt>
              <c:pt idx="2">
                <c:v>26</c:v>
              </c:pt>
              <c:pt idx="3">
                <c:v>22</c:v>
              </c:pt>
              <c:pt idx="4">
                <c:v>19</c:v>
              </c:pt>
              <c:pt idx="5">
                <c:v>20</c:v>
              </c:pt>
              <c:pt idx="6">
                <c:v>22</c:v>
              </c:pt>
              <c:pt idx="7">
                <c:v>20</c:v>
              </c:pt>
              <c:pt idx="8">
                <c:v>18</c:v>
              </c:pt>
            </c:numLit>
          </c:val>
          <c:smooth val="0"/>
        </c:ser>
        <c:ser>
          <c:idx val="4"/>
          <c:order val="3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31</c:v>
              </c:pt>
              <c:pt idx="1">
                <c:v>30</c:v>
              </c:pt>
              <c:pt idx="2">
                <c:v>26</c:v>
              </c:pt>
              <c:pt idx="3">
                <c:v>18</c:v>
              </c:pt>
              <c:pt idx="4">
                <c:v>18</c:v>
              </c:pt>
              <c:pt idx="5">
                <c:v>18</c:v>
              </c:pt>
              <c:pt idx="6">
                <c:v>18</c:v>
              </c:pt>
              <c:pt idx="7">
                <c:v>17</c:v>
              </c:pt>
              <c:pt idx="8">
                <c:v>17</c:v>
              </c:pt>
            </c:numLit>
          </c:val>
          <c:smooth val="0"/>
        </c:ser>
        <c:ser>
          <c:idx val="5"/>
          <c:order val="4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</c:v>
              </c:pt>
              <c:pt idx="1">
                <c:v>13</c:v>
              </c:pt>
              <c:pt idx="2">
                <c:v>16</c:v>
              </c:pt>
              <c:pt idx="3">
                <c:v>19</c:v>
              </c:pt>
              <c:pt idx="4">
                <c:v>22</c:v>
              </c:pt>
              <c:pt idx="5">
                <c:v>24</c:v>
              </c:pt>
              <c:pt idx="6">
                <c:v>26</c:v>
              </c:pt>
              <c:pt idx="7">
                <c:v>27</c:v>
              </c:pt>
              <c:pt idx="8">
                <c:v>28</c:v>
              </c:pt>
            </c:numLit>
          </c:val>
          <c:smooth val="0"/>
        </c:ser>
        <c:axId val="63932075"/>
        <c:axId val="38517764"/>
      </c:lineChart>
      <c:catAx>
        <c:axId val="63932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17764"/>
        <c:crosses val="autoZero"/>
        <c:auto val="1"/>
        <c:lblOffset val="100"/>
        <c:noMultiLvlLbl val="0"/>
      </c:catAx>
      <c:valAx>
        <c:axId val="38517764"/>
        <c:scaling>
          <c:orientation val="minMax"/>
          <c:max val="4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4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32075"/>
        <c:crossesAt val="1"/>
        <c:crossBetween val="between"/>
        <c:dispUnits/>
        <c:majorUnit val="5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4275"/>
          <c:w val="0.167"/>
          <c:h val="0.15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5B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Duration Yr11(Ult)</a:t>
            </a:r>
          </a:p>
        </c:rich>
      </c:tx>
      <c:layout>
        <c:manualLayout>
          <c:xMode val="factor"/>
          <c:yMode val="factor"/>
          <c:x val="-0.006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885"/>
          <c:w val="0.87625"/>
          <c:h val="0.869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25</c:v>
              </c:pt>
              <c:pt idx="1">
                <c:v>33</c:v>
              </c:pt>
              <c:pt idx="2">
                <c:v>27</c:v>
              </c:pt>
              <c:pt idx="3">
                <c:v>26</c:v>
              </c:pt>
              <c:pt idx="4">
                <c:v>17</c:v>
              </c:pt>
              <c:pt idx="5">
                <c:v>11</c:v>
              </c:pt>
              <c:pt idx="6">
                <c:v>5</c:v>
              </c:pt>
              <c:pt idx="7">
                <c:v>8</c:v>
              </c:pt>
              <c:pt idx="8">
                <c:v>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25</c:v>
              </c:pt>
              <c:pt idx="1">
                <c:v>33</c:v>
              </c:pt>
              <c:pt idx="2">
                <c:v>27</c:v>
              </c:pt>
              <c:pt idx="3">
                <c:v>26</c:v>
              </c:pt>
              <c:pt idx="4">
                <c:v>17</c:v>
              </c:pt>
              <c:pt idx="5">
                <c:v>11</c:v>
              </c:pt>
              <c:pt idx="6">
                <c:v>8</c:v>
              </c:pt>
              <c:pt idx="7">
                <c:v>7</c:v>
              </c:pt>
              <c:pt idx="8">
                <c:v>1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19</c:v>
              </c:pt>
              <c:pt idx="1">
                <c:v>18</c:v>
              </c:pt>
              <c:pt idx="2">
                <c:v>16</c:v>
              </c:pt>
              <c:pt idx="3">
                <c:v>14</c:v>
              </c:pt>
              <c:pt idx="4">
                <c:v>12</c:v>
              </c:pt>
              <c:pt idx="5">
                <c:v>7</c:v>
              </c:pt>
              <c:pt idx="6">
                <c:v>5</c:v>
              </c:pt>
              <c:pt idx="7">
                <c:v>2</c:v>
              </c:pt>
              <c:pt idx="8">
                <c:v>1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</c:v>
              </c:pt>
              <c:pt idx="1">
                <c:v>25</c:v>
              </c:pt>
              <c:pt idx="2">
                <c:v>22</c:v>
              </c:pt>
              <c:pt idx="3">
                <c:v>17</c:v>
              </c:pt>
              <c:pt idx="4">
                <c:v>16</c:v>
              </c:pt>
              <c:pt idx="5">
                <c:v>10</c:v>
              </c:pt>
              <c:pt idx="6">
                <c:v>5</c:v>
              </c:pt>
              <c:pt idx="7">
                <c:v>5</c:v>
              </c:pt>
              <c:pt idx="8">
                <c:v>1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25</c:v>
              </c:pt>
              <c:pt idx="1">
                <c:v>25</c:v>
              </c:pt>
              <c:pt idx="2">
                <c:v>22</c:v>
              </c:pt>
              <c:pt idx="3">
                <c:v>17</c:v>
              </c:pt>
              <c:pt idx="4">
                <c:v>16</c:v>
              </c:pt>
              <c:pt idx="5">
                <c:v>10</c:v>
              </c:pt>
              <c:pt idx="6">
                <c:v>5</c:v>
              </c:pt>
              <c:pt idx="7">
                <c:v>5</c:v>
              </c:pt>
              <c:pt idx="8">
                <c:v>1</c:v>
              </c:pt>
            </c:numLit>
          </c:val>
          <c:smooth val="0"/>
        </c:ser>
        <c:ser>
          <c:idx val="5"/>
          <c:order val="5"/>
          <c:tx>
            <c:v>M - 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19</c:v>
              </c:pt>
              <c:pt idx="1">
                <c:v>18</c:v>
              </c:pt>
              <c:pt idx="2">
                <c:v>16</c:v>
              </c:pt>
              <c:pt idx="3">
                <c:v>14</c:v>
              </c:pt>
              <c:pt idx="4">
                <c:v>12</c:v>
              </c:pt>
              <c:pt idx="5">
                <c:v>7</c:v>
              </c:pt>
              <c:pt idx="6">
                <c:v>5</c:v>
              </c:pt>
              <c:pt idx="7">
                <c:v>2</c:v>
              </c:pt>
              <c:pt idx="8">
                <c:v>1</c:v>
              </c:pt>
            </c:numLit>
          </c:val>
          <c:smooth val="0"/>
        </c:ser>
        <c:marker val="1"/>
        <c:axId val="41173599"/>
        <c:axId val="35018072"/>
      </c:lineChart>
      <c:catAx>
        <c:axId val="41173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12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18072"/>
        <c:crosses val="autoZero"/>
        <c:auto val="1"/>
        <c:lblOffset val="100"/>
        <c:noMultiLvlLbl val="0"/>
      </c:catAx>
      <c:valAx>
        <c:axId val="35018072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73599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6A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20-24</a:t>
            </a:r>
          </a:p>
        </c:rich>
      </c:tx>
      <c:layout>
        <c:manualLayout>
          <c:xMode val="factor"/>
          <c:yMode val="factor"/>
          <c:x val="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9925"/>
          <c:w val="0.86325"/>
          <c:h val="0.865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26</c:v>
              </c:pt>
              <c:pt idx="1">
                <c:v>35</c:v>
              </c:pt>
              <c:pt idx="2">
                <c:v>20</c:v>
              </c:pt>
              <c:pt idx="3">
                <c:v>0</c:v>
              </c:pt>
              <c:pt idx="4">
                <c:v>13</c:v>
              </c:pt>
              <c:pt idx="5">
                <c:v>28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23</c:v>
              </c:pt>
              <c:pt idx="1">
                <c:v>17</c:v>
              </c:pt>
              <c:pt idx="2">
                <c:v>15</c:v>
              </c:pt>
              <c:pt idx="3">
                <c:v>13</c:v>
              </c:pt>
              <c:pt idx="4">
                <c:v>11</c:v>
              </c:pt>
              <c:pt idx="5">
                <c:v>11</c:v>
              </c:pt>
              <c:pt idx="6">
                <c:v>10</c:v>
              </c:pt>
              <c:pt idx="7">
                <c:v>9</c:v>
              </c:pt>
              <c:pt idx="8">
                <c:v>9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30</c:v>
              </c:pt>
              <c:pt idx="1">
                <c:v>25</c:v>
              </c:pt>
              <c:pt idx="2">
                <c:v>24</c:v>
              </c:pt>
              <c:pt idx="3">
                <c:v>23</c:v>
              </c:pt>
              <c:pt idx="4">
                <c:v>21</c:v>
              </c:pt>
              <c:pt idx="5">
                <c:v>21</c:v>
              </c:pt>
              <c:pt idx="6">
                <c:v>20</c:v>
              </c:pt>
              <c:pt idx="7">
                <c:v>18</c:v>
              </c:pt>
              <c:pt idx="8">
                <c:v>17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51</c:v>
              </c:pt>
              <c:pt idx="1">
                <c:v>8</c:v>
              </c:pt>
              <c:pt idx="2">
                <c:v>17</c:v>
              </c:pt>
              <c:pt idx="3">
                <c:v>9</c:v>
              </c:pt>
              <c:pt idx="4">
                <c:v>28</c:v>
              </c:pt>
              <c:pt idx="5">
                <c:v>28</c:v>
              </c:pt>
              <c:pt idx="6">
                <c:v>29</c:v>
              </c:pt>
              <c:pt idx="7">
                <c:v>0</c:v>
              </c:pt>
              <c:pt idx="8">
                <c:v>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45</c:v>
              </c:pt>
              <c:pt idx="1">
                <c:v>26</c:v>
              </c:pt>
              <c:pt idx="2">
                <c:v>18</c:v>
              </c:pt>
              <c:pt idx="3">
                <c:v>18</c:v>
              </c:pt>
              <c:pt idx="4">
                <c:v>18</c:v>
              </c:pt>
              <c:pt idx="5">
                <c:v>18</c:v>
              </c:pt>
              <c:pt idx="6">
                <c:v>18</c:v>
              </c:pt>
              <c:pt idx="7">
                <c:v>18</c:v>
              </c:pt>
              <c:pt idx="8">
                <c:v>11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30</c:v>
              </c:pt>
              <c:pt idx="1">
                <c:v>25</c:v>
              </c:pt>
              <c:pt idx="2">
                <c:v>24</c:v>
              </c:pt>
              <c:pt idx="3">
                <c:v>23</c:v>
              </c:pt>
              <c:pt idx="4">
                <c:v>21</c:v>
              </c:pt>
              <c:pt idx="5">
                <c:v>21</c:v>
              </c:pt>
              <c:pt idx="6">
                <c:v>20</c:v>
              </c:pt>
              <c:pt idx="7">
                <c:v>18</c:v>
              </c:pt>
              <c:pt idx="8">
                <c:v>17</c:v>
              </c:pt>
            </c:numLit>
          </c:val>
          <c:smooth val="0"/>
        </c:ser>
        <c:axId val="46727193"/>
        <c:axId val="17891554"/>
      </c:lineChart>
      <c:catAx>
        <c:axId val="46727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91554"/>
        <c:crosses val="autoZero"/>
        <c:auto val="1"/>
        <c:lblOffset val="100"/>
        <c:noMultiLvlLbl val="0"/>
      </c:catAx>
      <c:valAx>
        <c:axId val="1789155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27193"/>
        <c:crossesAt val="1"/>
        <c:crossBetween val="between"/>
        <c:dispUnits/>
        <c:majorUnit val="5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7A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25-29</a:t>
            </a:r>
          </a:p>
        </c:rich>
      </c:tx>
      <c:layout>
        <c:manualLayout>
          <c:xMode val="factor"/>
          <c:yMode val="factor"/>
          <c:x val="-0.01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9925"/>
          <c:w val="0.8725"/>
          <c:h val="0.865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29</c:v>
              </c:pt>
              <c:pt idx="1">
                <c:v>16</c:v>
              </c:pt>
              <c:pt idx="2">
                <c:v>16</c:v>
              </c:pt>
              <c:pt idx="3">
                <c:v>16</c:v>
              </c:pt>
              <c:pt idx="4">
                <c:v>5</c:v>
              </c:pt>
              <c:pt idx="5">
                <c:v>8</c:v>
              </c:pt>
              <c:pt idx="6">
                <c:v>27</c:v>
              </c:pt>
              <c:pt idx="7">
                <c:v>13</c:v>
              </c:pt>
              <c:pt idx="8">
                <c:v>10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29</c:v>
              </c:pt>
              <c:pt idx="1">
                <c:v>20</c:v>
              </c:pt>
              <c:pt idx="2">
                <c:v>19</c:v>
              </c:pt>
              <c:pt idx="3">
                <c:v>14</c:v>
              </c:pt>
              <c:pt idx="4">
                <c:v>12</c:v>
              </c:pt>
              <c:pt idx="5">
                <c:v>12</c:v>
              </c:pt>
              <c:pt idx="6">
                <c:v>12</c:v>
              </c:pt>
              <c:pt idx="7">
                <c:v>11</c:v>
              </c:pt>
              <c:pt idx="8">
                <c:v>10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41</c:v>
              </c:pt>
              <c:pt idx="1">
                <c:v>33</c:v>
              </c:pt>
              <c:pt idx="2">
                <c:v>31</c:v>
              </c:pt>
              <c:pt idx="3">
                <c:v>28</c:v>
              </c:pt>
              <c:pt idx="4">
                <c:v>25</c:v>
              </c:pt>
              <c:pt idx="5">
                <c:v>24</c:v>
              </c:pt>
              <c:pt idx="6">
                <c:v>22</c:v>
              </c:pt>
              <c:pt idx="7">
                <c:v>19</c:v>
              </c:pt>
              <c:pt idx="8">
                <c:v>18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67</c:v>
              </c:pt>
              <c:pt idx="1">
                <c:v>59</c:v>
              </c:pt>
              <c:pt idx="2">
                <c:v>34</c:v>
              </c:pt>
              <c:pt idx="3">
                <c:v>37</c:v>
              </c:pt>
              <c:pt idx="4">
                <c:v>12</c:v>
              </c:pt>
              <c:pt idx="5">
                <c:v>16</c:v>
              </c:pt>
              <c:pt idx="6">
                <c:v>18</c:v>
              </c:pt>
              <c:pt idx="7">
                <c:v>8</c:v>
              </c:pt>
              <c:pt idx="8">
                <c:v>12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55</c:v>
              </c:pt>
              <c:pt idx="1">
                <c:v>48</c:v>
              </c:pt>
              <c:pt idx="2">
                <c:v>33</c:v>
              </c:pt>
              <c:pt idx="3">
                <c:v>30</c:v>
              </c:pt>
              <c:pt idx="4">
                <c:v>22</c:v>
              </c:pt>
              <c:pt idx="5">
                <c:v>20</c:v>
              </c:pt>
              <c:pt idx="6">
                <c:v>18</c:v>
              </c:pt>
              <c:pt idx="7">
                <c:v>15</c:v>
              </c:pt>
              <c:pt idx="8">
                <c:v>12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41</c:v>
              </c:pt>
              <c:pt idx="1">
                <c:v>33</c:v>
              </c:pt>
              <c:pt idx="2">
                <c:v>31</c:v>
              </c:pt>
              <c:pt idx="3">
                <c:v>28</c:v>
              </c:pt>
              <c:pt idx="4">
                <c:v>25</c:v>
              </c:pt>
              <c:pt idx="5">
                <c:v>24</c:v>
              </c:pt>
              <c:pt idx="6">
                <c:v>22</c:v>
              </c:pt>
              <c:pt idx="7">
                <c:v>19</c:v>
              </c:pt>
              <c:pt idx="8">
                <c:v>18</c:v>
              </c:pt>
            </c:numLit>
          </c:val>
          <c:smooth val="0"/>
        </c:ser>
        <c:axId val="26806259"/>
        <c:axId val="39929740"/>
      </c:lineChart>
      <c:catAx>
        <c:axId val="26806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29740"/>
        <c:crosses val="autoZero"/>
        <c:auto val="1"/>
        <c:lblOffset val="100"/>
        <c:noMultiLvlLbl val="0"/>
      </c:catAx>
      <c:valAx>
        <c:axId val="39929740"/>
        <c:scaling>
          <c:orientation val="minMax"/>
          <c:max val="7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06259"/>
        <c:crossesAt val="1"/>
        <c:crossBetween val="between"/>
        <c:dispUnits/>
        <c:majorUnit val="5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8A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30-34</a:t>
            </a:r>
          </a:p>
        </c:rich>
      </c:tx>
      <c:layout>
        <c:manualLayout>
          <c:xMode val="factor"/>
          <c:yMode val="factor"/>
          <c:x val="-0.00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15"/>
          <c:w val="0.8595"/>
          <c:h val="0.8307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35</c:v>
              </c:pt>
              <c:pt idx="1">
                <c:v>15</c:v>
              </c:pt>
              <c:pt idx="2">
                <c:v>17</c:v>
              </c:pt>
              <c:pt idx="3">
                <c:v>20</c:v>
              </c:pt>
              <c:pt idx="4">
                <c:v>10</c:v>
              </c:pt>
              <c:pt idx="5">
                <c:v>11</c:v>
              </c:pt>
              <c:pt idx="6">
                <c:v>13</c:v>
              </c:pt>
              <c:pt idx="7">
                <c:v>10</c:v>
              </c:pt>
              <c:pt idx="8">
                <c:v>10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30</c:v>
              </c:pt>
              <c:pt idx="1">
                <c:v>21</c:v>
              </c:pt>
              <c:pt idx="2">
                <c:v>20</c:v>
              </c:pt>
              <c:pt idx="3">
                <c:v>14</c:v>
              </c:pt>
              <c:pt idx="4">
                <c:v>13</c:v>
              </c:pt>
              <c:pt idx="5">
                <c:v>13</c:v>
              </c:pt>
              <c:pt idx="6">
                <c:v>13</c:v>
              </c:pt>
              <c:pt idx="7">
                <c:v>12</c:v>
              </c:pt>
              <c:pt idx="8">
                <c:v>12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52</c:v>
              </c:pt>
              <c:pt idx="1">
                <c:v>43</c:v>
              </c:pt>
              <c:pt idx="2">
                <c:v>39</c:v>
              </c:pt>
              <c:pt idx="3">
                <c:v>35</c:v>
              </c:pt>
              <c:pt idx="4">
                <c:v>31</c:v>
              </c:pt>
              <c:pt idx="5">
                <c:v>29</c:v>
              </c:pt>
              <c:pt idx="6">
                <c:v>28</c:v>
              </c:pt>
              <c:pt idx="7">
                <c:v>27</c:v>
              </c:pt>
              <c:pt idx="8">
                <c:v>26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78</c:v>
              </c:pt>
              <c:pt idx="1">
                <c:v>53</c:v>
              </c:pt>
              <c:pt idx="2">
                <c:v>49</c:v>
              </c:pt>
              <c:pt idx="3">
                <c:v>24</c:v>
              </c:pt>
              <c:pt idx="4">
                <c:v>28</c:v>
              </c:pt>
              <c:pt idx="5">
                <c:v>13</c:v>
              </c:pt>
              <c:pt idx="6">
                <c:v>24</c:v>
              </c:pt>
              <c:pt idx="7">
                <c:v>11</c:v>
              </c:pt>
              <c:pt idx="8">
                <c:v>15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56</c:v>
              </c:pt>
              <c:pt idx="1">
                <c:v>48</c:v>
              </c:pt>
              <c:pt idx="2">
                <c:v>39</c:v>
              </c:pt>
              <c:pt idx="3">
                <c:v>33</c:v>
              </c:pt>
              <c:pt idx="4">
                <c:v>25</c:v>
              </c:pt>
              <c:pt idx="5">
                <c:v>23</c:v>
              </c:pt>
              <c:pt idx="6">
                <c:v>19</c:v>
              </c:pt>
              <c:pt idx="7">
                <c:v>17</c:v>
              </c:pt>
              <c:pt idx="8">
                <c:v>15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52</c:v>
              </c:pt>
              <c:pt idx="1">
                <c:v>43</c:v>
              </c:pt>
              <c:pt idx="2">
                <c:v>39</c:v>
              </c:pt>
              <c:pt idx="3">
                <c:v>35</c:v>
              </c:pt>
              <c:pt idx="4">
                <c:v>31</c:v>
              </c:pt>
              <c:pt idx="5">
                <c:v>29</c:v>
              </c:pt>
              <c:pt idx="6">
                <c:v>28</c:v>
              </c:pt>
              <c:pt idx="7">
                <c:v>27</c:v>
              </c:pt>
              <c:pt idx="8">
                <c:v>26</c:v>
              </c:pt>
            </c:numLit>
          </c:val>
          <c:smooth val="0"/>
        </c:ser>
        <c:axId val="23823341"/>
        <c:axId val="13083478"/>
      </c:lineChart>
      <c:catAx>
        <c:axId val="23823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83478"/>
        <c:crosses val="autoZero"/>
        <c:auto val="1"/>
        <c:lblOffset val="100"/>
        <c:noMultiLvlLbl val="0"/>
      </c:catAx>
      <c:valAx>
        <c:axId val="13083478"/>
        <c:scaling>
          <c:orientation val="minMax"/>
          <c:max val="8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23341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9A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35-39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15"/>
          <c:w val="0.86375"/>
          <c:h val="0.8307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32</c:v>
              </c:pt>
              <c:pt idx="1">
                <c:v>24</c:v>
              </c:pt>
              <c:pt idx="2">
                <c:v>21</c:v>
              </c:pt>
              <c:pt idx="3">
                <c:v>16</c:v>
              </c:pt>
              <c:pt idx="4">
                <c:v>16</c:v>
              </c:pt>
              <c:pt idx="5">
                <c:v>10</c:v>
              </c:pt>
              <c:pt idx="6">
                <c:v>13</c:v>
              </c:pt>
              <c:pt idx="7">
                <c:v>16</c:v>
              </c:pt>
              <c:pt idx="8">
                <c:v>15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32</c:v>
              </c:pt>
              <c:pt idx="1">
                <c:v>23</c:v>
              </c:pt>
              <c:pt idx="2">
                <c:v>21</c:v>
              </c:pt>
              <c:pt idx="3">
                <c:v>16</c:v>
              </c:pt>
              <c:pt idx="4">
                <c:v>14</c:v>
              </c:pt>
              <c:pt idx="5">
                <c:v>14</c:v>
              </c:pt>
              <c:pt idx="6">
                <c:v>14</c:v>
              </c:pt>
              <c:pt idx="7">
                <c:v>14</c:v>
              </c:pt>
              <c:pt idx="8">
                <c:v>15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63</c:v>
              </c:pt>
              <c:pt idx="1">
                <c:v>51</c:v>
              </c:pt>
              <c:pt idx="2">
                <c:v>47</c:v>
              </c:pt>
              <c:pt idx="3">
                <c:v>43</c:v>
              </c:pt>
              <c:pt idx="4">
                <c:v>38</c:v>
              </c:pt>
              <c:pt idx="5">
                <c:v>36</c:v>
              </c:pt>
              <c:pt idx="6">
                <c:v>35</c:v>
              </c:pt>
              <c:pt idx="7">
                <c:v>33</c:v>
              </c:pt>
              <c:pt idx="8">
                <c:v>33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65</c:v>
              </c:pt>
              <c:pt idx="1">
                <c:v>42</c:v>
              </c:pt>
              <c:pt idx="2">
                <c:v>38</c:v>
              </c:pt>
              <c:pt idx="3">
                <c:v>26</c:v>
              </c:pt>
              <c:pt idx="4">
                <c:v>26</c:v>
              </c:pt>
              <c:pt idx="5">
                <c:v>25</c:v>
              </c:pt>
              <c:pt idx="6">
                <c:v>18</c:v>
              </c:pt>
              <c:pt idx="7">
                <c:v>30</c:v>
              </c:pt>
              <c:pt idx="8">
                <c:v>17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57</c:v>
              </c:pt>
              <c:pt idx="1">
                <c:v>49</c:v>
              </c:pt>
              <c:pt idx="2">
                <c:v>40</c:v>
              </c:pt>
              <c:pt idx="3">
                <c:v>34</c:v>
              </c:pt>
              <c:pt idx="4">
                <c:v>26</c:v>
              </c:pt>
              <c:pt idx="5">
                <c:v>25</c:v>
              </c:pt>
              <c:pt idx="6">
                <c:v>23</c:v>
              </c:pt>
              <c:pt idx="7">
                <c:v>19</c:v>
              </c:pt>
              <c:pt idx="8">
                <c:v>17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63</c:v>
              </c:pt>
              <c:pt idx="1">
                <c:v>51</c:v>
              </c:pt>
              <c:pt idx="2">
                <c:v>47</c:v>
              </c:pt>
              <c:pt idx="3">
                <c:v>43</c:v>
              </c:pt>
              <c:pt idx="4">
                <c:v>38</c:v>
              </c:pt>
              <c:pt idx="5">
                <c:v>36</c:v>
              </c:pt>
              <c:pt idx="6">
                <c:v>35</c:v>
              </c:pt>
              <c:pt idx="7">
                <c:v>33</c:v>
              </c:pt>
              <c:pt idx="8">
                <c:v>33</c:v>
              </c:pt>
            </c:numLit>
          </c:val>
          <c:smooth val="0"/>
        </c:ser>
        <c:axId val="50642439"/>
        <c:axId val="53128768"/>
      </c:lineChart>
      <c:catAx>
        <c:axId val="50642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28768"/>
        <c:crosses val="autoZero"/>
        <c:auto val="1"/>
        <c:lblOffset val="100"/>
        <c:noMultiLvlLbl val="0"/>
      </c:catAx>
      <c:valAx>
        <c:axId val="53128768"/>
        <c:scaling>
          <c:orientation val="minMax"/>
          <c:max val="7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42439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10A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40-44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245"/>
          <c:w val="0.859"/>
          <c:h val="0.828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34</c:v>
              </c:pt>
              <c:pt idx="1">
                <c:v>31</c:v>
              </c:pt>
              <c:pt idx="2">
                <c:v>19</c:v>
              </c:pt>
              <c:pt idx="3">
                <c:v>21</c:v>
              </c:pt>
              <c:pt idx="4">
                <c:v>21</c:v>
              </c:pt>
              <c:pt idx="5">
                <c:v>13</c:v>
              </c:pt>
              <c:pt idx="6">
                <c:v>19</c:v>
              </c:pt>
              <c:pt idx="7">
                <c:v>14</c:v>
              </c:pt>
              <c:pt idx="8">
                <c:v>16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35</c:v>
              </c:pt>
              <c:pt idx="1">
                <c:v>25</c:v>
              </c:pt>
              <c:pt idx="2">
                <c:v>23</c:v>
              </c:pt>
              <c:pt idx="3">
                <c:v>19</c:v>
              </c:pt>
              <c:pt idx="4">
                <c:v>19</c:v>
              </c:pt>
              <c:pt idx="5">
                <c:v>18</c:v>
              </c:pt>
              <c:pt idx="6">
                <c:v>16</c:v>
              </c:pt>
              <c:pt idx="7">
                <c:v>16</c:v>
              </c:pt>
              <c:pt idx="8">
                <c:v>16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72</c:v>
              </c:pt>
              <c:pt idx="1">
                <c:v>59</c:v>
              </c:pt>
              <c:pt idx="2">
                <c:v>55</c:v>
              </c:pt>
              <c:pt idx="3">
                <c:v>50</c:v>
              </c:pt>
              <c:pt idx="4">
                <c:v>45</c:v>
              </c:pt>
              <c:pt idx="5">
                <c:v>41</c:v>
              </c:pt>
              <c:pt idx="6">
                <c:v>40</c:v>
              </c:pt>
              <c:pt idx="7">
                <c:v>39</c:v>
              </c:pt>
              <c:pt idx="8">
                <c:v>39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54</c:v>
              </c:pt>
              <c:pt idx="1">
                <c:v>40</c:v>
              </c:pt>
              <c:pt idx="2">
                <c:v>36</c:v>
              </c:pt>
              <c:pt idx="3">
                <c:v>21</c:v>
              </c:pt>
              <c:pt idx="4">
                <c:v>33</c:v>
              </c:pt>
              <c:pt idx="5">
                <c:v>23</c:v>
              </c:pt>
              <c:pt idx="6">
                <c:v>23</c:v>
              </c:pt>
              <c:pt idx="7">
                <c:v>28</c:v>
              </c:pt>
              <c:pt idx="8">
                <c:v>22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58</c:v>
              </c:pt>
              <c:pt idx="1">
                <c:v>50</c:v>
              </c:pt>
              <c:pt idx="2">
                <c:v>41</c:v>
              </c:pt>
              <c:pt idx="3">
                <c:v>35</c:v>
              </c:pt>
              <c:pt idx="4">
                <c:v>27</c:v>
              </c:pt>
              <c:pt idx="5">
                <c:v>26</c:v>
              </c:pt>
              <c:pt idx="6">
                <c:v>25</c:v>
              </c:pt>
              <c:pt idx="7">
                <c:v>22</c:v>
              </c:pt>
              <c:pt idx="8">
                <c:v>22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72</c:v>
              </c:pt>
              <c:pt idx="1">
                <c:v>59</c:v>
              </c:pt>
              <c:pt idx="2">
                <c:v>55</c:v>
              </c:pt>
              <c:pt idx="3">
                <c:v>50</c:v>
              </c:pt>
              <c:pt idx="4">
                <c:v>45</c:v>
              </c:pt>
              <c:pt idx="5">
                <c:v>41</c:v>
              </c:pt>
              <c:pt idx="6">
                <c:v>40</c:v>
              </c:pt>
              <c:pt idx="7">
                <c:v>39</c:v>
              </c:pt>
              <c:pt idx="8">
                <c:v>39</c:v>
              </c:pt>
            </c:numLit>
          </c:val>
          <c:smooth val="0"/>
        </c:ser>
        <c:axId val="8396865"/>
        <c:axId val="8462922"/>
      </c:lineChart>
      <c:catAx>
        <c:axId val="8396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62922"/>
        <c:crosses val="autoZero"/>
        <c:auto val="1"/>
        <c:lblOffset val="100"/>
        <c:noMultiLvlLbl val="0"/>
      </c:catAx>
      <c:valAx>
        <c:axId val="8462922"/>
        <c:scaling>
          <c:orientation val="minMax"/>
          <c:max val="73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96865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11A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45-49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215"/>
          <c:w val="0.84075"/>
          <c:h val="0.8307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44</c:v>
              </c:pt>
              <c:pt idx="1">
                <c:v>34</c:v>
              </c:pt>
              <c:pt idx="2">
                <c:v>23</c:v>
              </c:pt>
              <c:pt idx="3">
                <c:v>23</c:v>
              </c:pt>
              <c:pt idx="4">
                <c:v>24</c:v>
              </c:pt>
              <c:pt idx="5">
                <c:v>24</c:v>
              </c:pt>
              <c:pt idx="6">
                <c:v>15</c:v>
              </c:pt>
              <c:pt idx="7">
                <c:v>19</c:v>
              </c:pt>
              <c:pt idx="8">
                <c:v>25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42</c:v>
              </c:pt>
              <c:pt idx="1">
                <c:v>32</c:v>
              </c:pt>
              <c:pt idx="2">
                <c:v>25</c:v>
              </c:pt>
              <c:pt idx="3">
                <c:v>24</c:v>
              </c:pt>
              <c:pt idx="4">
                <c:v>24</c:v>
              </c:pt>
              <c:pt idx="5">
                <c:v>23</c:v>
              </c:pt>
              <c:pt idx="6">
                <c:v>23</c:v>
              </c:pt>
              <c:pt idx="7">
                <c:v>23</c:v>
              </c:pt>
              <c:pt idx="8">
                <c:v>23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80</c:v>
              </c:pt>
              <c:pt idx="1">
                <c:v>66</c:v>
              </c:pt>
              <c:pt idx="2">
                <c:v>62</c:v>
              </c:pt>
              <c:pt idx="3">
                <c:v>58</c:v>
              </c:pt>
              <c:pt idx="4">
                <c:v>55</c:v>
              </c:pt>
              <c:pt idx="5">
                <c:v>51</c:v>
              </c:pt>
              <c:pt idx="6">
                <c:v>48</c:v>
              </c:pt>
              <c:pt idx="7">
                <c:v>46</c:v>
              </c:pt>
              <c:pt idx="8">
                <c:v>46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58</c:v>
              </c:pt>
              <c:pt idx="1">
                <c:v>40</c:v>
              </c:pt>
              <c:pt idx="2">
                <c:v>33</c:v>
              </c:pt>
              <c:pt idx="3">
                <c:v>33</c:v>
              </c:pt>
              <c:pt idx="4">
                <c:v>37</c:v>
              </c:pt>
              <c:pt idx="5">
                <c:v>33</c:v>
              </c:pt>
              <c:pt idx="6">
                <c:v>33</c:v>
              </c:pt>
              <c:pt idx="7">
                <c:v>31</c:v>
              </c:pt>
              <c:pt idx="8">
                <c:v>29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59</c:v>
              </c:pt>
              <c:pt idx="1">
                <c:v>50</c:v>
              </c:pt>
              <c:pt idx="2">
                <c:v>42</c:v>
              </c:pt>
              <c:pt idx="3">
                <c:v>36</c:v>
              </c:pt>
              <c:pt idx="4">
                <c:v>28</c:v>
              </c:pt>
              <c:pt idx="5">
                <c:v>27</c:v>
              </c:pt>
              <c:pt idx="6">
                <c:v>27</c:v>
              </c:pt>
              <c:pt idx="7">
                <c:v>27</c:v>
              </c:pt>
              <c:pt idx="8">
                <c:v>29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80</c:v>
              </c:pt>
              <c:pt idx="1">
                <c:v>66</c:v>
              </c:pt>
              <c:pt idx="2">
                <c:v>62</c:v>
              </c:pt>
              <c:pt idx="3">
                <c:v>58</c:v>
              </c:pt>
              <c:pt idx="4">
                <c:v>55</c:v>
              </c:pt>
              <c:pt idx="5">
                <c:v>51</c:v>
              </c:pt>
              <c:pt idx="6">
                <c:v>48</c:v>
              </c:pt>
              <c:pt idx="7">
                <c:v>46</c:v>
              </c:pt>
              <c:pt idx="8">
                <c:v>46</c:v>
              </c:pt>
            </c:numLit>
          </c:val>
          <c:smooth val="0"/>
        </c:ser>
        <c:axId val="9057435"/>
        <c:axId val="14408052"/>
      </c:lineChart>
      <c:catAx>
        <c:axId val="9057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08052"/>
        <c:crosses val="autoZero"/>
        <c:auto val="1"/>
        <c:lblOffset val="100"/>
        <c:noMultiLvlLbl val="0"/>
      </c:catAx>
      <c:valAx>
        <c:axId val="14408052"/>
        <c:scaling>
          <c:orientation val="minMax"/>
          <c:max val="8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57435"/>
        <c:crossesAt val="1"/>
        <c:crossBetween val="between"/>
        <c:dispUnits/>
        <c:majorUnit val="5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12A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50-54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215"/>
          <c:w val="0.8455"/>
          <c:h val="0.8307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52</c:v>
              </c:pt>
              <c:pt idx="1">
                <c:v>36</c:v>
              </c:pt>
              <c:pt idx="2">
                <c:v>29</c:v>
              </c:pt>
              <c:pt idx="3">
                <c:v>26</c:v>
              </c:pt>
              <c:pt idx="4">
                <c:v>22</c:v>
              </c:pt>
              <c:pt idx="5">
                <c:v>27</c:v>
              </c:pt>
              <c:pt idx="6">
                <c:v>37</c:v>
              </c:pt>
              <c:pt idx="7">
                <c:v>23</c:v>
              </c:pt>
              <c:pt idx="8">
                <c:v>27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52</c:v>
              </c:pt>
              <c:pt idx="1">
                <c:v>39</c:v>
              </c:pt>
              <c:pt idx="2">
                <c:v>30</c:v>
              </c:pt>
              <c:pt idx="3">
                <c:v>28</c:v>
              </c:pt>
              <c:pt idx="4">
                <c:v>28</c:v>
              </c:pt>
              <c:pt idx="5">
                <c:v>27</c:v>
              </c:pt>
              <c:pt idx="6">
                <c:v>27</c:v>
              </c:pt>
              <c:pt idx="7">
                <c:v>27</c:v>
              </c:pt>
              <c:pt idx="8">
                <c:v>27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85</c:v>
              </c:pt>
              <c:pt idx="1">
                <c:v>71</c:v>
              </c:pt>
              <c:pt idx="2">
                <c:v>69</c:v>
              </c:pt>
              <c:pt idx="3">
                <c:v>68</c:v>
              </c:pt>
              <c:pt idx="4">
                <c:v>65</c:v>
              </c:pt>
              <c:pt idx="5">
                <c:v>62</c:v>
              </c:pt>
              <c:pt idx="6">
                <c:v>60</c:v>
              </c:pt>
              <c:pt idx="7">
                <c:v>58</c:v>
              </c:pt>
              <c:pt idx="8">
                <c:v>58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50</c:v>
              </c:pt>
              <c:pt idx="1">
                <c:v>41</c:v>
              </c:pt>
              <c:pt idx="2">
                <c:v>39</c:v>
              </c:pt>
              <c:pt idx="3">
                <c:v>36</c:v>
              </c:pt>
              <c:pt idx="4">
                <c:v>42</c:v>
              </c:pt>
              <c:pt idx="5">
                <c:v>39</c:v>
              </c:pt>
              <c:pt idx="6">
                <c:v>41</c:v>
              </c:pt>
              <c:pt idx="7">
                <c:v>39</c:v>
              </c:pt>
              <c:pt idx="8">
                <c:v>37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60</c:v>
              </c:pt>
              <c:pt idx="1">
                <c:v>50</c:v>
              </c:pt>
              <c:pt idx="2">
                <c:v>42</c:v>
              </c:pt>
              <c:pt idx="3">
                <c:v>37</c:v>
              </c:pt>
              <c:pt idx="4">
                <c:v>30</c:v>
              </c:pt>
              <c:pt idx="5">
                <c:v>29</c:v>
              </c:pt>
              <c:pt idx="6">
                <c:v>32</c:v>
              </c:pt>
              <c:pt idx="7">
                <c:v>34</c:v>
              </c:pt>
              <c:pt idx="8">
                <c:v>37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85</c:v>
              </c:pt>
              <c:pt idx="1">
                <c:v>71</c:v>
              </c:pt>
              <c:pt idx="2">
                <c:v>69</c:v>
              </c:pt>
              <c:pt idx="3">
                <c:v>68</c:v>
              </c:pt>
              <c:pt idx="4">
                <c:v>65</c:v>
              </c:pt>
              <c:pt idx="5">
                <c:v>62</c:v>
              </c:pt>
              <c:pt idx="6">
                <c:v>60</c:v>
              </c:pt>
              <c:pt idx="7">
                <c:v>58</c:v>
              </c:pt>
              <c:pt idx="8">
                <c:v>58</c:v>
              </c:pt>
            </c:numLit>
          </c:val>
          <c:smooth val="0"/>
        </c:ser>
        <c:axId val="62563605"/>
        <c:axId val="26201534"/>
      </c:lineChart>
      <c:catAx>
        <c:axId val="62563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01534"/>
        <c:crosses val="autoZero"/>
        <c:auto val="1"/>
        <c:lblOffset val="100"/>
        <c:noMultiLvlLbl val="0"/>
      </c:catAx>
      <c:valAx>
        <c:axId val="26201534"/>
        <c:scaling>
          <c:orientation val="minMax"/>
          <c:max val="8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63605"/>
        <c:crossesAt val="1"/>
        <c:crossBetween val="between"/>
        <c:dispUnits/>
        <c:majorUnit val="5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13A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55-59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215"/>
          <c:w val="0.86075"/>
          <c:h val="0.8307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53</c:v>
              </c:pt>
              <c:pt idx="1">
                <c:v>44</c:v>
              </c:pt>
              <c:pt idx="2">
                <c:v>36</c:v>
              </c:pt>
              <c:pt idx="3">
                <c:v>36</c:v>
              </c:pt>
              <c:pt idx="4">
                <c:v>35</c:v>
              </c:pt>
              <c:pt idx="5">
                <c:v>32</c:v>
              </c:pt>
              <c:pt idx="6">
                <c:v>37</c:v>
              </c:pt>
              <c:pt idx="7">
                <c:v>31</c:v>
              </c:pt>
              <c:pt idx="8">
                <c:v>32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53</c:v>
              </c:pt>
              <c:pt idx="1">
                <c:v>44</c:v>
              </c:pt>
              <c:pt idx="2">
                <c:v>36</c:v>
              </c:pt>
              <c:pt idx="3">
                <c:v>36</c:v>
              </c:pt>
              <c:pt idx="4">
                <c:v>35</c:v>
              </c:pt>
              <c:pt idx="5">
                <c:v>35</c:v>
              </c:pt>
              <c:pt idx="6">
                <c:v>33</c:v>
              </c:pt>
              <c:pt idx="7">
                <c:v>32</c:v>
              </c:pt>
              <c:pt idx="8">
                <c:v>32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89</c:v>
              </c:pt>
              <c:pt idx="1">
                <c:v>81</c:v>
              </c:pt>
              <c:pt idx="2">
                <c:v>80</c:v>
              </c:pt>
              <c:pt idx="3">
                <c:v>79</c:v>
              </c:pt>
              <c:pt idx="4">
                <c:v>78</c:v>
              </c:pt>
              <c:pt idx="5">
                <c:v>77</c:v>
              </c:pt>
              <c:pt idx="6">
                <c:v>78</c:v>
              </c:pt>
              <c:pt idx="7">
                <c:v>78</c:v>
              </c:pt>
              <c:pt idx="8">
                <c:v>78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59</c:v>
              </c:pt>
              <c:pt idx="1">
                <c:v>49</c:v>
              </c:pt>
              <c:pt idx="2">
                <c:v>45</c:v>
              </c:pt>
              <c:pt idx="3">
                <c:v>45</c:v>
              </c:pt>
              <c:pt idx="4">
                <c:v>48</c:v>
              </c:pt>
              <c:pt idx="5">
                <c:v>47</c:v>
              </c:pt>
              <c:pt idx="6">
                <c:v>53</c:v>
              </c:pt>
              <c:pt idx="7">
                <c:v>41</c:v>
              </c:pt>
              <c:pt idx="8">
                <c:v>45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65</c:v>
              </c:pt>
              <c:pt idx="1">
                <c:v>55</c:v>
              </c:pt>
              <c:pt idx="2">
                <c:v>45</c:v>
              </c:pt>
              <c:pt idx="3">
                <c:v>42</c:v>
              </c:pt>
              <c:pt idx="4">
                <c:v>39</c:v>
              </c:pt>
              <c:pt idx="5">
                <c:v>44</c:v>
              </c:pt>
              <c:pt idx="6">
                <c:v>45</c:v>
              </c:pt>
              <c:pt idx="7">
                <c:v>45</c:v>
              </c:pt>
              <c:pt idx="8">
                <c:v>45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89</c:v>
              </c:pt>
              <c:pt idx="1">
                <c:v>81</c:v>
              </c:pt>
              <c:pt idx="2">
                <c:v>80</c:v>
              </c:pt>
              <c:pt idx="3">
                <c:v>79</c:v>
              </c:pt>
              <c:pt idx="4">
                <c:v>78</c:v>
              </c:pt>
              <c:pt idx="5">
                <c:v>77</c:v>
              </c:pt>
              <c:pt idx="6">
                <c:v>78</c:v>
              </c:pt>
              <c:pt idx="7">
                <c:v>78</c:v>
              </c:pt>
              <c:pt idx="8">
                <c:v>78</c:v>
              </c:pt>
            </c:numLit>
          </c:val>
          <c:smooth val="0"/>
        </c:ser>
        <c:axId val="34487215"/>
        <c:axId val="41949480"/>
      </c:lineChart>
      <c:catAx>
        <c:axId val="34487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49480"/>
        <c:crosses val="autoZero"/>
        <c:auto val="1"/>
        <c:lblOffset val="100"/>
        <c:noMultiLvlLbl val="0"/>
      </c:catAx>
      <c:valAx>
        <c:axId val="41949480"/>
        <c:scaling>
          <c:orientation val="minMax"/>
          <c:max val="9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1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87215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14A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60-64
</a:t>
            </a:r>
          </a:p>
        </c:rich>
      </c:tx>
      <c:layout>
        <c:manualLayout>
          <c:xMode val="factor"/>
          <c:yMode val="factor"/>
          <c:x val="-0.01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525"/>
          <c:w val="0.8545"/>
          <c:h val="0.807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47</c:v>
              </c:pt>
              <c:pt idx="1">
                <c:v>53</c:v>
              </c:pt>
              <c:pt idx="2">
                <c:v>33</c:v>
              </c:pt>
              <c:pt idx="3">
                <c:v>33</c:v>
              </c:pt>
              <c:pt idx="4">
                <c:v>49</c:v>
              </c:pt>
              <c:pt idx="5">
                <c:v>44</c:v>
              </c:pt>
              <c:pt idx="6">
                <c:v>50</c:v>
              </c:pt>
              <c:pt idx="7">
                <c:v>15</c:v>
              </c:pt>
              <c:pt idx="8">
                <c:v>42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54</c:v>
              </c:pt>
              <c:pt idx="1">
                <c:v>45</c:v>
              </c:pt>
              <c:pt idx="2">
                <c:v>41</c:v>
              </c:pt>
              <c:pt idx="3">
                <c:v>39</c:v>
              </c:pt>
              <c:pt idx="4">
                <c:v>40</c:v>
              </c:pt>
              <c:pt idx="5">
                <c:v>41</c:v>
              </c:pt>
              <c:pt idx="6">
                <c:v>42</c:v>
              </c:pt>
              <c:pt idx="7">
                <c:v>42</c:v>
              </c:pt>
              <c:pt idx="8">
                <c:v>42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90</c:v>
              </c:pt>
              <c:pt idx="1">
                <c:v>82</c:v>
              </c:pt>
              <c:pt idx="2">
                <c:v>81</c:v>
              </c:pt>
              <c:pt idx="3">
                <c:v>80</c:v>
              </c:pt>
              <c:pt idx="4">
                <c:v>85</c:v>
              </c:pt>
              <c:pt idx="5">
                <c:v>90</c:v>
              </c:pt>
              <c:pt idx="6">
                <c:v>94</c:v>
              </c:pt>
              <c:pt idx="7">
                <c:v>97</c:v>
              </c:pt>
              <c:pt idx="8">
                <c:v>100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48</c:v>
              </c:pt>
              <c:pt idx="1">
                <c:v>37</c:v>
              </c:pt>
              <c:pt idx="2">
                <c:v>62</c:v>
              </c:pt>
              <c:pt idx="3">
                <c:v>36</c:v>
              </c:pt>
              <c:pt idx="4">
                <c:v>54</c:v>
              </c:pt>
              <c:pt idx="5">
                <c:v>29</c:v>
              </c:pt>
              <c:pt idx="6">
                <c:v>56</c:v>
              </c:pt>
              <c:pt idx="7">
                <c:v>47</c:v>
              </c:pt>
              <c:pt idx="8">
                <c:v>55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67</c:v>
              </c:pt>
              <c:pt idx="1">
                <c:v>57</c:v>
              </c:pt>
              <c:pt idx="2">
                <c:v>47</c:v>
              </c:pt>
              <c:pt idx="3">
                <c:v>43</c:v>
              </c:pt>
              <c:pt idx="4">
                <c:v>42</c:v>
              </c:pt>
              <c:pt idx="5">
                <c:v>46</c:v>
              </c:pt>
              <c:pt idx="6">
                <c:v>48</c:v>
              </c:pt>
              <c:pt idx="7">
                <c:v>50</c:v>
              </c:pt>
              <c:pt idx="8">
                <c:v>53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90</c:v>
              </c:pt>
              <c:pt idx="1">
                <c:v>82</c:v>
              </c:pt>
              <c:pt idx="2">
                <c:v>81</c:v>
              </c:pt>
              <c:pt idx="3">
                <c:v>80</c:v>
              </c:pt>
              <c:pt idx="4">
                <c:v>85</c:v>
              </c:pt>
              <c:pt idx="5">
                <c:v>90</c:v>
              </c:pt>
              <c:pt idx="6">
                <c:v>94</c:v>
              </c:pt>
              <c:pt idx="7">
                <c:v>97</c:v>
              </c:pt>
              <c:pt idx="8">
                <c:v>100</c:v>
              </c:pt>
            </c:numLit>
          </c:val>
          <c:smooth val="0"/>
        </c:ser>
        <c:axId val="42001001"/>
        <c:axId val="42464690"/>
      </c:lineChart>
      <c:catAx>
        <c:axId val="42001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64690"/>
        <c:crosses val="autoZero"/>
        <c:auto val="1"/>
        <c:lblOffset val="100"/>
        <c:noMultiLvlLbl val="0"/>
      </c:catAx>
      <c:valAx>
        <c:axId val="42464690"/>
        <c:scaling>
          <c:orientation val="minMax"/>
          <c:max val="10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01001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2A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Mortality at Duration Yr4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8"/>
          <c:w val="0.8605"/>
          <c:h val="0.866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35</c:v>
              </c:pt>
              <c:pt idx="1">
                <c:v>16</c:v>
              </c:pt>
              <c:pt idx="2">
                <c:v>15</c:v>
              </c:pt>
              <c:pt idx="3">
                <c:v>24</c:v>
              </c:pt>
              <c:pt idx="4">
                <c:v>31</c:v>
              </c:pt>
              <c:pt idx="5">
                <c:v>34</c:v>
              </c:pt>
              <c:pt idx="6">
                <c:v>36</c:v>
              </c:pt>
              <c:pt idx="7">
                <c:v>44</c:v>
              </c:pt>
              <c:pt idx="8">
                <c:v>53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17</c:v>
              </c:pt>
              <c:pt idx="1">
                <c:v>20</c:v>
              </c:pt>
              <c:pt idx="2">
                <c:v>21</c:v>
              </c:pt>
              <c:pt idx="3">
                <c:v>23</c:v>
              </c:pt>
              <c:pt idx="4">
                <c:v>25</c:v>
              </c:pt>
              <c:pt idx="5">
                <c:v>32</c:v>
              </c:pt>
              <c:pt idx="6">
                <c:v>39</c:v>
              </c:pt>
              <c:pt idx="7">
                <c:v>44</c:v>
              </c:pt>
              <c:pt idx="8">
                <c:v>45</c:v>
              </c:pt>
            </c:numLit>
          </c:val>
          <c:smooth val="0"/>
        </c:ser>
        <c:ser>
          <c:idx val="3"/>
          <c:order val="2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8</c:v>
              </c:pt>
              <c:pt idx="1">
                <c:v>59</c:v>
              </c:pt>
              <c:pt idx="2">
                <c:v>53</c:v>
              </c:pt>
              <c:pt idx="3">
                <c:v>42</c:v>
              </c:pt>
              <c:pt idx="4">
                <c:v>40</c:v>
              </c:pt>
              <c:pt idx="5">
                <c:v>40</c:v>
              </c:pt>
              <c:pt idx="6">
                <c:v>41</c:v>
              </c:pt>
              <c:pt idx="7">
                <c:v>49</c:v>
              </c:pt>
              <c:pt idx="8">
                <c:v>37</c:v>
              </c:pt>
            </c:numLit>
          </c:val>
          <c:smooth val="0"/>
        </c:ser>
        <c:ser>
          <c:idx val="4"/>
          <c:order val="3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26</c:v>
              </c:pt>
              <c:pt idx="1">
                <c:v>48</c:v>
              </c:pt>
              <c:pt idx="2">
                <c:v>48</c:v>
              </c:pt>
              <c:pt idx="3">
                <c:v>49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55</c:v>
              </c:pt>
              <c:pt idx="8">
                <c:v>57</c:v>
              </c:pt>
            </c:numLit>
          </c:val>
          <c:smooth val="0"/>
        </c:ser>
        <c:ser>
          <c:idx val="5"/>
          <c:order val="4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25</c:v>
              </c:pt>
              <c:pt idx="1">
                <c:v>33</c:v>
              </c:pt>
              <c:pt idx="2">
                <c:v>43</c:v>
              </c:pt>
              <c:pt idx="3">
                <c:v>51</c:v>
              </c:pt>
              <c:pt idx="4">
                <c:v>59</c:v>
              </c:pt>
              <c:pt idx="5">
                <c:v>66</c:v>
              </c:pt>
              <c:pt idx="6">
                <c:v>71</c:v>
              </c:pt>
              <c:pt idx="7">
                <c:v>81</c:v>
              </c:pt>
              <c:pt idx="8">
                <c:v>82</c:v>
              </c:pt>
            </c:numLit>
          </c:val>
          <c:smooth val="0"/>
        </c:ser>
        <c:axId val="11115557"/>
        <c:axId val="32931150"/>
      </c:lineChart>
      <c:catAx>
        <c:axId val="11115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31150"/>
        <c:crosses val="autoZero"/>
        <c:auto val="1"/>
        <c:lblOffset val="100"/>
        <c:noMultiLvlLbl val="0"/>
      </c:catAx>
      <c:valAx>
        <c:axId val="32931150"/>
        <c:scaling>
          <c:orientation val="minMax"/>
          <c:max val="8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15557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3A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Mortality at Duration Yr6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9725"/>
          <c:w val="0.86225"/>
          <c:h val="0.867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0</c:v>
              </c:pt>
              <c:pt idx="1">
                <c:v>16</c:v>
              </c:pt>
              <c:pt idx="2">
                <c:v>20</c:v>
              </c:pt>
              <c:pt idx="3">
                <c:v>16</c:v>
              </c:pt>
              <c:pt idx="4">
                <c:v>21</c:v>
              </c:pt>
              <c:pt idx="5">
                <c:v>23</c:v>
              </c:pt>
              <c:pt idx="6">
                <c:v>26</c:v>
              </c:pt>
              <c:pt idx="7">
                <c:v>36</c:v>
              </c:pt>
              <c:pt idx="8">
                <c:v>33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13</c:v>
              </c:pt>
              <c:pt idx="1">
                <c:v>14</c:v>
              </c:pt>
              <c:pt idx="2">
                <c:v>14</c:v>
              </c:pt>
              <c:pt idx="3">
                <c:v>16</c:v>
              </c:pt>
              <c:pt idx="4">
                <c:v>19</c:v>
              </c:pt>
              <c:pt idx="5">
                <c:v>24</c:v>
              </c:pt>
              <c:pt idx="6">
                <c:v>28</c:v>
              </c:pt>
              <c:pt idx="7">
                <c:v>36</c:v>
              </c:pt>
              <c:pt idx="8">
                <c:v>39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23</c:v>
              </c:pt>
              <c:pt idx="1">
                <c:v>28</c:v>
              </c:pt>
              <c:pt idx="2">
                <c:v>35</c:v>
              </c:pt>
              <c:pt idx="3">
                <c:v>43</c:v>
              </c:pt>
              <c:pt idx="4">
                <c:v>50</c:v>
              </c:pt>
              <c:pt idx="5">
                <c:v>58</c:v>
              </c:pt>
              <c:pt idx="6">
                <c:v>68</c:v>
              </c:pt>
              <c:pt idx="7">
                <c:v>79</c:v>
              </c:pt>
              <c:pt idx="8">
                <c:v>80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</c:v>
              </c:pt>
              <c:pt idx="1">
                <c:v>37</c:v>
              </c:pt>
              <c:pt idx="2">
                <c:v>24</c:v>
              </c:pt>
              <c:pt idx="3">
                <c:v>26</c:v>
              </c:pt>
              <c:pt idx="4">
                <c:v>21</c:v>
              </c:pt>
              <c:pt idx="5">
                <c:v>33</c:v>
              </c:pt>
              <c:pt idx="6">
                <c:v>36</c:v>
              </c:pt>
              <c:pt idx="7">
                <c:v>45</c:v>
              </c:pt>
              <c:pt idx="8">
                <c:v>36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18</c:v>
              </c:pt>
              <c:pt idx="1">
                <c:v>30</c:v>
              </c:pt>
              <c:pt idx="2">
                <c:v>33</c:v>
              </c:pt>
              <c:pt idx="3">
                <c:v>34</c:v>
              </c:pt>
              <c:pt idx="4">
                <c:v>35</c:v>
              </c:pt>
              <c:pt idx="5">
                <c:v>36</c:v>
              </c:pt>
              <c:pt idx="6">
                <c:v>37</c:v>
              </c:pt>
              <c:pt idx="7">
                <c:v>42</c:v>
              </c:pt>
              <c:pt idx="8">
                <c:v>43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23</c:v>
              </c:pt>
              <c:pt idx="1">
                <c:v>28</c:v>
              </c:pt>
              <c:pt idx="2">
                <c:v>35</c:v>
              </c:pt>
              <c:pt idx="3">
                <c:v>43</c:v>
              </c:pt>
              <c:pt idx="4">
                <c:v>50</c:v>
              </c:pt>
              <c:pt idx="5">
                <c:v>58</c:v>
              </c:pt>
              <c:pt idx="6">
                <c:v>68</c:v>
              </c:pt>
              <c:pt idx="7">
                <c:v>79</c:v>
              </c:pt>
              <c:pt idx="8">
                <c:v>80</c:v>
              </c:pt>
            </c:numLit>
          </c:val>
          <c:smooth val="0"/>
        </c:ser>
        <c:axId val="27944895"/>
        <c:axId val="50177464"/>
      </c:lineChart>
      <c:catAx>
        <c:axId val="27944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77464"/>
        <c:crosses val="autoZero"/>
        <c:auto val="1"/>
        <c:lblOffset val="100"/>
        <c:noMultiLvlLbl val="0"/>
      </c:catAx>
      <c:valAx>
        <c:axId val="5017746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44895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4A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Mortality at Duration Yr8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725"/>
          <c:w val="0.86325"/>
          <c:h val="0.86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28</c:v>
              </c:pt>
              <c:pt idx="1">
                <c:v>8</c:v>
              </c:pt>
              <c:pt idx="2">
                <c:v>11</c:v>
              </c:pt>
              <c:pt idx="3">
                <c:v>10</c:v>
              </c:pt>
              <c:pt idx="4">
                <c:v>13</c:v>
              </c:pt>
              <c:pt idx="5">
                <c:v>24</c:v>
              </c:pt>
              <c:pt idx="6">
                <c:v>27</c:v>
              </c:pt>
              <c:pt idx="7">
                <c:v>32</c:v>
              </c:pt>
              <c:pt idx="8">
                <c:v>44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11</c:v>
              </c:pt>
              <c:pt idx="1">
                <c:v>12</c:v>
              </c:pt>
              <c:pt idx="2">
                <c:v>13</c:v>
              </c:pt>
              <c:pt idx="3">
                <c:v>14</c:v>
              </c:pt>
              <c:pt idx="4">
                <c:v>18</c:v>
              </c:pt>
              <c:pt idx="5">
                <c:v>23</c:v>
              </c:pt>
              <c:pt idx="6">
                <c:v>27</c:v>
              </c:pt>
              <c:pt idx="7">
                <c:v>35</c:v>
              </c:pt>
              <c:pt idx="8">
                <c:v>41</c:v>
              </c:pt>
            </c:numLit>
          </c:val>
          <c:smooth val="0"/>
        </c:ser>
        <c:ser>
          <c:idx val="3"/>
          <c:order val="2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28</c:v>
              </c:pt>
              <c:pt idx="1">
                <c:v>16</c:v>
              </c:pt>
              <c:pt idx="2">
                <c:v>13</c:v>
              </c:pt>
              <c:pt idx="3">
                <c:v>25</c:v>
              </c:pt>
              <c:pt idx="4">
                <c:v>23</c:v>
              </c:pt>
              <c:pt idx="5">
                <c:v>33</c:v>
              </c:pt>
              <c:pt idx="6">
                <c:v>39</c:v>
              </c:pt>
              <c:pt idx="7">
                <c:v>47</c:v>
              </c:pt>
              <c:pt idx="8">
                <c:v>29</c:v>
              </c:pt>
            </c:numLit>
          </c:val>
          <c:smooth val="0"/>
        </c:ser>
        <c:ser>
          <c:idx val="4"/>
          <c:order val="3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18</c:v>
              </c:pt>
              <c:pt idx="1">
                <c:v>20</c:v>
              </c:pt>
              <c:pt idx="2">
                <c:v>23</c:v>
              </c:pt>
              <c:pt idx="3">
                <c:v>25</c:v>
              </c:pt>
              <c:pt idx="4">
                <c:v>26</c:v>
              </c:pt>
              <c:pt idx="5">
                <c:v>27</c:v>
              </c:pt>
              <c:pt idx="6">
                <c:v>29</c:v>
              </c:pt>
              <c:pt idx="7">
                <c:v>44</c:v>
              </c:pt>
              <c:pt idx="8">
                <c:v>46</c:v>
              </c:pt>
            </c:numLit>
          </c:val>
          <c:smooth val="0"/>
        </c:ser>
        <c:ser>
          <c:idx val="5"/>
          <c:order val="4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21</c:v>
              </c:pt>
              <c:pt idx="1">
                <c:v>24</c:v>
              </c:pt>
              <c:pt idx="2">
                <c:v>29</c:v>
              </c:pt>
              <c:pt idx="3">
                <c:v>36</c:v>
              </c:pt>
              <c:pt idx="4">
                <c:v>41</c:v>
              </c:pt>
              <c:pt idx="5">
                <c:v>51</c:v>
              </c:pt>
              <c:pt idx="6">
                <c:v>62</c:v>
              </c:pt>
              <c:pt idx="7">
                <c:v>77</c:v>
              </c:pt>
              <c:pt idx="8">
                <c:v>90</c:v>
              </c:pt>
            </c:numLit>
          </c:val>
          <c:smooth val="0"/>
        </c:ser>
        <c:axId val="48943993"/>
        <c:axId val="37842754"/>
      </c:lineChart>
      <c:catAx>
        <c:axId val="48943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42754"/>
        <c:crosses val="autoZero"/>
        <c:auto val="1"/>
        <c:lblOffset val="100"/>
        <c:noMultiLvlLbl val="0"/>
      </c:catAx>
      <c:valAx>
        <c:axId val="37842754"/>
        <c:scaling>
          <c:orientation val="minMax"/>
          <c:max val="9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43993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5A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Mortality at Duration Yr11(Ult)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9675"/>
          <c:w val="0.87925"/>
          <c:h val="0.867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0</c:v>
              </c:pt>
              <c:pt idx="1">
                <c:v>10</c:v>
              </c:pt>
              <c:pt idx="2">
                <c:v>10</c:v>
              </c:pt>
              <c:pt idx="3">
                <c:v>15</c:v>
              </c:pt>
              <c:pt idx="4">
                <c:v>16</c:v>
              </c:pt>
              <c:pt idx="5">
                <c:v>25</c:v>
              </c:pt>
              <c:pt idx="6">
                <c:v>27</c:v>
              </c:pt>
              <c:pt idx="7">
                <c:v>32</c:v>
              </c:pt>
              <c:pt idx="8">
                <c:v>42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</c:v>
              </c:pt>
              <c:pt idx="1">
                <c:v>10</c:v>
              </c:pt>
              <c:pt idx="2">
                <c:v>12</c:v>
              </c:pt>
              <c:pt idx="3">
                <c:v>15</c:v>
              </c:pt>
              <c:pt idx="4">
                <c:v>16</c:v>
              </c:pt>
              <c:pt idx="5">
                <c:v>23</c:v>
              </c:pt>
              <c:pt idx="6">
                <c:v>27</c:v>
              </c:pt>
              <c:pt idx="7">
                <c:v>32</c:v>
              </c:pt>
              <c:pt idx="8">
                <c:v>42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17</c:v>
              </c:pt>
              <c:pt idx="1">
                <c:v>18</c:v>
              </c:pt>
              <c:pt idx="2">
                <c:v>26</c:v>
              </c:pt>
              <c:pt idx="3">
                <c:v>33</c:v>
              </c:pt>
              <c:pt idx="4">
                <c:v>39</c:v>
              </c:pt>
              <c:pt idx="5">
                <c:v>46</c:v>
              </c:pt>
              <c:pt idx="6">
                <c:v>58</c:v>
              </c:pt>
              <c:pt idx="7">
                <c:v>78</c:v>
              </c:pt>
              <c:pt idx="8">
                <c:v>100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5</c:v>
              </c:pt>
              <c:pt idx="1">
                <c:v>12</c:v>
              </c:pt>
              <c:pt idx="2">
                <c:v>15</c:v>
              </c:pt>
              <c:pt idx="3">
                <c:v>17</c:v>
              </c:pt>
              <c:pt idx="4">
                <c:v>22</c:v>
              </c:pt>
              <c:pt idx="5">
                <c:v>29</c:v>
              </c:pt>
              <c:pt idx="6">
                <c:v>37</c:v>
              </c:pt>
              <c:pt idx="7">
                <c:v>45</c:v>
              </c:pt>
              <c:pt idx="8">
                <c:v>55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11</c:v>
              </c:pt>
              <c:pt idx="1">
                <c:v>12</c:v>
              </c:pt>
              <c:pt idx="2">
                <c:v>15</c:v>
              </c:pt>
              <c:pt idx="3">
                <c:v>17</c:v>
              </c:pt>
              <c:pt idx="4">
                <c:v>22</c:v>
              </c:pt>
              <c:pt idx="5">
                <c:v>29</c:v>
              </c:pt>
              <c:pt idx="6">
                <c:v>37</c:v>
              </c:pt>
              <c:pt idx="7">
                <c:v>45</c:v>
              </c:pt>
              <c:pt idx="8">
                <c:v>53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17</c:v>
              </c:pt>
              <c:pt idx="1">
                <c:v>18</c:v>
              </c:pt>
              <c:pt idx="2">
                <c:v>26</c:v>
              </c:pt>
              <c:pt idx="3">
                <c:v>33</c:v>
              </c:pt>
              <c:pt idx="4">
                <c:v>39</c:v>
              </c:pt>
              <c:pt idx="5">
                <c:v>46</c:v>
              </c:pt>
              <c:pt idx="6">
                <c:v>58</c:v>
              </c:pt>
              <c:pt idx="7">
                <c:v>78</c:v>
              </c:pt>
              <c:pt idx="8">
                <c:v>100</c:v>
              </c:pt>
            </c:numLit>
          </c:val>
          <c:smooth val="0"/>
        </c:ser>
        <c:axId val="5040467"/>
        <c:axId val="45364204"/>
      </c:lineChart>
      <c:catAx>
        <c:axId val="5040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5364204"/>
        <c:crosses val="autoZero"/>
        <c:auto val="1"/>
        <c:lblOffset val="100"/>
        <c:noMultiLvlLbl val="0"/>
      </c:catAx>
      <c:valAx>
        <c:axId val="4536420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040467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6B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20-24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825"/>
          <c:w val="0.87625"/>
          <c:h val="0.880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204</c:v>
              </c:pt>
              <c:pt idx="1">
                <c:v>147</c:v>
              </c:pt>
              <c:pt idx="2">
                <c:v>131</c:v>
              </c:pt>
              <c:pt idx="3">
                <c:v>153</c:v>
              </c:pt>
              <c:pt idx="4">
                <c:v>53</c:v>
              </c:pt>
              <c:pt idx="5">
                <c:v>111</c:v>
              </c:pt>
              <c:pt idx="6">
                <c:v>45</c:v>
              </c:pt>
              <c:pt idx="7">
                <c:v>45</c:v>
              </c:pt>
              <c:pt idx="8">
                <c:v>25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199</c:v>
              </c:pt>
              <c:pt idx="1">
                <c:v>193</c:v>
              </c:pt>
              <c:pt idx="2">
                <c:v>164</c:v>
              </c:pt>
              <c:pt idx="3">
                <c:v>101</c:v>
              </c:pt>
              <c:pt idx="4">
                <c:v>75</c:v>
              </c:pt>
              <c:pt idx="5">
                <c:v>62</c:v>
              </c:pt>
              <c:pt idx="6">
                <c:v>49</c:v>
              </c:pt>
              <c:pt idx="7">
                <c:v>42</c:v>
              </c:pt>
              <c:pt idx="8">
                <c:v>25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247</c:v>
              </c:pt>
              <c:pt idx="1">
                <c:v>207</c:v>
              </c:pt>
              <c:pt idx="2">
                <c:v>148</c:v>
              </c:pt>
              <c:pt idx="3">
                <c:v>91</c:v>
              </c:pt>
              <c:pt idx="4">
                <c:v>63</c:v>
              </c:pt>
              <c:pt idx="5">
                <c:v>48</c:v>
              </c:pt>
              <c:pt idx="6">
                <c:v>37</c:v>
              </c:pt>
              <c:pt idx="7">
                <c:v>28</c:v>
              </c:pt>
              <c:pt idx="8">
                <c:v>19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122</c:v>
              </c:pt>
              <c:pt idx="1">
                <c:v>139</c:v>
              </c:pt>
              <c:pt idx="2">
                <c:v>85</c:v>
              </c:pt>
              <c:pt idx="3">
                <c:v>66</c:v>
              </c:pt>
              <c:pt idx="4">
                <c:v>55</c:v>
              </c:pt>
              <c:pt idx="5">
                <c:v>28</c:v>
              </c:pt>
              <c:pt idx="6">
                <c:v>29</c:v>
              </c:pt>
              <c:pt idx="7">
                <c:v>40</c:v>
              </c:pt>
              <c:pt idx="8">
                <c:v>2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171</c:v>
              </c:pt>
              <c:pt idx="1">
                <c:v>154</c:v>
              </c:pt>
              <c:pt idx="2">
                <c:v>125</c:v>
              </c:pt>
              <c:pt idx="3">
                <c:v>76</c:v>
              </c:pt>
              <c:pt idx="4">
                <c:v>60</c:v>
              </c:pt>
              <c:pt idx="5">
                <c:v>53</c:v>
              </c:pt>
              <c:pt idx="6">
                <c:v>43</c:v>
              </c:pt>
              <c:pt idx="7">
                <c:v>38</c:v>
              </c:pt>
              <c:pt idx="8">
                <c:v>25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247</c:v>
              </c:pt>
              <c:pt idx="1">
                <c:v>207</c:v>
              </c:pt>
              <c:pt idx="2">
                <c:v>148</c:v>
              </c:pt>
              <c:pt idx="3">
                <c:v>91</c:v>
              </c:pt>
              <c:pt idx="4">
                <c:v>63</c:v>
              </c:pt>
              <c:pt idx="5">
                <c:v>48</c:v>
              </c:pt>
              <c:pt idx="6">
                <c:v>37</c:v>
              </c:pt>
              <c:pt idx="7">
                <c:v>28</c:v>
              </c:pt>
              <c:pt idx="8">
                <c:v>19</c:v>
              </c:pt>
            </c:numLit>
          </c:val>
          <c:smooth val="0"/>
        </c:ser>
        <c:marker val="1"/>
        <c:axId val="5624653"/>
        <c:axId val="50621878"/>
      </c:lineChart>
      <c:catAx>
        <c:axId val="5624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21878"/>
        <c:crosses val="autoZero"/>
        <c:auto val="1"/>
        <c:lblOffset val="100"/>
        <c:noMultiLvlLbl val="0"/>
      </c:catAx>
      <c:valAx>
        <c:axId val="50621878"/>
        <c:scaling>
          <c:orientation val="minMax"/>
          <c:max val="24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24653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7B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25-29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25"/>
          <c:w val="0.876"/>
          <c:h val="0.88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183</c:v>
              </c:pt>
              <c:pt idx="1">
                <c:v>103</c:v>
              </c:pt>
              <c:pt idx="2">
                <c:v>104</c:v>
              </c:pt>
              <c:pt idx="3">
                <c:v>93</c:v>
              </c:pt>
              <c:pt idx="4">
                <c:v>54</c:v>
              </c:pt>
              <c:pt idx="5">
                <c:v>58</c:v>
              </c:pt>
              <c:pt idx="6">
                <c:v>54</c:v>
              </c:pt>
              <c:pt idx="7">
                <c:v>62</c:v>
              </c:pt>
              <c:pt idx="8">
                <c:v>33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162</c:v>
              </c:pt>
              <c:pt idx="1">
                <c:v>145</c:v>
              </c:pt>
              <c:pt idx="2">
                <c:v>120</c:v>
              </c:pt>
              <c:pt idx="3">
                <c:v>86</c:v>
              </c:pt>
              <c:pt idx="4">
                <c:v>67</c:v>
              </c:pt>
              <c:pt idx="5">
                <c:v>56</c:v>
              </c:pt>
              <c:pt idx="6">
                <c:v>46</c:v>
              </c:pt>
              <c:pt idx="7">
                <c:v>38</c:v>
              </c:pt>
              <c:pt idx="8">
                <c:v>33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199</c:v>
              </c:pt>
              <c:pt idx="1">
                <c:v>161</c:v>
              </c:pt>
              <c:pt idx="2">
                <c:v>112</c:v>
              </c:pt>
              <c:pt idx="3">
                <c:v>66</c:v>
              </c:pt>
              <c:pt idx="4">
                <c:v>48</c:v>
              </c:pt>
              <c:pt idx="5">
                <c:v>40</c:v>
              </c:pt>
              <c:pt idx="6">
                <c:v>31</c:v>
              </c:pt>
              <c:pt idx="7">
                <c:v>24</c:v>
              </c:pt>
              <c:pt idx="8">
                <c:v>18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130</c:v>
              </c:pt>
              <c:pt idx="1">
                <c:v>89</c:v>
              </c:pt>
              <c:pt idx="2">
                <c:v>96</c:v>
              </c:pt>
              <c:pt idx="3">
                <c:v>56</c:v>
              </c:pt>
              <c:pt idx="4">
                <c:v>68</c:v>
              </c:pt>
              <c:pt idx="5">
                <c:v>64</c:v>
              </c:pt>
              <c:pt idx="6">
                <c:v>51</c:v>
              </c:pt>
              <c:pt idx="7">
                <c:v>28</c:v>
              </c:pt>
              <c:pt idx="8">
                <c:v>25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139</c:v>
              </c:pt>
              <c:pt idx="1">
                <c:v>116</c:v>
              </c:pt>
              <c:pt idx="2">
                <c:v>92</c:v>
              </c:pt>
              <c:pt idx="3">
                <c:v>65</c:v>
              </c:pt>
              <c:pt idx="4">
                <c:v>54</c:v>
              </c:pt>
              <c:pt idx="5">
                <c:v>48</c:v>
              </c:pt>
              <c:pt idx="6">
                <c:v>41</c:v>
              </c:pt>
              <c:pt idx="7">
                <c:v>35</c:v>
              </c:pt>
              <c:pt idx="8">
                <c:v>25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199</c:v>
              </c:pt>
              <c:pt idx="1">
                <c:v>161</c:v>
              </c:pt>
              <c:pt idx="2">
                <c:v>112</c:v>
              </c:pt>
              <c:pt idx="3">
                <c:v>66</c:v>
              </c:pt>
              <c:pt idx="4">
                <c:v>48</c:v>
              </c:pt>
              <c:pt idx="5">
                <c:v>40</c:v>
              </c:pt>
              <c:pt idx="6">
                <c:v>31</c:v>
              </c:pt>
              <c:pt idx="7">
                <c:v>24</c:v>
              </c:pt>
              <c:pt idx="8">
                <c:v>18</c:v>
              </c:pt>
            </c:numLit>
          </c:val>
          <c:smooth val="0"/>
        </c:ser>
        <c:marker val="1"/>
        <c:axId val="52943719"/>
        <c:axId val="6731424"/>
      </c:lineChart>
      <c:catAx>
        <c:axId val="52943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31424"/>
        <c:crosses val="autoZero"/>
        <c:auto val="1"/>
        <c:lblOffset val="100"/>
        <c:noMultiLvlLbl val="0"/>
      </c:catAx>
      <c:valAx>
        <c:axId val="6731424"/>
        <c:scaling>
          <c:orientation val="minMax"/>
          <c:max val="20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43719"/>
        <c:crossesAt val="1"/>
        <c:crossBetween val="between"/>
        <c:dispUnits/>
        <c:maj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8B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30-34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65"/>
          <c:w val="0.877"/>
          <c:h val="0.851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133</c:v>
              </c:pt>
              <c:pt idx="1">
                <c:v>104</c:v>
              </c:pt>
              <c:pt idx="2">
                <c:v>94</c:v>
              </c:pt>
              <c:pt idx="3">
                <c:v>71</c:v>
              </c:pt>
              <c:pt idx="4">
                <c:v>60</c:v>
              </c:pt>
              <c:pt idx="5">
                <c:v>48</c:v>
              </c:pt>
              <c:pt idx="6">
                <c:v>46</c:v>
              </c:pt>
              <c:pt idx="7">
                <c:v>39</c:v>
              </c:pt>
              <c:pt idx="8">
                <c:v>27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132</c:v>
              </c:pt>
              <c:pt idx="1">
                <c:v>109</c:v>
              </c:pt>
              <c:pt idx="2">
                <c:v>88</c:v>
              </c:pt>
              <c:pt idx="3">
                <c:v>73</c:v>
              </c:pt>
              <c:pt idx="4">
                <c:v>60</c:v>
              </c:pt>
              <c:pt idx="5">
                <c:v>50</c:v>
              </c:pt>
              <c:pt idx="6">
                <c:v>43</c:v>
              </c:pt>
              <c:pt idx="7">
                <c:v>35</c:v>
              </c:pt>
              <c:pt idx="8">
                <c:v>27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162</c:v>
              </c:pt>
              <c:pt idx="1">
                <c:v>121</c:v>
              </c:pt>
              <c:pt idx="2">
                <c:v>82</c:v>
              </c:pt>
              <c:pt idx="3">
                <c:v>56</c:v>
              </c:pt>
              <c:pt idx="4">
                <c:v>43</c:v>
              </c:pt>
              <c:pt idx="5">
                <c:v>36</c:v>
              </c:pt>
              <c:pt idx="6">
                <c:v>29</c:v>
              </c:pt>
              <c:pt idx="7">
                <c:v>22</c:v>
              </c:pt>
              <c:pt idx="8">
                <c:v>16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108</c:v>
              </c:pt>
              <c:pt idx="1">
                <c:v>96</c:v>
              </c:pt>
              <c:pt idx="2">
                <c:v>66</c:v>
              </c:pt>
              <c:pt idx="3">
                <c:v>46</c:v>
              </c:pt>
              <c:pt idx="4">
                <c:v>49</c:v>
              </c:pt>
              <c:pt idx="5">
                <c:v>48</c:v>
              </c:pt>
              <c:pt idx="6">
                <c:v>38</c:v>
              </c:pt>
              <c:pt idx="7">
                <c:v>32</c:v>
              </c:pt>
              <c:pt idx="8">
                <c:v>22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113</c:v>
              </c:pt>
              <c:pt idx="1">
                <c:v>87</c:v>
              </c:pt>
              <c:pt idx="2">
                <c:v>67</c:v>
              </c:pt>
              <c:pt idx="3">
                <c:v>55</c:v>
              </c:pt>
              <c:pt idx="4">
                <c:v>48</c:v>
              </c:pt>
              <c:pt idx="5">
                <c:v>43</c:v>
              </c:pt>
              <c:pt idx="6">
                <c:v>38</c:v>
              </c:pt>
              <c:pt idx="7">
                <c:v>32</c:v>
              </c:pt>
              <c:pt idx="8">
                <c:v>22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162</c:v>
              </c:pt>
              <c:pt idx="1">
                <c:v>121</c:v>
              </c:pt>
              <c:pt idx="2">
                <c:v>82</c:v>
              </c:pt>
              <c:pt idx="3">
                <c:v>56</c:v>
              </c:pt>
              <c:pt idx="4">
                <c:v>43</c:v>
              </c:pt>
              <c:pt idx="5">
                <c:v>36</c:v>
              </c:pt>
              <c:pt idx="6">
                <c:v>29</c:v>
              </c:pt>
              <c:pt idx="7">
                <c:v>22</c:v>
              </c:pt>
              <c:pt idx="8">
                <c:v>16</c:v>
              </c:pt>
            </c:numLit>
          </c:val>
          <c:smooth val="0"/>
        </c:ser>
        <c:marker val="1"/>
        <c:axId val="60582817"/>
        <c:axId val="8374442"/>
      </c:lineChart>
      <c:catAx>
        <c:axId val="60582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74442"/>
        <c:crosses val="autoZero"/>
        <c:auto val="1"/>
        <c:lblOffset val="100"/>
        <c:noMultiLvlLbl val="0"/>
      </c:catAx>
      <c:valAx>
        <c:axId val="8374442"/>
        <c:scaling>
          <c:orientation val="minMax"/>
          <c:max val="16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82817"/>
        <c:crossesAt val="1"/>
        <c:crossBetween val="between"/>
        <c:dispUnits/>
        <c:maj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Relationship Id="rId22" Type="http://schemas.openxmlformats.org/officeDocument/2006/relationships/chart" Target="/xl/charts/chart23.xml" /><Relationship Id="rId23" Type="http://schemas.openxmlformats.org/officeDocument/2006/relationships/chart" Target="/xl/charts/chart24.xml" /><Relationship Id="rId24" Type="http://schemas.openxmlformats.org/officeDocument/2006/relationships/chart" Target="/xl/charts/chart25.xml" /><Relationship Id="rId25" Type="http://schemas.openxmlformats.org/officeDocument/2006/relationships/chart" Target="/xl/charts/chart26.xml" /><Relationship Id="rId26" Type="http://schemas.openxmlformats.org/officeDocument/2006/relationships/chart" Target="/xl/charts/chart27.xml" /><Relationship Id="rId27" Type="http://schemas.openxmlformats.org/officeDocument/2006/relationships/chart" Target="/xl/charts/chart28.xml" /><Relationship Id="rId28" Type="http://schemas.openxmlformats.org/officeDocument/2006/relationships/chart" Target="/xl/charts/chart29.xml" /><Relationship Id="rId29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16</xdr:col>
      <xdr:colOff>152400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219200" y="971550"/>
        <a:ext cx="86868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0</xdr:colOff>
      <xdr:row>42</xdr:row>
      <xdr:rowOff>0</xdr:rowOff>
    </xdr:from>
    <xdr:to>
      <xdr:col>5</xdr:col>
      <xdr:colOff>285750</xdr:colOff>
      <xdr:row>52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680085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0.7525</cdr:x>
      <cdr:y>0.64075</cdr:y>
    </cdr:from>
    <cdr:to>
      <cdr:x>1</cdr:x>
      <cdr:y>0.98625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96050" y="3038475"/>
          <a:ext cx="2143125" cy="1638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0.11675</cdr:y>
    </cdr:from>
    <cdr:to>
      <cdr:x>0.34775</cdr:x>
      <cdr:y>0.46225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66800" y="552450"/>
          <a:ext cx="2143125" cy="1638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219075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87534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52</xdr:row>
      <xdr:rowOff>38100</xdr:rowOff>
    </xdr:from>
    <xdr:to>
      <xdr:col>14</xdr:col>
      <xdr:colOff>590550</xdr:colOff>
      <xdr:row>81</xdr:row>
      <xdr:rowOff>47625</xdr:rowOff>
    </xdr:to>
    <xdr:graphicFrame>
      <xdr:nvGraphicFramePr>
        <xdr:cNvPr id="2" name="Chart 2"/>
        <xdr:cNvGraphicFramePr/>
      </xdr:nvGraphicFramePr>
      <xdr:xfrm>
        <a:off x="28575" y="8458200"/>
        <a:ext cx="9096375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104</xdr:row>
      <xdr:rowOff>28575</xdr:rowOff>
    </xdr:from>
    <xdr:to>
      <xdr:col>14</xdr:col>
      <xdr:colOff>104775</xdr:colOff>
      <xdr:row>133</xdr:row>
      <xdr:rowOff>76200</xdr:rowOff>
    </xdr:to>
    <xdr:graphicFrame>
      <xdr:nvGraphicFramePr>
        <xdr:cNvPr id="3" name="Chart 3"/>
        <xdr:cNvGraphicFramePr/>
      </xdr:nvGraphicFramePr>
      <xdr:xfrm>
        <a:off x="0" y="16868775"/>
        <a:ext cx="8639175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156</xdr:row>
      <xdr:rowOff>47625</xdr:rowOff>
    </xdr:from>
    <xdr:to>
      <xdr:col>14</xdr:col>
      <xdr:colOff>476250</xdr:colOff>
      <xdr:row>185</xdr:row>
      <xdr:rowOff>114300</xdr:rowOff>
    </xdr:to>
    <xdr:graphicFrame>
      <xdr:nvGraphicFramePr>
        <xdr:cNvPr id="4" name="Chart 4"/>
        <xdr:cNvGraphicFramePr/>
      </xdr:nvGraphicFramePr>
      <xdr:xfrm>
        <a:off x="47625" y="25307925"/>
        <a:ext cx="8963025" cy="4762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208</xdr:row>
      <xdr:rowOff>76200</xdr:rowOff>
    </xdr:from>
    <xdr:to>
      <xdr:col>15</xdr:col>
      <xdr:colOff>142875</xdr:colOff>
      <xdr:row>237</xdr:row>
      <xdr:rowOff>123825</xdr:rowOff>
    </xdr:to>
    <xdr:graphicFrame>
      <xdr:nvGraphicFramePr>
        <xdr:cNvPr id="5" name="Chart 5"/>
        <xdr:cNvGraphicFramePr/>
      </xdr:nvGraphicFramePr>
      <xdr:xfrm>
        <a:off x="47625" y="33756600"/>
        <a:ext cx="9239250" cy="4743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0</xdr:colOff>
      <xdr:row>260</xdr:row>
      <xdr:rowOff>0</xdr:rowOff>
    </xdr:from>
    <xdr:to>
      <xdr:col>33</xdr:col>
      <xdr:colOff>523875</xdr:colOff>
      <xdr:row>294</xdr:row>
      <xdr:rowOff>9525</xdr:rowOff>
    </xdr:to>
    <xdr:graphicFrame>
      <xdr:nvGraphicFramePr>
        <xdr:cNvPr id="6" name="Chart 6"/>
        <xdr:cNvGraphicFramePr/>
      </xdr:nvGraphicFramePr>
      <xdr:xfrm>
        <a:off x="10972800" y="42100500"/>
        <a:ext cx="9667875" cy="5514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76200</xdr:colOff>
      <xdr:row>312</xdr:row>
      <xdr:rowOff>57150</xdr:rowOff>
    </xdr:from>
    <xdr:to>
      <xdr:col>34</xdr:col>
      <xdr:colOff>161925</xdr:colOff>
      <xdr:row>346</xdr:row>
      <xdr:rowOff>76200</xdr:rowOff>
    </xdr:to>
    <xdr:graphicFrame>
      <xdr:nvGraphicFramePr>
        <xdr:cNvPr id="7" name="Chart 7"/>
        <xdr:cNvGraphicFramePr/>
      </xdr:nvGraphicFramePr>
      <xdr:xfrm>
        <a:off x="11049000" y="50577750"/>
        <a:ext cx="9839325" cy="552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76200</xdr:colOff>
      <xdr:row>364</xdr:row>
      <xdr:rowOff>28575</xdr:rowOff>
    </xdr:from>
    <xdr:to>
      <xdr:col>33</xdr:col>
      <xdr:colOff>466725</xdr:colOff>
      <xdr:row>398</xdr:row>
      <xdr:rowOff>47625</xdr:rowOff>
    </xdr:to>
    <xdr:graphicFrame>
      <xdr:nvGraphicFramePr>
        <xdr:cNvPr id="8" name="Chart 8"/>
        <xdr:cNvGraphicFramePr/>
      </xdr:nvGraphicFramePr>
      <xdr:xfrm>
        <a:off x="11049000" y="58969275"/>
        <a:ext cx="9534525" cy="5524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123825</xdr:colOff>
      <xdr:row>416</xdr:row>
      <xdr:rowOff>38100</xdr:rowOff>
    </xdr:from>
    <xdr:to>
      <xdr:col>33</xdr:col>
      <xdr:colOff>276225</xdr:colOff>
      <xdr:row>450</xdr:row>
      <xdr:rowOff>47625</xdr:rowOff>
    </xdr:to>
    <xdr:graphicFrame>
      <xdr:nvGraphicFramePr>
        <xdr:cNvPr id="9" name="Chart 9"/>
        <xdr:cNvGraphicFramePr/>
      </xdr:nvGraphicFramePr>
      <xdr:xfrm>
        <a:off x="11096625" y="67398900"/>
        <a:ext cx="9296400" cy="5514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76200</xdr:colOff>
      <xdr:row>468</xdr:row>
      <xdr:rowOff>28575</xdr:rowOff>
    </xdr:from>
    <xdr:to>
      <xdr:col>32</xdr:col>
      <xdr:colOff>561975</xdr:colOff>
      <xdr:row>502</xdr:row>
      <xdr:rowOff>38100</xdr:rowOff>
    </xdr:to>
    <xdr:graphicFrame>
      <xdr:nvGraphicFramePr>
        <xdr:cNvPr id="10" name="Chart 10"/>
        <xdr:cNvGraphicFramePr/>
      </xdr:nvGraphicFramePr>
      <xdr:xfrm>
        <a:off x="11049000" y="75809475"/>
        <a:ext cx="9020175" cy="5514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47625</xdr:colOff>
      <xdr:row>520</xdr:row>
      <xdr:rowOff>28575</xdr:rowOff>
    </xdr:from>
    <xdr:to>
      <xdr:col>34</xdr:col>
      <xdr:colOff>476250</xdr:colOff>
      <xdr:row>556</xdr:row>
      <xdr:rowOff>57150</xdr:rowOff>
    </xdr:to>
    <xdr:graphicFrame>
      <xdr:nvGraphicFramePr>
        <xdr:cNvPr id="11" name="Chart 11"/>
        <xdr:cNvGraphicFramePr/>
      </xdr:nvGraphicFramePr>
      <xdr:xfrm>
        <a:off x="11020425" y="84229575"/>
        <a:ext cx="10182225" cy="5857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76200</xdr:colOff>
      <xdr:row>572</xdr:row>
      <xdr:rowOff>76200</xdr:rowOff>
    </xdr:from>
    <xdr:to>
      <xdr:col>34</xdr:col>
      <xdr:colOff>200025</xdr:colOff>
      <xdr:row>608</xdr:row>
      <xdr:rowOff>85725</xdr:rowOff>
    </xdr:to>
    <xdr:graphicFrame>
      <xdr:nvGraphicFramePr>
        <xdr:cNvPr id="12" name="Chart 12"/>
        <xdr:cNvGraphicFramePr/>
      </xdr:nvGraphicFramePr>
      <xdr:xfrm>
        <a:off x="11049000" y="92697300"/>
        <a:ext cx="9877425" cy="5838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76200</xdr:colOff>
      <xdr:row>624</xdr:row>
      <xdr:rowOff>76200</xdr:rowOff>
    </xdr:from>
    <xdr:to>
      <xdr:col>34</xdr:col>
      <xdr:colOff>161925</xdr:colOff>
      <xdr:row>658</xdr:row>
      <xdr:rowOff>85725</xdr:rowOff>
    </xdr:to>
    <xdr:graphicFrame>
      <xdr:nvGraphicFramePr>
        <xdr:cNvPr id="13" name="Chart 13"/>
        <xdr:cNvGraphicFramePr/>
      </xdr:nvGraphicFramePr>
      <xdr:xfrm>
        <a:off x="11049000" y="101117400"/>
        <a:ext cx="9839325" cy="5514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76200</xdr:colOff>
      <xdr:row>676</xdr:row>
      <xdr:rowOff>57150</xdr:rowOff>
    </xdr:from>
    <xdr:to>
      <xdr:col>34</xdr:col>
      <xdr:colOff>28575</xdr:colOff>
      <xdr:row>710</xdr:row>
      <xdr:rowOff>66675</xdr:rowOff>
    </xdr:to>
    <xdr:graphicFrame>
      <xdr:nvGraphicFramePr>
        <xdr:cNvPr id="14" name="Chart 14"/>
        <xdr:cNvGraphicFramePr/>
      </xdr:nvGraphicFramePr>
      <xdr:xfrm>
        <a:off x="11049000" y="109518450"/>
        <a:ext cx="9705975" cy="5514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238125</xdr:colOff>
      <xdr:row>0</xdr:row>
      <xdr:rowOff>0</xdr:rowOff>
    </xdr:from>
    <xdr:to>
      <xdr:col>35</xdr:col>
      <xdr:colOff>104775</xdr:colOff>
      <xdr:row>34</xdr:row>
      <xdr:rowOff>76200</xdr:rowOff>
    </xdr:to>
    <xdr:graphicFrame>
      <xdr:nvGraphicFramePr>
        <xdr:cNvPr id="15" name="Chart 15"/>
        <xdr:cNvGraphicFramePr/>
      </xdr:nvGraphicFramePr>
      <xdr:xfrm>
        <a:off x="11210925" y="0"/>
        <a:ext cx="10372725" cy="55816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18</xdr:col>
      <xdr:colOff>76200</xdr:colOff>
      <xdr:row>52</xdr:row>
      <xdr:rowOff>76200</xdr:rowOff>
    </xdr:from>
    <xdr:to>
      <xdr:col>33</xdr:col>
      <xdr:colOff>561975</xdr:colOff>
      <xdr:row>86</xdr:row>
      <xdr:rowOff>85725</xdr:rowOff>
    </xdr:to>
    <xdr:graphicFrame>
      <xdr:nvGraphicFramePr>
        <xdr:cNvPr id="16" name="Chart 16"/>
        <xdr:cNvGraphicFramePr/>
      </xdr:nvGraphicFramePr>
      <xdr:xfrm>
        <a:off x="11049000" y="8496300"/>
        <a:ext cx="9629775" cy="5514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18</xdr:col>
      <xdr:colOff>123825</xdr:colOff>
      <xdr:row>104</xdr:row>
      <xdr:rowOff>47625</xdr:rowOff>
    </xdr:from>
    <xdr:to>
      <xdr:col>33</xdr:col>
      <xdr:colOff>542925</xdr:colOff>
      <xdr:row>138</xdr:row>
      <xdr:rowOff>57150</xdr:rowOff>
    </xdr:to>
    <xdr:graphicFrame>
      <xdr:nvGraphicFramePr>
        <xdr:cNvPr id="17" name="Chart 17"/>
        <xdr:cNvGraphicFramePr/>
      </xdr:nvGraphicFramePr>
      <xdr:xfrm>
        <a:off x="11096625" y="16887825"/>
        <a:ext cx="9563100" cy="5514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18</xdr:col>
      <xdr:colOff>76200</xdr:colOff>
      <xdr:row>156</xdr:row>
      <xdr:rowOff>85725</xdr:rowOff>
    </xdr:from>
    <xdr:to>
      <xdr:col>33</xdr:col>
      <xdr:colOff>600075</xdr:colOff>
      <xdr:row>190</xdr:row>
      <xdr:rowOff>95250</xdr:rowOff>
    </xdr:to>
    <xdr:graphicFrame>
      <xdr:nvGraphicFramePr>
        <xdr:cNvPr id="18" name="Chart 18"/>
        <xdr:cNvGraphicFramePr/>
      </xdr:nvGraphicFramePr>
      <xdr:xfrm>
        <a:off x="11049000" y="25346025"/>
        <a:ext cx="9667875" cy="5514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85725</xdr:colOff>
      <xdr:row>208</xdr:row>
      <xdr:rowOff>76200</xdr:rowOff>
    </xdr:from>
    <xdr:to>
      <xdr:col>33</xdr:col>
      <xdr:colOff>552450</xdr:colOff>
      <xdr:row>242</xdr:row>
      <xdr:rowOff>85725</xdr:rowOff>
    </xdr:to>
    <xdr:graphicFrame>
      <xdr:nvGraphicFramePr>
        <xdr:cNvPr id="19" name="Chart 19"/>
        <xdr:cNvGraphicFramePr/>
      </xdr:nvGraphicFramePr>
      <xdr:xfrm>
        <a:off x="11058525" y="33756600"/>
        <a:ext cx="9610725" cy="5514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261</xdr:row>
      <xdr:rowOff>0</xdr:rowOff>
    </xdr:from>
    <xdr:to>
      <xdr:col>15</xdr:col>
      <xdr:colOff>76200</xdr:colOff>
      <xdr:row>294</xdr:row>
      <xdr:rowOff>66675</xdr:rowOff>
    </xdr:to>
    <xdr:graphicFrame>
      <xdr:nvGraphicFramePr>
        <xdr:cNvPr id="20" name="Chart 20"/>
        <xdr:cNvGraphicFramePr/>
      </xdr:nvGraphicFramePr>
      <xdr:xfrm>
        <a:off x="0" y="42262425"/>
        <a:ext cx="9220200" cy="5410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47625</xdr:colOff>
      <xdr:row>312</xdr:row>
      <xdr:rowOff>76200</xdr:rowOff>
    </xdr:from>
    <xdr:to>
      <xdr:col>14</xdr:col>
      <xdr:colOff>600075</xdr:colOff>
      <xdr:row>345</xdr:row>
      <xdr:rowOff>142875</xdr:rowOff>
    </xdr:to>
    <xdr:graphicFrame>
      <xdr:nvGraphicFramePr>
        <xdr:cNvPr id="21" name="Chart 21"/>
        <xdr:cNvGraphicFramePr/>
      </xdr:nvGraphicFramePr>
      <xdr:xfrm>
        <a:off x="47625" y="50596800"/>
        <a:ext cx="9086850" cy="5410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364</xdr:row>
      <xdr:rowOff>0</xdr:rowOff>
    </xdr:from>
    <xdr:to>
      <xdr:col>14</xdr:col>
      <xdr:colOff>466725</xdr:colOff>
      <xdr:row>397</xdr:row>
      <xdr:rowOff>66675</xdr:rowOff>
    </xdr:to>
    <xdr:graphicFrame>
      <xdr:nvGraphicFramePr>
        <xdr:cNvPr id="22" name="Chart 22"/>
        <xdr:cNvGraphicFramePr/>
      </xdr:nvGraphicFramePr>
      <xdr:xfrm>
        <a:off x="0" y="58940700"/>
        <a:ext cx="9001125" cy="5410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416</xdr:row>
      <xdr:rowOff>95250</xdr:rowOff>
    </xdr:from>
    <xdr:to>
      <xdr:col>14</xdr:col>
      <xdr:colOff>533400</xdr:colOff>
      <xdr:row>450</xdr:row>
      <xdr:rowOff>0</xdr:rowOff>
    </xdr:to>
    <xdr:graphicFrame>
      <xdr:nvGraphicFramePr>
        <xdr:cNvPr id="23" name="Chart 23"/>
        <xdr:cNvGraphicFramePr/>
      </xdr:nvGraphicFramePr>
      <xdr:xfrm>
        <a:off x="0" y="67456050"/>
        <a:ext cx="9067800" cy="5410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47625</xdr:colOff>
      <xdr:row>468</xdr:row>
      <xdr:rowOff>57150</xdr:rowOff>
    </xdr:from>
    <xdr:to>
      <xdr:col>14</xdr:col>
      <xdr:colOff>476250</xdr:colOff>
      <xdr:row>501</xdr:row>
      <xdr:rowOff>123825</xdr:rowOff>
    </xdr:to>
    <xdr:graphicFrame>
      <xdr:nvGraphicFramePr>
        <xdr:cNvPr id="24" name="Chart 24"/>
        <xdr:cNvGraphicFramePr/>
      </xdr:nvGraphicFramePr>
      <xdr:xfrm>
        <a:off x="47625" y="75838050"/>
        <a:ext cx="8963025" cy="54102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57150</xdr:colOff>
      <xdr:row>520</xdr:row>
      <xdr:rowOff>133350</xdr:rowOff>
    </xdr:from>
    <xdr:to>
      <xdr:col>14</xdr:col>
      <xdr:colOff>419100</xdr:colOff>
      <xdr:row>554</xdr:row>
      <xdr:rowOff>38100</xdr:rowOff>
    </xdr:to>
    <xdr:graphicFrame>
      <xdr:nvGraphicFramePr>
        <xdr:cNvPr id="25" name="Chart 25"/>
        <xdr:cNvGraphicFramePr/>
      </xdr:nvGraphicFramePr>
      <xdr:xfrm>
        <a:off x="57150" y="84334350"/>
        <a:ext cx="8896350" cy="5410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76200</xdr:colOff>
      <xdr:row>572</xdr:row>
      <xdr:rowOff>123825</xdr:rowOff>
    </xdr:from>
    <xdr:to>
      <xdr:col>14</xdr:col>
      <xdr:colOff>457200</xdr:colOff>
      <xdr:row>606</xdr:row>
      <xdr:rowOff>28575</xdr:rowOff>
    </xdr:to>
    <xdr:graphicFrame>
      <xdr:nvGraphicFramePr>
        <xdr:cNvPr id="26" name="Chart 26"/>
        <xdr:cNvGraphicFramePr/>
      </xdr:nvGraphicFramePr>
      <xdr:xfrm>
        <a:off x="76200" y="92744925"/>
        <a:ext cx="8915400" cy="54102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624</xdr:row>
      <xdr:rowOff>0</xdr:rowOff>
    </xdr:from>
    <xdr:to>
      <xdr:col>14</xdr:col>
      <xdr:colOff>552450</xdr:colOff>
      <xdr:row>657</xdr:row>
      <xdr:rowOff>66675</xdr:rowOff>
    </xdr:to>
    <xdr:graphicFrame>
      <xdr:nvGraphicFramePr>
        <xdr:cNvPr id="27" name="Chart 27"/>
        <xdr:cNvGraphicFramePr/>
      </xdr:nvGraphicFramePr>
      <xdr:xfrm>
        <a:off x="0" y="101041200"/>
        <a:ext cx="9086850" cy="54102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676</xdr:row>
      <xdr:rowOff>0</xdr:rowOff>
    </xdr:from>
    <xdr:to>
      <xdr:col>14</xdr:col>
      <xdr:colOff>485775</xdr:colOff>
      <xdr:row>709</xdr:row>
      <xdr:rowOff>66675</xdr:rowOff>
    </xdr:to>
    <xdr:graphicFrame>
      <xdr:nvGraphicFramePr>
        <xdr:cNvPr id="28" name="Chart 28"/>
        <xdr:cNvGraphicFramePr/>
      </xdr:nvGraphicFramePr>
      <xdr:xfrm>
        <a:off x="0" y="109461300"/>
        <a:ext cx="9020175" cy="54102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 editAs="oneCell">
    <xdr:from>
      <xdr:col>11</xdr:col>
      <xdr:colOff>266700</xdr:colOff>
      <xdr:row>11</xdr:row>
      <xdr:rowOff>0</xdr:rowOff>
    </xdr:from>
    <xdr:to>
      <xdr:col>14</xdr:col>
      <xdr:colOff>552450</xdr:colOff>
      <xdr:row>21</xdr:row>
      <xdr:rowOff>38100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972300" y="17811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504825</xdr:colOff>
      <xdr:row>66</xdr:row>
      <xdr:rowOff>114300</xdr:rowOff>
    </xdr:from>
    <xdr:to>
      <xdr:col>15</xdr:col>
      <xdr:colOff>504825</xdr:colOff>
      <xdr:row>78</xdr:row>
      <xdr:rowOff>76200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210425" y="10801350"/>
          <a:ext cx="24384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176</xdr:row>
      <xdr:rowOff>95250</xdr:rowOff>
    </xdr:from>
    <xdr:to>
      <xdr:col>14</xdr:col>
      <xdr:colOff>571500</xdr:colOff>
      <xdr:row>186</xdr:row>
      <xdr:rowOff>133350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991350" y="2859405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263</xdr:row>
      <xdr:rowOff>123825</xdr:rowOff>
    </xdr:from>
    <xdr:to>
      <xdr:col>14</xdr:col>
      <xdr:colOff>304800</xdr:colOff>
      <xdr:row>274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724650" y="427101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318</xdr:row>
      <xdr:rowOff>114300</xdr:rowOff>
    </xdr:from>
    <xdr:to>
      <xdr:col>13</xdr:col>
      <xdr:colOff>123825</xdr:colOff>
      <xdr:row>328</xdr:row>
      <xdr:rowOff>152400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934075" y="5160645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367</xdr:row>
      <xdr:rowOff>114300</xdr:rowOff>
    </xdr:from>
    <xdr:to>
      <xdr:col>12</xdr:col>
      <xdr:colOff>400050</xdr:colOff>
      <xdr:row>377</xdr:row>
      <xdr:rowOff>152400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600700" y="595407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421</xdr:row>
      <xdr:rowOff>66675</xdr:rowOff>
    </xdr:from>
    <xdr:to>
      <xdr:col>12</xdr:col>
      <xdr:colOff>590550</xdr:colOff>
      <xdr:row>431</xdr:row>
      <xdr:rowOff>104775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91200" y="682371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473</xdr:row>
      <xdr:rowOff>0</xdr:rowOff>
    </xdr:from>
    <xdr:to>
      <xdr:col>13</xdr:col>
      <xdr:colOff>104775</xdr:colOff>
      <xdr:row>483</xdr:row>
      <xdr:rowOff>38100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915025" y="7659052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525</xdr:row>
      <xdr:rowOff>19050</xdr:rowOff>
    </xdr:from>
    <xdr:to>
      <xdr:col>12</xdr:col>
      <xdr:colOff>600075</xdr:colOff>
      <xdr:row>535</xdr:row>
      <xdr:rowOff>57150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800725" y="850296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575</xdr:row>
      <xdr:rowOff>123825</xdr:rowOff>
    </xdr:from>
    <xdr:to>
      <xdr:col>13</xdr:col>
      <xdr:colOff>76200</xdr:colOff>
      <xdr:row>586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886450" y="932307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495300</xdr:colOff>
      <xdr:row>635</xdr:row>
      <xdr:rowOff>76200</xdr:rowOff>
    </xdr:from>
    <xdr:to>
      <xdr:col>13</xdr:col>
      <xdr:colOff>171450</xdr:colOff>
      <xdr:row>645</xdr:row>
      <xdr:rowOff>114300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981700" y="1028985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683</xdr:row>
      <xdr:rowOff>76200</xdr:rowOff>
    </xdr:from>
    <xdr:to>
      <xdr:col>13</xdr:col>
      <xdr:colOff>590550</xdr:colOff>
      <xdr:row>693</xdr:row>
      <xdr:rowOff>114300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400800" y="1106709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679</xdr:row>
      <xdr:rowOff>114300</xdr:rowOff>
    </xdr:from>
    <xdr:to>
      <xdr:col>32</xdr:col>
      <xdr:colOff>400050</xdr:colOff>
      <xdr:row>689</xdr:row>
      <xdr:rowOff>152400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792700" y="1100613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627</xdr:row>
      <xdr:rowOff>123825</xdr:rowOff>
    </xdr:from>
    <xdr:to>
      <xdr:col>32</xdr:col>
      <xdr:colOff>352425</xdr:colOff>
      <xdr:row>638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745075" y="1016508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590550</xdr:colOff>
      <xdr:row>577</xdr:row>
      <xdr:rowOff>95250</xdr:rowOff>
    </xdr:from>
    <xdr:to>
      <xdr:col>32</xdr:col>
      <xdr:colOff>266700</xdr:colOff>
      <xdr:row>587</xdr:row>
      <xdr:rowOff>133350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659350" y="935259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525</xdr:row>
      <xdr:rowOff>19050</xdr:rowOff>
    </xdr:from>
    <xdr:to>
      <xdr:col>32</xdr:col>
      <xdr:colOff>314325</xdr:colOff>
      <xdr:row>535</xdr:row>
      <xdr:rowOff>57150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706975" y="850296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474</xdr:row>
      <xdr:rowOff>28575</xdr:rowOff>
    </xdr:from>
    <xdr:to>
      <xdr:col>31</xdr:col>
      <xdr:colOff>304800</xdr:colOff>
      <xdr:row>484</xdr:row>
      <xdr:rowOff>66675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087850" y="7678102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257175</xdr:colOff>
      <xdr:row>420</xdr:row>
      <xdr:rowOff>114300</xdr:rowOff>
    </xdr:from>
    <xdr:to>
      <xdr:col>31</xdr:col>
      <xdr:colOff>542925</xdr:colOff>
      <xdr:row>430</xdr:row>
      <xdr:rowOff>152400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325975" y="681228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352425</xdr:colOff>
      <xdr:row>369</xdr:row>
      <xdr:rowOff>142875</xdr:rowOff>
    </xdr:from>
    <xdr:to>
      <xdr:col>32</xdr:col>
      <xdr:colOff>28575</xdr:colOff>
      <xdr:row>380</xdr:row>
      <xdr:rowOff>19050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421225" y="598932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381000</xdr:colOff>
      <xdr:row>317</xdr:row>
      <xdr:rowOff>0</xdr:rowOff>
    </xdr:from>
    <xdr:to>
      <xdr:col>32</xdr:col>
      <xdr:colOff>57150</xdr:colOff>
      <xdr:row>327</xdr:row>
      <xdr:rowOff>38100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449800" y="5133022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142875</xdr:colOff>
      <xdr:row>265</xdr:row>
      <xdr:rowOff>19050</xdr:rowOff>
    </xdr:from>
    <xdr:to>
      <xdr:col>31</xdr:col>
      <xdr:colOff>428625</xdr:colOff>
      <xdr:row>275</xdr:row>
      <xdr:rowOff>57150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211675" y="429291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219075</xdr:colOff>
      <xdr:row>214</xdr:row>
      <xdr:rowOff>28575</xdr:rowOff>
    </xdr:from>
    <xdr:to>
      <xdr:col>31</xdr:col>
      <xdr:colOff>504825</xdr:colOff>
      <xdr:row>224</xdr:row>
      <xdr:rowOff>66675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287875" y="3468052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542925</xdr:colOff>
      <xdr:row>164</xdr:row>
      <xdr:rowOff>66675</xdr:rowOff>
    </xdr:from>
    <xdr:to>
      <xdr:col>31</xdr:col>
      <xdr:colOff>219075</xdr:colOff>
      <xdr:row>174</xdr:row>
      <xdr:rowOff>104775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002125" y="266223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109</xdr:row>
      <xdr:rowOff>0</xdr:rowOff>
    </xdr:from>
    <xdr:to>
      <xdr:col>29</xdr:col>
      <xdr:colOff>457200</xdr:colOff>
      <xdr:row>119</xdr:row>
      <xdr:rowOff>38100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6021050" y="1764982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219075</xdr:colOff>
      <xdr:row>58</xdr:row>
      <xdr:rowOff>123825</xdr:rowOff>
    </xdr:from>
    <xdr:to>
      <xdr:col>32</xdr:col>
      <xdr:colOff>504825</xdr:colOff>
      <xdr:row>69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897475" y="95154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219075</xdr:colOff>
      <xdr:row>8</xdr:row>
      <xdr:rowOff>0</xdr:rowOff>
    </xdr:from>
    <xdr:to>
      <xdr:col>32</xdr:col>
      <xdr:colOff>504825</xdr:colOff>
      <xdr:row>18</xdr:row>
      <xdr:rowOff>38100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897475" y="12954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amess\LOCALS~1\Temp\notesBAAA25\SOA%20Smoothing%20-%20May02%20SRS(Graduated%20Raw%20data)%20krieger%20val%20res%20calc%2011%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amess\LOCALS~1\Temp\notesBAAA25\SOA%20Smoothing%20-%20May02%20SRS(Graduated%20Raw%20data)%20A%20to%20E%20check%2011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lect Claim Terminations"/>
      <sheetName val="Ultimate Claim Terminations"/>
      <sheetName val="Select Graphs"/>
      <sheetName val="Mortality Graph"/>
      <sheetName val="Pivot for Fitted Graphs(death)"/>
      <sheetName val="Recoveries Graph"/>
      <sheetName val="Pivot for Fitted Graphs (recov)"/>
      <sheetName val="Ultimate Graph"/>
      <sheetName val="Krieger Basic Table (Ultimate)"/>
      <sheetName val="Krieger Basic Table (Select)"/>
    </sheetNames>
    <sheetDataSet>
      <sheetData sheetId="9">
        <row r="7">
          <cell r="C7">
            <v>105</v>
          </cell>
          <cell r="D7">
            <v>90</v>
          </cell>
          <cell r="E7">
            <v>72</v>
          </cell>
          <cell r="F7">
            <v>59</v>
          </cell>
          <cell r="G7">
            <v>49</v>
          </cell>
          <cell r="H7">
            <v>38</v>
          </cell>
          <cell r="I7">
            <v>25</v>
          </cell>
          <cell r="J7">
            <v>16</v>
          </cell>
          <cell r="K7">
            <v>8</v>
          </cell>
          <cell r="L7">
            <v>5</v>
          </cell>
          <cell r="M7">
            <v>4.166666666666666</v>
          </cell>
          <cell r="N7">
            <v>3.333333333333333</v>
          </cell>
        </row>
        <row r="8">
          <cell r="C8">
            <v>104</v>
          </cell>
          <cell r="D8">
            <v>88</v>
          </cell>
          <cell r="E8">
            <v>71</v>
          </cell>
          <cell r="F8">
            <v>59</v>
          </cell>
          <cell r="G8">
            <v>49</v>
          </cell>
          <cell r="H8">
            <v>36</v>
          </cell>
          <cell r="I8">
            <v>24</v>
          </cell>
          <cell r="J8">
            <v>15</v>
          </cell>
          <cell r="K8">
            <v>7</v>
          </cell>
          <cell r="L8">
            <v>5</v>
          </cell>
          <cell r="M8">
            <v>4.166666666666666</v>
          </cell>
          <cell r="N8">
            <v>3.333333333333333</v>
          </cell>
        </row>
        <row r="9">
          <cell r="C9">
            <v>102</v>
          </cell>
          <cell r="D9">
            <v>86</v>
          </cell>
          <cell r="E9">
            <v>70</v>
          </cell>
          <cell r="F9">
            <v>57</v>
          </cell>
          <cell r="G9">
            <v>48</v>
          </cell>
          <cell r="H9">
            <v>36</v>
          </cell>
          <cell r="I9">
            <v>24</v>
          </cell>
          <cell r="J9">
            <v>15</v>
          </cell>
          <cell r="K9">
            <v>7</v>
          </cell>
          <cell r="L9">
            <v>5</v>
          </cell>
          <cell r="M9">
            <v>4.166666666666666</v>
          </cell>
          <cell r="N9">
            <v>3.333333333333333</v>
          </cell>
        </row>
        <row r="10">
          <cell r="C10">
            <v>99</v>
          </cell>
          <cell r="D10">
            <v>85</v>
          </cell>
          <cell r="E10">
            <v>68</v>
          </cell>
          <cell r="F10">
            <v>56</v>
          </cell>
          <cell r="G10">
            <v>47</v>
          </cell>
          <cell r="H10">
            <v>35</v>
          </cell>
          <cell r="I10">
            <v>23</v>
          </cell>
          <cell r="J10">
            <v>14</v>
          </cell>
          <cell r="K10">
            <v>7</v>
          </cell>
          <cell r="L10">
            <v>5</v>
          </cell>
          <cell r="M10">
            <v>4.166666666666666</v>
          </cell>
          <cell r="N10">
            <v>3.333333333333333</v>
          </cell>
        </row>
        <row r="11">
          <cell r="C11">
            <v>96</v>
          </cell>
          <cell r="D11">
            <v>82</v>
          </cell>
          <cell r="E11">
            <v>66</v>
          </cell>
          <cell r="F11">
            <v>55</v>
          </cell>
          <cell r="G11">
            <v>46</v>
          </cell>
          <cell r="H11">
            <v>34</v>
          </cell>
          <cell r="I11">
            <v>22</v>
          </cell>
          <cell r="J11">
            <v>14</v>
          </cell>
          <cell r="K11">
            <v>7</v>
          </cell>
          <cell r="L11">
            <v>5</v>
          </cell>
          <cell r="M11">
            <v>4.166666666666666</v>
          </cell>
          <cell r="N11">
            <v>3.333333333333333</v>
          </cell>
        </row>
        <row r="13">
          <cell r="C13">
            <v>322</v>
          </cell>
          <cell r="D13">
            <v>247</v>
          </cell>
          <cell r="E13">
            <v>199</v>
          </cell>
          <cell r="F13">
            <v>162</v>
          </cell>
          <cell r="G13">
            <v>133</v>
          </cell>
          <cell r="H13">
            <v>98</v>
          </cell>
          <cell r="I13">
            <v>63</v>
          </cell>
          <cell r="J13">
            <v>36</v>
          </cell>
          <cell r="K13">
            <v>17</v>
          </cell>
          <cell r="L13">
            <v>12</v>
          </cell>
          <cell r="M13">
            <v>9.166666666666666</v>
          </cell>
          <cell r="N13">
            <v>8.333333333333332</v>
          </cell>
        </row>
        <row r="14">
          <cell r="C14">
            <v>256</v>
          </cell>
          <cell r="D14">
            <v>207</v>
          </cell>
          <cell r="E14">
            <v>161</v>
          </cell>
          <cell r="F14">
            <v>121</v>
          </cell>
          <cell r="G14">
            <v>102</v>
          </cell>
          <cell r="H14">
            <v>71</v>
          </cell>
          <cell r="I14">
            <v>44</v>
          </cell>
          <cell r="J14">
            <v>23</v>
          </cell>
          <cell r="K14">
            <v>12</v>
          </cell>
          <cell r="L14">
            <v>10</v>
          </cell>
          <cell r="M14">
            <v>6.166666666666666</v>
          </cell>
          <cell r="N14">
            <v>5.333333333333333</v>
          </cell>
        </row>
        <row r="15">
          <cell r="C15">
            <v>187</v>
          </cell>
          <cell r="D15">
            <v>148</v>
          </cell>
          <cell r="E15">
            <v>112</v>
          </cell>
          <cell r="F15">
            <v>82</v>
          </cell>
          <cell r="G15">
            <v>66</v>
          </cell>
          <cell r="H15">
            <v>45</v>
          </cell>
          <cell r="I15">
            <v>26</v>
          </cell>
          <cell r="J15">
            <v>16</v>
          </cell>
          <cell r="K15">
            <v>8</v>
          </cell>
          <cell r="L15">
            <v>7</v>
          </cell>
          <cell r="M15">
            <v>5.166666666666666</v>
          </cell>
          <cell r="N15">
            <v>4.333333333333333</v>
          </cell>
        </row>
        <row r="16">
          <cell r="C16">
            <v>120</v>
          </cell>
          <cell r="D16">
            <v>91</v>
          </cell>
          <cell r="E16">
            <v>66</v>
          </cell>
          <cell r="F16">
            <v>56</v>
          </cell>
          <cell r="G16">
            <v>47</v>
          </cell>
          <cell r="H16">
            <v>37</v>
          </cell>
          <cell r="I16">
            <v>22</v>
          </cell>
          <cell r="J16">
            <v>14</v>
          </cell>
          <cell r="K16">
            <v>6</v>
          </cell>
          <cell r="L16">
            <v>6</v>
          </cell>
          <cell r="M16">
            <v>4.166666666666666</v>
          </cell>
          <cell r="N16">
            <v>3.333333333333333</v>
          </cell>
        </row>
        <row r="17">
          <cell r="C17">
            <v>80</v>
          </cell>
          <cell r="D17">
            <v>63</v>
          </cell>
          <cell r="E17">
            <v>48</v>
          </cell>
          <cell r="F17">
            <v>43</v>
          </cell>
          <cell r="G17">
            <v>35</v>
          </cell>
          <cell r="H17">
            <v>28</v>
          </cell>
          <cell r="I17">
            <v>18</v>
          </cell>
          <cell r="J17">
            <v>12</v>
          </cell>
          <cell r="K17">
            <v>5</v>
          </cell>
          <cell r="L17">
            <v>5</v>
          </cell>
          <cell r="M17">
            <v>3.1666666666666665</v>
          </cell>
          <cell r="N17">
            <v>2.333333333333333</v>
          </cell>
        </row>
        <row r="18">
          <cell r="C18">
            <v>55</v>
          </cell>
          <cell r="D18">
            <v>48</v>
          </cell>
          <cell r="E18">
            <v>40</v>
          </cell>
          <cell r="F18">
            <v>36</v>
          </cell>
          <cell r="G18">
            <v>29</v>
          </cell>
          <cell r="H18">
            <v>24</v>
          </cell>
          <cell r="I18">
            <v>15</v>
          </cell>
          <cell r="J18">
            <v>11</v>
          </cell>
          <cell r="K18">
            <v>5</v>
          </cell>
          <cell r="L18">
            <v>4</v>
          </cell>
          <cell r="M18">
            <v>2.1666666666666665</v>
          </cell>
          <cell r="N18">
            <v>1.3333333333333333</v>
          </cell>
        </row>
        <row r="19">
          <cell r="C19">
            <v>42</v>
          </cell>
          <cell r="D19">
            <v>37</v>
          </cell>
          <cell r="E19">
            <v>31</v>
          </cell>
          <cell r="F19">
            <v>29</v>
          </cell>
          <cell r="G19">
            <v>25</v>
          </cell>
          <cell r="H19">
            <v>21</v>
          </cell>
          <cell r="I19">
            <v>13</v>
          </cell>
          <cell r="J19">
            <v>10</v>
          </cell>
          <cell r="K19">
            <v>4</v>
          </cell>
          <cell r="L19">
            <v>3</v>
          </cell>
          <cell r="M19">
            <v>1.1666666666666665</v>
          </cell>
          <cell r="N19">
            <v>0.3333333333333333</v>
          </cell>
        </row>
        <row r="20">
          <cell r="C20">
            <v>30</v>
          </cell>
          <cell r="D20">
            <v>28</v>
          </cell>
          <cell r="E20">
            <v>24</v>
          </cell>
          <cell r="F20">
            <v>22</v>
          </cell>
          <cell r="G20">
            <v>20</v>
          </cell>
          <cell r="H20">
            <v>15</v>
          </cell>
          <cell r="I20">
            <v>10</v>
          </cell>
          <cell r="J20">
            <v>8</v>
          </cell>
          <cell r="K20">
            <v>3</v>
          </cell>
          <cell r="L20">
            <v>2</v>
          </cell>
          <cell r="M20">
            <v>1</v>
          </cell>
          <cell r="N20">
            <v>0.16666666666666666</v>
          </cell>
        </row>
        <row r="61">
          <cell r="C61">
            <v>13</v>
          </cell>
          <cell r="D61">
            <v>23</v>
          </cell>
          <cell r="E61">
            <v>38</v>
          </cell>
          <cell r="F61">
            <v>49</v>
          </cell>
          <cell r="G61">
            <v>57</v>
          </cell>
          <cell r="H61">
            <v>61</v>
          </cell>
          <cell r="I61">
            <v>60</v>
          </cell>
          <cell r="J61">
            <v>56</v>
          </cell>
          <cell r="K61">
            <v>47</v>
          </cell>
          <cell r="L61">
            <v>38</v>
          </cell>
          <cell r="M61">
            <v>31.5</v>
          </cell>
          <cell r="N61">
            <v>24</v>
          </cell>
        </row>
        <row r="62">
          <cell r="C62">
            <v>11</v>
          </cell>
          <cell r="D62">
            <v>19</v>
          </cell>
          <cell r="E62">
            <v>29</v>
          </cell>
          <cell r="F62">
            <v>36</v>
          </cell>
          <cell r="G62">
            <v>42</v>
          </cell>
          <cell r="H62">
            <v>45</v>
          </cell>
          <cell r="I62">
            <v>45</v>
          </cell>
          <cell r="J62">
            <v>45</v>
          </cell>
          <cell r="K62">
            <v>41</v>
          </cell>
          <cell r="L62">
            <v>35</v>
          </cell>
          <cell r="M62">
            <v>33</v>
          </cell>
          <cell r="N62">
            <v>29.599999999999998</v>
          </cell>
        </row>
        <row r="63">
          <cell r="C63">
            <v>9</v>
          </cell>
          <cell r="D63">
            <v>13</v>
          </cell>
          <cell r="E63">
            <v>20</v>
          </cell>
          <cell r="F63">
            <v>26</v>
          </cell>
          <cell r="G63">
            <v>30</v>
          </cell>
          <cell r="H63">
            <v>33</v>
          </cell>
          <cell r="I63">
            <v>35</v>
          </cell>
          <cell r="J63">
            <v>35</v>
          </cell>
          <cell r="K63">
            <v>34</v>
          </cell>
          <cell r="L63">
            <v>31</v>
          </cell>
          <cell r="M63">
            <v>30.500000000000004</v>
          </cell>
          <cell r="N63">
            <v>29.2</v>
          </cell>
        </row>
        <row r="64">
          <cell r="C64">
            <v>7</v>
          </cell>
          <cell r="D64">
            <v>10</v>
          </cell>
          <cell r="E64">
            <v>15</v>
          </cell>
          <cell r="F64">
            <v>19</v>
          </cell>
          <cell r="G64">
            <v>23</v>
          </cell>
          <cell r="H64">
            <v>26</v>
          </cell>
          <cell r="I64">
            <v>28</v>
          </cell>
          <cell r="J64">
            <v>29</v>
          </cell>
          <cell r="K64">
            <v>29</v>
          </cell>
          <cell r="L64">
            <v>28</v>
          </cell>
          <cell r="M64">
            <v>28.500000000000004</v>
          </cell>
          <cell r="N64">
            <v>28.96153846153846</v>
          </cell>
        </row>
        <row r="65">
          <cell r="C65">
            <v>6</v>
          </cell>
          <cell r="D65">
            <v>9</v>
          </cell>
          <cell r="E65">
            <v>13</v>
          </cell>
          <cell r="F65">
            <v>16</v>
          </cell>
          <cell r="G65">
            <v>19</v>
          </cell>
          <cell r="H65">
            <v>22</v>
          </cell>
          <cell r="I65">
            <v>24</v>
          </cell>
          <cell r="J65">
            <v>26</v>
          </cell>
          <cell r="K65">
            <v>27</v>
          </cell>
          <cell r="L65">
            <v>28</v>
          </cell>
          <cell r="M65">
            <v>29.5</v>
          </cell>
          <cell r="N65">
            <v>30.799999999999997</v>
          </cell>
        </row>
        <row r="67">
          <cell r="C67">
            <v>18</v>
          </cell>
          <cell r="D67">
            <v>30</v>
          </cell>
          <cell r="E67">
            <v>41</v>
          </cell>
          <cell r="F67">
            <v>52</v>
          </cell>
          <cell r="G67">
            <v>63</v>
          </cell>
          <cell r="H67">
            <v>72</v>
          </cell>
          <cell r="I67">
            <v>80</v>
          </cell>
          <cell r="J67">
            <v>85</v>
          </cell>
          <cell r="K67">
            <v>89</v>
          </cell>
          <cell r="L67">
            <v>90</v>
          </cell>
          <cell r="M67">
            <v>94.49999999999999</v>
          </cell>
          <cell r="N67">
            <v>97.89999999999999</v>
          </cell>
        </row>
        <row r="68">
          <cell r="C68">
            <v>16</v>
          </cell>
          <cell r="D68">
            <v>25</v>
          </cell>
          <cell r="E68">
            <v>33</v>
          </cell>
          <cell r="F68">
            <v>43</v>
          </cell>
          <cell r="G68">
            <v>51</v>
          </cell>
          <cell r="H68">
            <v>59</v>
          </cell>
          <cell r="I68">
            <v>66</v>
          </cell>
          <cell r="J68">
            <v>71</v>
          </cell>
          <cell r="K68">
            <v>81</v>
          </cell>
          <cell r="L68">
            <v>82</v>
          </cell>
          <cell r="M68">
            <v>89.61538461538461</v>
          </cell>
          <cell r="N68">
            <v>95.48461538461538</v>
          </cell>
        </row>
        <row r="69">
          <cell r="C69">
            <v>16</v>
          </cell>
          <cell r="D69">
            <v>24</v>
          </cell>
          <cell r="E69">
            <v>31</v>
          </cell>
          <cell r="F69">
            <v>39</v>
          </cell>
          <cell r="G69">
            <v>47</v>
          </cell>
          <cell r="H69">
            <v>55</v>
          </cell>
          <cell r="I69">
            <v>62</v>
          </cell>
          <cell r="J69">
            <v>69</v>
          </cell>
          <cell r="K69">
            <v>80</v>
          </cell>
          <cell r="L69">
            <v>81</v>
          </cell>
          <cell r="M69">
            <v>90</v>
          </cell>
          <cell r="N69">
            <v>96.8</v>
          </cell>
        </row>
        <row r="70">
          <cell r="C70">
            <v>16</v>
          </cell>
          <cell r="D70">
            <v>23</v>
          </cell>
          <cell r="E70">
            <v>28</v>
          </cell>
          <cell r="F70">
            <v>35</v>
          </cell>
          <cell r="G70">
            <v>43</v>
          </cell>
          <cell r="H70">
            <v>50</v>
          </cell>
          <cell r="I70">
            <v>58</v>
          </cell>
          <cell r="J70">
            <v>68</v>
          </cell>
          <cell r="K70">
            <v>79</v>
          </cell>
          <cell r="L70">
            <v>80</v>
          </cell>
          <cell r="M70">
            <v>90.5</v>
          </cell>
          <cell r="N70">
            <v>98.19999999999999</v>
          </cell>
        </row>
        <row r="71">
          <cell r="C71">
            <v>16</v>
          </cell>
          <cell r="D71">
            <v>21</v>
          </cell>
          <cell r="E71">
            <v>25</v>
          </cell>
          <cell r="F71">
            <v>31</v>
          </cell>
          <cell r="G71">
            <v>38</v>
          </cell>
          <cell r="H71">
            <v>45</v>
          </cell>
          <cell r="I71">
            <v>55</v>
          </cell>
          <cell r="J71">
            <v>65</v>
          </cell>
          <cell r="K71">
            <v>78</v>
          </cell>
          <cell r="L71">
            <v>85</v>
          </cell>
          <cell r="M71">
            <v>96.5</v>
          </cell>
          <cell r="N71">
            <v>106.8</v>
          </cell>
        </row>
        <row r="72">
          <cell r="C72">
            <v>16</v>
          </cell>
          <cell r="D72">
            <v>21</v>
          </cell>
          <cell r="E72">
            <v>24</v>
          </cell>
          <cell r="F72">
            <v>29</v>
          </cell>
          <cell r="G72">
            <v>36</v>
          </cell>
          <cell r="H72">
            <v>41</v>
          </cell>
          <cell r="I72">
            <v>51</v>
          </cell>
          <cell r="J72">
            <v>62</v>
          </cell>
          <cell r="K72">
            <v>77</v>
          </cell>
          <cell r="L72">
            <v>90</v>
          </cell>
          <cell r="M72">
            <v>103</v>
          </cell>
          <cell r="N72">
            <v>116.2</v>
          </cell>
        </row>
        <row r="73">
          <cell r="C73">
            <v>16</v>
          </cell>
          <cell r="D73">
            <v>20</v>
          </cell>
          <cell r="E73">
            <v>22</v>
          </cell>
          <cell r="F73">
            <v>28</v>
          </cell>
          <cell r="G73">
            <v>35</v>
          </cell>
          <cell r="H73">
            <v>40</v>
          </cell>
          <cell r="I73">
            <v>48</v>
          </cell>
          <cell r="J73">
            <v>60</v>
          </cell>
          <cell r="K73">
            <v>78</v>
          </cell>
          <cell r="L73">
            <v>94</v>
          </cell>
          <cell r="M73">
            <v>108.99999999999999</v>
          </cell>
          <cell r="N73">
            <v>124.6</v>
          </cell>
        </row>
        <row r="74">
          <cell r="C74">
            <v>16</v>
          </cell>
          <cell r="D74">
            <v>18</v>
          </cell>
          <cell r="E74">
            <v>19</v>
          </cell>
          <cell r="F74">
            <v>27</v>
          </cell>
          <cell r="G74">
            <v>33</v>
          </cell>
          <cell r="H74">
            <v>39</v>
          </cell>
          <cell r="I74">
            <v>46</v>
          </cell>
          <cell r="J74">
            <v>58</v>
          </cell>
          <cell r="K74">
            <v>78</v>
          </cell>
          <cell r="L74">
            <v>97</v>
          </cell>
          <cell r="M74">
            <v>113</v>
          </cell>
          <cell r="N74">
            <v>130.29999999999998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lect Claim Terminations"/>
      <sheetName val="Ultimate Claim Terminations"/>
      <sheetName val="Select Graphs"/>
      <sheetName val="Mortality Graph"/>
      <sheetName val="Pivot for Fitted Graphs(death)"/>
      <sheetName val="Recoveries Graph"/>
      <sheetName val="Pivot for Fitted Graphs (recov)"/>
      <sheetName val="Ultimate Graph"/>
      <sheetName val="Krieger Basic Table (Ultimate)"/>
      <sheetName val="Krieger Basic Table (Select)"/>
      <sheetName val="Exh 4, 4A, 5, 5A"/>
    </sheetNames>
    <sheetDataSet>
      <sheetData sheetId="9">
        <row r="7">
          <cell r="C7">
            <v>105</v>
          </cell>
          <cell r="D7">
            <v>90</v>
          </cell>
          <cell r="E7">
            <v>72</v>
          </cell>
          <cell r="F7">
            <v>59</v>
          </cell>
          <cell r="G7">
            <v>49</v>
          </cell>
          <cell r="H7">
            <v>38</v>
          </cell>
          <cell r="I7">
            <v>25</v>
          </cell>
          <cell r="J7">
            <v>16</v>
          </cell>
          <cell r="K7">
            <v>8</v>
          </cell>
          <cell r="L7">
            <v>5</v>
          </cell>
          <cell r="M7">
            <v>4.166666666666666</v>
          </cell>
          <cell r="N7">
            <v>3.333333333333333</v>
          </cell>
        </row>
        <row r="8">
          <cell r="C8">
            <v>104</v>
          </cell>
          <cell r="D8">
            <v>88</v>
          </cell>
          <cell r="E8">
            <v>71</v>
          </cell>
          <cell r="F8">
            <v>59</v>
          </cell>
          <cell r="G8">
            <v>49</v>
          </cell>
          <cell r="H8">
            <v>36</v>
          </cell>
          <cell r="I8">
            <v>24</v>
          </cell>
          <cell r="J8">
            <v>15</v>
          </cell>
          <cell r="K8">
            <v>7</v>
          </cell>
          <cell r="L8">
            <v>5</v>
          </cell>
          <cell r="M8">
            <v>4.166666666666666</v>
          </cell>
          <cell r="N8">
            <v>3.333333333333333</v>
          </cell>
        </row>
        <row r="9">
          <cell r="C9">
            <v>102</v>
          </cell>
          <cell r="D9">
            <v>86</v>
          </cell>
          <cell r="E9">
            <v>70</v>
          </cell>
          <cell r="F9">
            <v>57</v>
          </cell>
          <cell r="G9">
            <v>48</v>
          </cell>
          <cell r="H9">
            <v>36</v>
          </cell>
          <cell r="I9">
            <v>24</v>
          </cell>
          <cell r="J9">
            <v>15</v>
          </cell>
          <cell r="K9">
            <v>7</v>
          </cell>
          <cell r="L9">
            <v>5</v>
          </cell>
          <cell r="M9">
            <v>4.166666666666666</v>
          </cell>
          <cell r="N9">
            <v>3.333333333333333</v>
          </cell>
        </row>
        <row r="10">
          <cell r="C10">
            <v>99</v>
          </cell>
          <cell r="D10">
            <v>85</v>
          </cell>
          <cell r="E10">
            <v>68</v>
          </cell>
          <cell r="F10">
            <v>56</v>
          </cell>
          <cell r="G10">
            <v>47</v>
          </cell>
          <cell r="H10">
            <v>35</v>
          </cell>
          <cell r="I10">
            <v>23</v>
          </cell>
          <cell r="J10">
            <v>14</v>
          </cell>
          <cell r="K10">
            <v>7</v>
          </cell>
          <cell r="L10">
            <v>5</v>
          </cell>
          <cell r="M10">
            <v>4.166666666666666</v>
          </cell>
          <cell r="N10">
            <v>3.333333333333333</v>
          </cell>
        </row>
        <row r="11">
          <cell r="C11">
            <v>96</v>
          </cell>
          <cell r="D11">
            <v>82</v>
          </cell>
          <cell r="E11">
            <v>66</v>
          </cell>
          <cell r="F11">
            <v>55</v>
          </cell>
          <cell r="G11">
            <v>46</v>
          </cell>
          <cell r="H11">
            <v>34</v>
          </cell>
          <cell r="I11">
            <v>22</v>
          </cell>
          <cell r="J11">
            <v>14</v>
          </cell>
          <cell r="K11">
            <v>7</v>
          </cell>
          <cell r="L11">
            <v>5</v>
          </cell>
          <cell r="M11">
            <v>4.166666666666666</v>
          </cell>
          <cell r="N11">
            <v>3.333333333333333</v>
          </cell>
        </row>
        <row r="13">
          <cell r="C13">
            <v>322</v>
          </cell>
          <cell r="D13">
            <v>247</v>
          </cell>
          <cell r="E13">
            <v>199</v>
          </cell>
          <cell r="F13">
            <v>162</v>
          </cell>
          <cell r="G13">
            <v>133</v>
          </cell>
          <cell r="H13">
            <v>98</v>
          </cell>
          <cell r="I13">
            <v>63</v>
          </cell>
          <cell r="J13">
            <v>36</v>
          </cell>
          <cell r="K13">
            <v>17</v>
          </cell>
          <cell r="L13">
            <v>12</v>
          </cell>
          <cell r="M13">
            <v>9.166666666666666</v>
          </cell>
          <cell r="N13">
            <v>8.333333333333332</v>
          </cell>
        </row>
        <row r="14">
          <cell r="C14">
            <v>256</v>
          </cell>
          <cell r="D14">
            <v>207</v>
          </cell>
          <cell r="E14">
            <v>161</v>
          </cell>
          <cell r="F14">
            <v>121</v>
          </cell>
          <cell r="G14">
            <v>102</v>
          </cell>
          <cell r="H14">
            <v>71</v>
          </cell>
          <cell r="I14">
            <v>44</v>
          </cell>
          <cell r="J14">
            <v>23</v>
          </cell>
          <cell r="K14">
            <v>12</v>
          </cell>
          <cell r="L14">
            <v>10</v>
          </cell>
          <cell r="M14">
            <v>6.166666666666666</v>
          </cell>
          <cell r="N14">
            <v>5.333333333333333</v>
          </cell>
        </row>
        <row r="15">
          <cell r="C15">
            <v>187</v>
          </cell>
          <cell r="D15">
            <v>148</v>
          </cell>
          <cell r="E15">
            <v>112</v>
          </cell>
          <cell r="F15">
            <v>82</v>
          </cell>
          <cell r="G15">
            <v>66</v>
          </cell>
          <cell r="H15">
            <v>45</v>
          </cell>
          <cell r="I15">
            <v>26</v>
          </cell>
          <cell r="J15">
            <v>16</v>
          </cell>
          <cell r="K15">
            <v>8</v>
          </cell>
          <cell r="L15">
            <v>7</v>
          </cell>
          <cell r="M15">
            <v>5.166666666666666</v>
          </cell>
          <cell r="N15">
            <v>4.333333333333333</v>
          </cell>
        </row>
        <row r="16">
          <cell r="C16">
            <v>120</v>
          </cell>
          <cell r="D16">
            <v>91</v>
          </cell>
          <cell r="E16">
            <v>66</v>
          </cell>
          <cell r="F16">
            <v>56</v>
          </cell>
          <cell r="G16">
            <v>47</v>
          </cell>
          <cell r="H16">
            <v>37</v>
          </cell>
          <cell r="I16">
            <v>22</v>
          </cell>
          <cell r="J16">
            <v>14</v>
          </cell>
          <cell r="K16">
            <v>6</v>
          </cell>
          <cell r="L16">
            <v>6</v>
          </cell>
          <cell r="M16">
            <v>4.166666666666666</v>
          </cell>
          <cell r="N16">
            <v>3.333333333333333</v>
          </cell>
        </row>
        <row r="17">
          <cell r="C17">
            <v>80</v>
          </cell>
          <cell r="D17">
            <v>63</v>
          </cell>
          <cell r="E17">
            <v>48</v>
          </cell>
          <cell r="F17">
            <v>43</v>
          </cell>
          <cell r="G17">
            <v>35</v>
          </cell>
          <cell r="H17">
            <v>28</v>
          </cell>
          <cell r="I17">
            <v>18</v>
          </cell>
          <cell r="J17">
            <v>12</v>
          </cell>
          <cell r="K17">
            <v>5</v>
          </cell>
          <cell r="L17">
            <v>5</v>
          </cell>
          <cell r="M17">
            <v>3.1666666666666665</v>
          </cell>
          <cell r="N17">
            <v>2.333333333333333</v>
          </cell>
        </row>
        <row r="18">
          <cell r="C18">
            <v>55</v>
          </cell>
          <cell r="D18">
            <v>48</v>
          </cell>
          <cell r="E18">
            <v>40</v>
          </cell>
          <cell r="F18">
            <v>36</v>
          </cell>
          <cell r="G18">
            <v>29</v>
          </cell>
          <cell r="H18">
            <v>24</v>
          </cell>
          <cell r="I18">
            <v>15</v>
          </cell>
          <cell r="J18">
            <v>11</v>
          </cell>
          <cell r="K18">
            <v>5</v>
          </cell>
          <cell r="L18">
            <v>4</v>
          </cell>
          <cell r="M18">
            <v>2.1666666666666665</v>
          </cell>
          <cell r="N18">
            <v>1.3333333333333333</v>
          </cell>
        </row>
        <row r="19">
          <cell r="C19">
            <v>42</v>
          </cell>
          <cell r="D19">
            <v>37</v>
          </cell>
          <cell r="E19">
            <v>31</v>
          </cell>
          <cell r="F19">
            <v>29</v>
          </cell>
          <cell r="G19">
            <v>25</v>
          </cell>
          <cell r="H19">
            <v>21</v>
          </cell>
          <cell r="I19">
            <v>13</v>
          </cell>
          <cell r="J19">
            <v>10</v>
          </cell>
          <cell r="K19">
            <v>4</v>
          </cell>
          <cell r="L19">
            <v>3</v>
          </cell>
          <cell r="M19">
            <v>1.1666666666666665</v>
          </cell>
          <cell r="N19">
            <v>0.3333333333333333</v>
          </cell>
        </row>
        <row r="20">
          <cell r="C20">
            <v>30</v>
          </cell>
          <cell r="D20">
            <v>28</v>
          </cell>
          <cell r="E20">
            <v>24</v>
          </cell>
          <cell r="F20">
            <v>22</v>
          </cell>
          <cell r="G20">
            <v>20</v>
          </cell>
          <cell r="H20">
            <v>15</v>
          </cell>
          <cell r="I20">
            <v>10</v>
          </cell>
          <cell r="J20">
            <v>8</v>
          </cell>
          <cell r="K20">
            <v>3</v>
          </cell>
          <cell r="L20">
            <v>2</v>
          </cell>
          <cell r="M20">
            <v>1</v>
          </cell>
          <cell r="N20">
            <v>0.16666666666666666</v>
          </cell>
        </row>
        <row r="61">
          <cell r="C61">
            <v>13</v>
          </cell>
          <cell r="D61">
            <v>23</v>
          </cell>
          <cell r="E61">
            <v>38</v>
          </cell>
          <cell r="F61">
            <v>49</v>
          </cell>
          <cell r="G61">
            <v>57</v>
          </cell>
          <cell r="H61">
            <v>61</v>
          </cell>
          <cell r="I61">
            <v>60</v>
          </cell>
          <cell r="J61">
            <v>56</v>
          </cell>
          <cell r="K61">
            <v>47</v>
          </cell>
          <cell r="L61">
            <v>38</v>
          </cell>
          <cell r="M61">
            <v>31.5</v>
          </cell>
          <cell r="N61">
            <v>24</v>
          </cell>
        </row>
        <row r="62">
          <cell r="C62">
            <v>11</v>
          </cell>
          <cell r="D62">
            <v>19</v>
          </cell>
          <cell r="E62">
            <v>29</v>
          </cell>
          <cell r="F62">
            <v>36</v>
          </cell>
          <cell r="G62">
            <v>42</v>
          </cell>
          <cell r="H62">
            <v>45</v>
          </cell>
          <cell r="I62">
            <v>45</v>
          </cell>
          <cell r="J62">
            <v>45</v>
          </cell>
          <cell r="K62">
            <v>41</v>
          </cell>
          <cell r="L62">
            <v>35</v>
          </cell>
          <cell r="M62">
            <v>33</v>
          </cell>
          <cell r="N62">
            <v>29.599999999999998</v>
          </cell>
        </row>
        <row r="63">
          <cell r="C63">
            <v>9</v>
          </cell>
          <cell r="D63">
            <v>13</v>
          </cell>
          <cell r="E63">
            <v>20</v>
          </cell>
          <cell r="F63">
            <v>26</v>
          </cell>
          <cell r="G63">
            <v>30</v>
          </cell>
          <cell r="H63">
            <v>33</v>
          </cell>
          <cell r="I63">
            <v>35</v>
          </cell>
          <cell r="J63">
            <v>35</v>
          </cell>
          <cell r="K63">
            <v>34</v>
          </cell>
          <cell r="L63">
            <v>31</v>
          </cell>
          <cell r="M63">
            <v>30.500000000000004</v>
          </cell>
          <cell r="N63">
            <v>29.2</v>
          </cell>
        </row>
        <row r="64">
          <cell r="C64">
            <v>7</v>
          </cell>
          <cell r="D64">
            <v>10</v>
          </cell>
          <cell r="E64">
            <v>15</v>
          </cell>
          <cell r="F64">
            <v>19</v>
          </cell>
          <cell r="G64">
            <v>23</v>
          </cell>
          <cell r="H64">
            <v>26</v>
          </cell>
          <cell r="I64">
            <v>28</v>
          </cell>
          <cell r="J64">
            <v>29</v>
          </cell>
          <cell r="K64">
            <v>29</v>
          </cell>
          <cell r="L64">
            <v>28</v>
          </cell>
          <cell r="M64">
            <v>28.500000000000004</v>
          </cell>
          <cell r="N64">
            <v>28.96153846153846</v>
          </cell>
        </row>
        <row r="65">
          <cell r="C65">
            <v>6</v>
          </cell>
          <cell r="D65">
            <v>9</v>
          </cell>
          <cell r="E65">
            <v>13</v>
          </cell>
          <cell r="F65">
            <v>16</v>
          </cell>
          <cell r="G65">
            <v>19</v>
          </cell>
          <cell r="H65">
            <v>22</v>
          </cell>
          <cell r="I65">
            <v>24</v>
          </cell>
          <cell r="J65">
            <v>26</v>
          </cell>
          <cell r="K65">
            <v>27</v>
          </cell>
          <cell r="L65">
            <v>28</v>
          </cell>
          <cell r="M65">
            <v>29.5</v>
          </cell>
          <cell r="N65">
            <v>30.799999999999997</v>
          </cell>
        </row>
        <row r="67">
          <cell r="C67">
            <v>18</v>
          </cell>
          <cell r="D67">
            <v>30</v>
          </cell>
          <cell r="E67">
            <v>41</v>
          </cell>
          <cell r="F67">
            <v>52</v>
          </cell>
          <cell r="G67">
            <v>63</v>
          </cell>
          <cell r="H67">
            <v>72</v>
          </cell>
          <cell r="I67">
            <v>80</v>
          </cell>
          <cell r="J67">
            <v>85</v>
          </cell>
          <cell r="K67">
            <v>89</v>
          </cell>
          <cell r="L67">
            <v>90</v>
          </cell>
          <cell r="M67">
            <v>94.49999999999999</v>
          </cell>
          <cell r="N67">
            <v>97.89999999999999</v>
          </cell>
        </row>
        <row r="68">
          <cell r="C68">
            <v>16</v>
          </cell>
          <cell r="D68">
            <v>25</v>
          </cell>
          <cell r="E68">
            <v>33</v>
          </cell>
          <cell r="F68">
            <v>43</v>
          </cell>
          <cell r="G68">
            <v>51</v>
          </cell>
          <cell r="H68">
            <v>59</v>
          </cell>
          <cell r="I68">
            <v>66</v>
          </cell>
          <cell r="J68">
            <v>71</v>
          </cell>
          <cell r="K68">
            <v>81</v>
          </cell>
          <cell r="L68">
            <v>82</v>
          </cell>
          <cell r="M68">
            <v>89.61538461538461</v>
          </cell>
          <cell r="N68">
            <v>95.48461538461538</v>
          </cell>
        </row>
        <row r="69">
          <cell r="C69">
            <v>16</v>
          </cell>
          <cell r="D69">
            <v>24</v>
          </cell>
          <cell r="E69">
            <v>31</v>
          </cell>
          <cell r="F69">
            <v>39</v>
          </cell>
          <cell r="G69">
            <v>47</v>
          </cell>
          <cell r="H69">
            <v>55</v>
          </cell>
          <cell r="I69">
            <v>62</v>
          </cell>
          <cell r="J69">
            <v>69</v>
          </cell>
          <cell r="K69">
            <v>80</v>
          </cell>
          <cell r="L69">
            <v>81</v>
          </cell>
          <cell r="M69">
            <v>90</v>
          </cell>
          <cell r="N69">
            <v>96.8</v>
          </cell>
        </row>
        <row r="70">
          <cell r="C70">
            <v>16</v>
          </cell>
          <cell r="D70">
            <v>23</v>
          </cell>
          <cell r="E70">
            <v>28</v>
          </cell>
          <cell r="F70">
            <v>35</v>
          </cell>
          <cell r="G70">
            <v>43</v>
          </cell>
          <cell r="H70">
            <v>50</v>
          </cell>
          <cell r="I70">
            <v>58</v>
          </cell>
          <cell r="J70">
            <v>68</v>
          </cell>
          <cell r="K70">
            <v>79</v>
          </cell>
          <cell r="L70">
            <v>80</v>
          </cell>
          <cell r="M70">
            <v>90.5</v>
          </cell>
          <cell r="N70">
            <v>98.19999999999999</v>
          </cell>
        </row>
        <row r="71">
          <cell r="C71">
            <v>16</v>
          </cell>
          <cell r="D71">
            <v>21</v>
          </cell>
          <cell r="E71">
            <v>25</v>
          </cell>
          <cell r="F71">
            <v>31</v>
          </cell>
          <cell r="G71">
            <v>38</v>
          </cell>
          <cell r="H71">
            <v>45</v>
          </cell>
          <cell r="I71">
            <v>55</v>
          </cell>
          <cell r="J71">
            <v>65</v>
          </cell>
          <cell r="K71">
            <v>78</v>
          </cell>
          <cell r="L71">
            <v>85</v>
          </cell>
          <cell r="M71">
            <v>96.5</v>
          </cell>
          <cell r="N71">
            <v>106.8</v>
          </cell>
        </row>
        <row r="72">
          <cell r="C72">
            <v>16</v>
          </cell>
          <cell r="D72">
            <v>21</v>
          </cell>
          <cell r="E72">
            <v>24</v>
          </cell>
          <cell r="F72">
            <v>29</v>
          </cell>
          <cell r="G72">
            <v>36</v>
          </cell>
          <cell r="H72">
            <v>41</v>
          </cell>
          <cell r="I72">
            <v>51</v>
          </cell>
          <cell r="J72">
            <v>62</v>
          </cell>
          <cell r="K72">
            <v>77</v>
          </cell>
          <cell r="L72">
            <v>90</v>
          </cell>
          <cell r="M72">
            <v>103</v>
          </cell>
          <cell r="N72">
            <v>116.2</v>
          </cell>
        </row>
        <row r="73">
          <cell r="C73">
            <v>16</v>
          </cell>
          <cell r="D73">
            <v>20</v>
          </cell>
          <cell r="E73">
            <v>22</v>
          </cell>
          <cell r="F73">
            <v>28</v>
          </cell>
          <cell r="G73">
            <v>35</v>
          </cell>
          <cell r="H73">
            <v>40</v>
          </cell>
          <cell r="I73">
            <v>48</v>
          </cell>
          <cell r="J73">
            <v>60</v>
          </cell>
          <cell r="K73">
            <v>78</v>
          </cell>
          <cell r="L73">
            <v>94</v>
          </cell>
          <cell r="M73">
            <v>108.99999999999999</v>
          </cell>
          <cell r="N73">
            <v>124.6</v>
          </cell>
        </row>
        <row r="74">
          <cell r="C74">
            <v>16</v>
          </cell>
          <cell r="D74">
            <v>18</v>
          </cell>
          <cell r="E74">
            <v>19</v>
          </cell>
          <cell r="F74">
            <v>27</v>
          </cell>
          <cell r="G74">
            <v>33</v>
          </cell>
          <cell r="H74">
            <v>39</v>
          </cell>
          <cell r="I74">
            <v>46</v>
          </cell>
          <cell r="J74">
            <v>58</v>
          </cell>
          <cell r="K74">
            <v>78</v>
          </cell>
          <cell r="L74">
            <v>97</v>
          </cell>
          <cell r="M74">
            <v>113</v>
          </cell>
          <cell r="N74">
            <v>130.29999999999998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4.00390625" style="0" customWidth="1"/>
    <col min="4" max="4" width="12.7109375" style="0" customWidth="1"/>
    <col min="5" max="5" width="20.57421875" style="8" bestFit="1" customWidth="1"/>
    <col min="6" max="6" width="7.8515625" style="0" customWidth="1"/>
    <col min="7" max="7" width="9.140625" style="4" customWidth="1"/>
    <col min="9" max="9" width="14.7109375" style="0" customWidth="1"/>
    <col min="10" max="10" width="14.140625" style="0" customWidth="1"/>
    <col min="12" max="12" width="11.28125" style="50" bestFit="1" customWidth="1"/>
  </cols>
  <sheetData>
    <row r="1" spans="5:7" ht="12.75">
      <c r="E1"/>
      <c r="G1"/>
    </row>
    <row r="2" spans="5:7" ht="12.75">
      <c r="E2"/>
      <c r="G2"/>
    </row>
    <row r="4" ht="12.75">
      <c r="A4" s="32"/>
    </row>
    <row r="5" spans="5:7" ht="18">
      <c r="E5" s="57" t="s">
        <v>83</v>
      </c>
      <c r="G5" s="111"/>
    </row>
    <row r="6" spans="5:11" ht="15.75">
      <c r="E6" s="31" t="s">
        <v>98</v>
      </c>
      <c r="G6" s="111"/>
      <c r="K6" s="50"/>
    </row>
    <row r="7" ht="6.75" customHeight="1">
      <c r="G7" s="111"/>
    </row>
    <row r="8" spans="5:11" ht="15.75">
      <c r="E8" s="31" t="s">
        <v>21</v>
      </c>
      <c r="G8" s="111"/>
      <c r="K8" s="50"/>
    </row>
    <row r="9" spans="5:7" ht="15.75">
      <c r="E9" s="31"/>
      <c r="G9" s="111"/>
    </row>
    <row r="10" spans="5:13" ht="15.75">
      <c r="E10"/>
      <c r="F10" s="31"/>
      <c r="G10"/>
      <c r="H10" s="111"/>
      <c r="L10"/>
      <c r="M10" s="50"/>
    </row>
    <row r="11" spans="3:12" ht="15.75">
      <c r="C11" s="2" t="s">
        <v>2</v>
      </c>
      <c r="E11" s="10" t="s">
        <v>1</v>
      </c>
      <c r="G11" s="5" t="s">
        <v>78</v>
      </c>
      <c r="L11"/>
    </row>
    <row r="12" spans="4:7" ht="12.75">
      <c r="D12" s="1"/>
      <c r="G12" s="111"/>
    </row>
    <row r="13" spans="4:12" ht="12.75">
      <c r="D13" s="1"/>
      <c r="G13" s="111"/>
      <c r="L13"/>
    </row>
    <row r="14" spans="3:7" ht="12.75">
      <c r="C14">
        <v>1</v>
      </c>
      <c r="D14" s="1"/>
      <c r="E14" s="112">
        <v>0.4832965845895521</v>
      </c>
      <c r="G14" s="113">
        <v>0.9322503085538654</v>
      </c>
    </row>
    <row r="15" spans="3:12" ht="12.75">
      <c r="C15">
        <v>2</v>
      </c>
      <c r="D15" s="1"/>
      <c r="E15" s="112">
        <v>0.6716887446316114</v>
      </c>
      <c r="G15" s="113">
        <v>0.4310627697544801</v>
      </c>
      <c r="L15"/>
    </row>
    <row r="16" spans="3:7" ht="12.75">
      <c r="C16">
        <v>3</v>
      </c>
      <c r="D16" s="1" t="s">
        <v>130</v>
      </c>
      <c r="E16" s="112">
        <v>0.37135586904384477</v>
      </c>
      <c r="G16" s="113">
        <v>1.2678242083176585</v>
      </c>
    </row>
    <row r="17" spans="3:12" ht="12.75">
      <c r="C17">
        <v>4</v>
      </c>
      <c r="D17" s="1"/>
      <c r="E17" s="112">
        <v>0.7388424800882413</v>
      </c>
      <c r="G17" s="113">
        <v>1.0828530515475905</v>
      </c>
      <c r="L17"/>
    </row>
    <row r="18" spans="3:7" ht="12.75">
      <c r="C18">
        <v>5</v>
      </c>
      <c r="D18" s="1"/>
      <c r="E18" s="112">
        <v>0.5433052551573514</v>
      </c>
      <c r="G18" s="113">
        <v>0.9702601611620632</v>
      </c>
    </row>
    <row r="19" spans="3:12" ht="12.75">
      <c r="C19">
        <v>6</v>
      </c>
      <c r="D19" s="1"/>
      <c r="E19" s="112">
        <v>0.7063392784695222</v>
      </c>
      <c r="G19" s="113">
        <v>1.4513696886556071</v>
      </c>
      <c r="L19"/>
    </row>
    <row r="20" spans="3:7" ht="12.75">
      <c r="C20">
        <v>7</v>
      </c>
      <c r="D20" s="1" t="s">
        <v>130</v>
      </c>
      <c r="E20" s="112">
        <v>0.636113650214989</v>
      </c>
      <c r="G20" s="113">
        <v>1.62768798331286</v>
      </c>
    </row>
    <row r="21" spans="3:12" ht="12.75">
      <c r="C21">
        <v>8</v>
      </c>
      <c r="D21" s="1"/>
      <c r="E21" s="112">
        <v>0.6277314551926297</v>
      </c>
      <c r="G21" s="113">
        <v>1.2594230581497374</v>
      </c>
      <c r="L21"/>
    </row>
    <row r="22" spans="3:7" ht="12.75">
      <c r="C22">
        <v>9</v>
      </c>
      <c r="D22" s="1"/>
      <c r="E22" s="112">
        <v>0.7849234333197712</v>
      </c>
      <c r="G22" s="113">
        <v>1.6814800228236804</v>
      </c>
    </row>
    <row r="23" spans="3:12" ht="12.75">
      <c r="C23">
        <v>10</v>
      </c>
      <c r="D23" s="1"/>
      <c r="E23" s="112">
        <v>0.43420311314948173</v>
      </c>
      <c r="G23" s="113">
        <v>0.43313719933459904</v>
      </c>
      <c r="L23"/>
    </row>
    <row r="24" spans="3:7" ht="12.75">
      <c r="C24">
        <v>11</v>
      </c>
      <c r="D24" s="1" t="s">
        <v>130</v>
      </c>
      <c r="E24" s="112">
        <v>0.4089675249204263</v>
      </c>
      <c r="G24" s="113">
        <v>0.6507111521838873</v>
      </c>
    </row>
    <row r="25" spans="3:12" ht="12.75">
      <c r="C25">
        <v>12</v>
      </c>
      <c r="D25" s="1"/>
      <c r="E25" s="112">
        <v>0.6476267831229587</v>
      </c>
      <c r="G25" s="113">
        <v>0.7849830880885136</v>
      </c>
      <c r="L25"/>
    </row>
    <row r="26" spans="3:7" ht="12.75">
      <c r="C26">
        <v>13</v>
      </c>
      <c r="D26" s="1"/>
      <c r="E26" s="112">
        <v>0.5080709640968819</v>
      </c>
      <c r="G26" s="113">
        <v>0.9136350119490837</v>
      </c>
    </row>
    <row r="27" spans="3:12" ht="12.75">
      <c r="C27">
        <v>14</v>
      </c>
      <c r="D27" s="1"/>
      <c r="E27" s="112">
        <v>0.6312929631564471</v>
      </c>
      <c r="G27" s="113">
        <v>0.6801700979919297</v>
      </c>
      <c r="L27"/>
    </row>
    <row r="28" spans="3:7" ht="12.75">
      <c r="C28">
        <v>15</v>
      </c>
      <c r="D28" s="1"/>
      <c r="E28" s="112">
        <v>0.5058689091095927</v>
      </c>
      <c r="G28" s="113">
        <v>0.6856032878917264</v>
      </c>
    </row>
    <row r="29" spans="3:12" ht="12.75">
      <c r="C29">
        <v>16</v>
      </c>
      <c r="D29" s="1"/>
      <c r="E29" s="112">
        <v>0.6647397191282209</v>
      </c>
      <c r="G29" s="113">
        <v>1.069890522060433</v>
      </c>
      <c r="L29"/>
    </row>
    <row r="30" spans="3:7" ht="12.75">
      <c r="C30">
        <v>17</v>
      </c>
      <c r="D30" s="1"/>
      <c r="E30" s="112">
        <v>0.5583782104521979</v>
      </c>
      <c r="G30" s="113">
        <v>0.9676453488675496</v>
      </c>
    </row>
    <row r="31" spans="3:12" ht="12.75">
      <c r="C31" s="6" t="s">
        <v>76</v>
      </c>
      <c r="D31" s="1"/>
      <c r="E31" s="112">
        <v>0.5919330038145785</v>
      </c>
      <c r="G31" s="113">
        <v>0.9821535322957007</v>
      </c>
      <c r="L31"/>
    </row>
    <row r="32" ht="12.75">
      <c r="G32" s="111"/>
    </row>
    <row r="33" spans="3:7" ht="12.75">
      <c r="C33" t="s">
        <v>80</v>
      </c>
      <c r="D33" s="51"/>
      <c r="E33" s="42"/>
      <c r="F33" s="52"/>
      <c r="G33" s="114"/>
    </row>
    <row r="34" spans="3:12" ht="12.75">
      <c r="C34" t="s">
        <v>81</v>
      </c>
      <c r="D34" s="1"/>
      <c r="G34" s="111"/>
      <c r="L34"/>
    </row>
    <row r="35" spans="3:7" ht="12.75">
      <c r="C35" t="s">
        <v>131</v>
      </c>
      <c r="E35"/>
      <c r="G35"/>
    </row>
    <row r="36" spans="4:12" ht="9" customHeight="1">
      <c r="D36" s="1"/>
      <c r="G36" s="111"/>
      <c r="L36"/>
    </row>
    <row r="37" spans="4:13" ht="15.75">
      <c r="D37" s="1"/>
      <c r="E37" s="31" t="s">
        <v>22</v>
      </c>
      <c r="G37"/>
      <c r="H37" s="111"/>
      <c r="M37" s="50"/>
    </row>
    <row r="38" spans="5:13" ht="15.75">
      <c r="E38" s="1"/>
      <c r="F38" s="31"/>
      <c r="G38"/>
      <c r="H38" s="111"/>
      <c r="M38" s="50"/>
    </row>
    <row r="39" spans="3:7" ht="15.75">
      <c r="C39" s="2" t="s">
        <v>2</v>
      </c>
      <c r="E39" s="10" t="s">
        <v>1</v>
      </c>
      <c r="G39" s="5" t="s">
        <v>78</v>
      </c>
    </row>
    <row r="40" spans="3:12" ht="11.25" customHeight="1">
      <c r="C40" s="2"/>
      <c r="G40" s="5"/>
      <c r="L40"/>
    </row>
    <row r="41" spans="3:7" ht="12.75">
      <c r="C41">
        <v>1</v>
      </c>
      <c r="E41" s="112">
        <v>0.4656405347968958</v>
      </c>
      <c r="G41" s="113">
        <v>1.2479323613172664</v>
      </c>
    </row>
    <row r="42" spans="3:12" ht="12.75">
      <c r="C42">
        <v>2</v>
      </c>
      <c r="D42" t="s">
        <v>132</v>
      </c>
      <c r="E42" s="112">
        <v>0.5893102711220832</v>
      </c>
      <c r="G42" s="113">
        <v>1.62616830028823</v>
      </c>
      <c r="L42"/>
    </row>
    <row r="43" spans="3:7" ht="12.75">
      <c r="C43">
        <v>3</v>
      </c>
      <c r="D43" t="s">
        <v>132</v>
      </c>
      <c r="E43" s="112">
        <v>0.5918266030676654</v>
      </c>
      <c r="G43" s="113">
        <v>2.4973734355156187</v>
      </c>
    </row>
    <row r="44" spans="3:12" ht="12.75">
      <c r="C44">
        <v>4</v>
      </c>
      <c r="D44" t="s">
        <v>132</v>
      </c>
      <c r="E44" s="112">
        <v>0.7200490770633177</v>
      </c>
      <c r="G44" s="113">
        <v>2.779009856100126</v>
      </c>
      <c r="L44"/>
    </row>
    <row r="45" spans="3:7" ht="12.75">
      <c r="C45">
        <v>5</v>
      </c>
      <c r="D45" t="s">
        <v>132</v>
      </c>
      <c r="E45" s="112">
        <v>0.46668104951734385</v>
      </c>
      <c r="G45" s="113">
        <v>3.4356528291618074</v>
      </c>
    </row>
    <row r="46" spans="3:12" ht="12.75">
      <c r="C46">
        <v>8</v>
      </c>
      <c r="D46" t="s">
        <v>132</v>
      </c>
      <c r="E46" s="112">
        <v>0.6494897554357149</v>
      </c>
      <c r="G46" s="113">
        <v>4.9567274052865615</v>
      </c>
      <c r="L46"/>
    </row>
    <row r="47" spans="3:7" ht="12.75">
      <c r="C47">
        <v>9</v>
      </c>
      <c r="D47" t="s">
        <v>132</v>
      </c>
      <c r="E47" s="112">
        <v>0.5550920662673463</v>
      </c>
      <c r="G47" s="113">
        <v>1.874267696835601</v>
      </c>
    </row>
    <row r="48" spans="3:12" ht="12.75">
      <c r="C48">
        <v>11</v>
      </c>
      <c r="D48" t="s">
        <v>132</v>
      </c>
      <c r="E48" s="112">
        <v>0.5501749358425996</v>
      </c>
      <c r="G48" s="113">
        <v>2.0497851825128732</v>
      </c>
      <c r="L48"/>
    </row>
    <row r="49" spans="3:7" ht="12.75">
      <c r="C49">
        <v>12</v>
      </c>
      <c r="E49" s="112">
        <v>0.62870816644349</v>
      </c>
      <c r="G49" s="113">
        <v>1.0574707543508695</v>
      </c>
    </row>
    <row r="50" spans="3:12" ht="12.75">
      <c r="C50">
        <v>13</v>
      </c>
      <c r="E50" s="112">
        <v>0.48980491999493403</v>
      </c>
      <c r="G50" s="113">
        <v>2.7690802778911086</v>
      </c>
      <c r="L50"/>
    </row>
    <row r="51" spans="3:7" ht="12.75">
      <c r="C51">
        <v>14</v>
      </c>
      <c r="E51" s="112">
        <v>0.5378542401503904</v>
      </c>
      <c r="G51" s="113">
        <v>1.5596749433981818</v>
      </c>
    </row>
    <row r="52" spans="3:12" ht="12.75">
      <c r="C52" s="32">
        <v>15</v>
      </c>
      <c r="D52" s="32"/>
      <c r="E52" s="112">
        <v>0.549259235738999</v>
      </c>
      <c r="G52" s="113">
        <v>1.585939833000995</v>
      </c>
      <c r="L52"/>
    </row>
    <row r="53" spans="3:7" ht="12.75">
      <c r="C53">
        <v>16</v>
      </c>
      <c r="E53" s="112">
        <v>0.5687022972160586</v>
      </c>
      <c r="G53" s="113">
        <v>2.6115005486289324</v>
      </c>
    </row>
    <row r="54" spans="3:12" ht="12.75">
      <c r="C54">
        <v>17</v>
      </c>
      <c r="E54" s="112">
        <v>0.5312265286412089</v>
      </c>
      <c r="G54" s="113">
        <v>0.5760561252368976</v>
      </c>
      <c r="L54"/>
    </row>
    <row r="55" spans="3:7" ht="12.75">
      <c r="C55" s="6" t="s">
        <v>75</v>
      </c>
      <c r="E55" s="112">
        <v>0.525733382038033</v>
      </c>
      <c r="G55" s="113">
        <v>1.7412818152754435</v>
      </c>
    </row>
    <row r="56" spans="7:12" ht="12.75">
      <c r="G56" s="111"/>
      <c r="L56"/>
    </row>
    <row r="57" spans="3:7" ht="12.75">
      <c r="C57" t="s">
        <v>82</v>
      </c>
      <c r="D57" s="51"/>
      <c r="E57" s="42"/>
      <c r="F57" s="52"/>
      <c r="G57" s="114"/>
    </row>
    <row r="58" spans="3:12" ht="12.75">
      <c r="C58" t="s">
        <v>79</v>
      </c>
      <c r="D58" s="1"/>
      <c r="G58" s="111"/>
      <c r="L58"/>
    </row>
    <row r="59" spans="4:7" ht="12.75">
      <c r="D59" s="1"/>
      <c r="G59" s="111"/>
    </row>
    <row r="60" spans="3:12" ht="12.75">
      <c r="C60" t="s">
        <v>133</v>
      </c>
      <c r="D60" s="1"/>
      <c r="G60" s="111"/>
      <c r="L60"/>
    </row>
    <row r="61" spans="4:13" ht="24" customHeight="1">
      <c r="D61" s="1"/>
      <c r="E61" s="10" t="s">
        <v>16</v>
      </c>
      <c r="G61"/>
      <c r="H61" s="111"/>
      <c r="M61" s="50"/>
    </row>
    <row r="62" spans="4:13" ht="6.75" customHeight="1">
      <c r="D62" s="1"/>
      <c r="E62" s="10"/>
      <c r="G62"/>
      <c r="H62" s="111"/>
      <c r="M62" s="50"/>
    </row>
    <row r="63" spans="3:7" ht="15.75">
      <c r="C63" s="2"/>
      <c r="E63" s="10" t="s">
        <v>1</v>
      </c>
      <c r="G63" s="5" t="s">
        <v>78</v>
      </c>
    </row>
    <row r="64" spans="7:12" ht="12.75">
      <c r="G64" s="111"/>
      <c r="L64"/>
    </row>
    <row r="65" spans="3:7" ht="12.75">
      <c r="C65" t="s">
        <v>77</v>
      </c>
      <c r="E65" s="42">
        <v>0.56</v>
      </c>
      <c r="G65" s="113">
        <v>1.02</v>
      </c>
    </row>
    <row r="66" spans="7:12" ht="12.75">
      <c r="G66" s="111"/>
      <c r="L66"/>
    </row>
    <row r="68" ht="12.75">
      <c r="L68"/>
    </row>
    <row r="70" ht="12.75">
      <c r="L70"/>
    </row>
    <row r="72" ht="12.75">
      <c r="L72"/>
    </row>
    <row r="74" ht="12.75">
      <c r="L74"/>
    </row>
    <row r="76" ht="12.75">
      <c r="L76"/>
    </row>
    <row r="78" ht="12.75">
      <c r="L78"/>
    </row>
  </sheetData>
  <printOptions/>
  <pageMargins left="0.75" right="0.75" top="1" bottom="1" header="0.5" footer="0.5"/>
  <pageSetup fitToHeight="1" fitToWidth="1" horizontalDpi="300" verticalDpi="3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9"/>
  <sheetViews>
    <sheetView workbookViewId="0" topLeftCell="A1">
      <selection activeCell="A1" sqref="A1"/>
    </sheetView>
  </sheetViews>
  <sheetFormatPr defaultColWidth="9.140625" defaultRowHeight="12.75"/>
  <cols>
    <col min="2" max="2" width="22.28125" style="0" bestFit="1" customWidth="1"/>
    <col min="4" max="4" width="11.7109375" style="0" customWidth="1"/>
    <col min="5" max="8" width="13.7109375" style="8" customWidth="1"/>
  </cols>
  <sheetData>
    <row r="2" ht="18">
      <c r="E2" s="11" t="s">
        <v>85</v>
      </c>
    </row>
    <row r="3" ht="22.5" customHeight="1">
      <c r="E3" s="10" t="s">
        <v>99</v>
      </c>
    </row>
    <row r="4" ht="15.75">
      <c r="E4" s="10"/>
    </row>
    <row r="5" ht="12.75">
      <c r="E5" s="12" t="s">
        <v>21</v>
      </c>
    </row>
    <row r="7" spans="3:8" ht="12.75">
      <c r="C7" s="81" t="s">
        <v>111</v>
      </c>
      <c r="D7" s="81"/>
      <c r="E7" s="81" t="s">
        <v>18</v>
      </c>
      <c r="F7" s="81"/>
      <c r="G7" s="81" t="s">
        <v>19</v>
      </c>
      <c r="H7" s="81"/>
    </row>
    <row r="8" spans="2:8" ht="12.75">
      <c r="B8" s="1" t="s">
        <v>74</v>
      </c>
      <c r="C8" s="13" t="s">
        <v>20</v>
      </c>
      <c r="D8" s="13" t="s">
        <v>17</v>
      </c>
      <c r="E8" s="13" t="s">
        <v>20</v>
      </c>
      <c r="F8" s="13" t="s">
        <v>17</v>
      </c>
      <c r="G8" s="13" t="s">
        <v>20</v>
      </c>
      <c r="H8" s="13" t="s">
        <v>17</v>
      </c>
    </row>
    <row r="9" spans="2:8" ht="12.75">
      <c r="B9" s="78"/>
      <c r="C9" s="78"/>
      <c r="D9" s="75"/>
      <c r="E9" s="13"/>
      <c r="F9" s="13"/>
      <c r="G9" s="12"/>
      <c r="H9" s="12"/>
    </row>
    <row r="10" spans="2:8" ht="12.75">
      <c r="B10" s="79" t="s">
        <v>4</v>
      </c>
      <c r="C10" s="80">
        <v>78.85799999999976</v>
      </c>
      <c r="D10" s="80">
        <v>57.24999999999985</v>
      </c>
      <c r="E10" s="9">
        <v>1.7622294316986338</v>
      </c>
      <c r="F10" s="9">
        <v>0.8470233481985943</v>
      </c>
      <c r="G10" s="9">
        <v>0.512197995257046</v>
      </c>
      <c r="H10" s="9">
        <v>0.4748512825139574</v>
      </c>
    </row>
    <row r="11" spans="2:8" ht="12.75">
      <c r="B11" s="79" t="s">
        <v>5</v>
      </c>
      <c r="C11" s="80">
        <v>1194.8210000000156</v>
      </c>
      <c r="D11" s="80">
        <v>980.1360000000027</v>
      </c>
      <c r="E11" s="9">
        <v>1.3047609133921545</v>
      </c>
      <c r="F11" s="9">
        <v>0.8172294981711562</v>
      </c>
      <c r="G11" s="9">
        <v>0.6992416635522416</v>
      </c>
      <c r="H11" s="9">
        <v>0.9287888923929007</v>
      </c>
    </row>
    <row r="12" spans="2:8" ht="12.75">
      <c r="B12" s="79" t="s">
        <v>6</v>
      </c>
      <c r="C12" s="80">
        <v>3860.1620000001026</v>
      </c>
      <c r="D12" s="80">
        <v>4344.384000000106</v>
      </c>
      <c r="E12" s="9">
        <v>1.1931680246567609</v>
      </c>
      <c r="F12" s="9">
        <v>0.5828056323957956</v>
      </c>
      <c r="G12" s="9">
        <v>0.7472490303026671</v>
      </c>
      <c r="H12" s="9">
        <v>0.9741955346565665</v>
      </c>
    </row>
    <row r="13" spans="2:8" ht="12.75">
      <c r="B13" s="79" t="s">
        <v>7</v>
      </c>
      <c r="C13" s="80">
        <v>9727.698999999728</v>
      </c>
      <c r="D13" s="80">
        <v>10612.965999999853</v>
      </c>
      <c r="E13" s="9">
        <v>1.0169321887536322</v>
      </c>
      <c r="F13" s="9">
        <v>0.49638218381029</v>
      </c>
      <c r="G13" s="9">
        <v>0.7292858534870694</v>
      </c>
      <c r="H13" s="9">
        <v>0.9079406689670729</v>
      </c>
    </row>
    <row r="14" spans="2:8" ht="12.75">
      <c r="B14" s="79" t="s">
        <v>8</v>
      </c>
      <c r="C14" s="80">
        <v>16609.073000000113</v>
      </c>
      <c r="D14" s="80">
        <v>18521.645000000026</v>
      </c>
      <c r="E14" s="9">
        <v>0.7624002870474484</v>
      </c>
      <c r="F14" s="9">
        <v>0.4271232296943392</v>
      </c>
      <c r="G14" s="9">
        <v>0.7622812645164334</v>
      </c>
      <c r="H14" s="9">
        <v>0.8507971704420145</v>
      </c>
    </row>
    <row r="15" spans="2:8" ht="12.75">
      <c r="B15" s="79" t="s">
        <v>9</v>
      </c>
      <c r="C15" s="80">
        <v>25171.316999999795</v>
      </c>
      <c r="D15" s="80">
        <v>26578.531000000003</v>
      </c>
      <c r="E15" s="9">
        <v>0.6656420174405039</v>
      </c>
      <c r="F15" s="9">
        <v>0.44790036542822037</v>
      </c>
      <c r="G15" s="9">
        <v>0.8001475525237591</v>
      </c>
      <c r="H15" s="9">
        <v>0.9452195226542768</v>
      </c>
    </row>
    <row r="16" spans="2:8" ht="12.75">
      <c r="B16" s="79" t="s">
        <v>10</v>
      </c>
      <c r="C16" s="80">
        <v>36446.753999999644</v>
      </c>
      <c r="D16" s="80">
        <v>33959.3249999998</v>
      </c>
      <c r="E16" s="9">
        <v>0.6326070977918645</v>
      </c>
      <c r="F16" s="9">
        <v>0.5004587250773562</v>
      </c>
      <c r="G16" s="9">
        <v>0.8790966905330376</v>
      </c>
      <c r="H16" s="9">
        <v>1.0717278899441924</v>
      </c>
    </row>
    <row r="17" spans="2:8" ht="12.75">
      <c r="B17" s="79" t="s">
        <v>11</v>
      </c>
      <c r="C17" s="80">
        <v>50545.45200000026</v>
      </c>
      <c r="D17" s="80">
        <v>39140.67499999974</v>
      </c>
      <c r="E17" s="9">
        <v>0.6163123686944143</v>
      </c>
      <c r="F17" s="9">
        <v>0.5365524591279092</v>
      </c>
      <c r="G17" s="9">
        <v>0.9622645795164444</v>
      </c>
      <c r="H17" s="9">
        <v>1.353420608312404</v>
      </c>
    </row>
    <row r="18" spans="2:8" ht="12.75">
      <c r="B18" s="79" t="s">
        <v>12</v>
      </c>
      <c r="C18" s="80">
        <v>58881.517000000014</v>
      </c>
      <c r="D18" s="80">
        <v>38333.763999999734</v>
      </c>
      <c r="E18" s="9">
        <v>0.6250216857583796</v>
      </c>
      <c r="F18" s="9">
        <v>0.5605245642369184</v>
      </c>
      <c r="G18" s="9">
        <v>1.4363210688591674</v>
      </c>
      <c r="H18" s="9">
        <v>2.054317644959266</v>
      </c>
    </row>
    <row r="19" spans="2:8" ht="12.75">
      <c r="B19" s="79" t="s">
        <v>13</v>
      </c>
      <c r="C19" s="80">
        <v>5295.69500000001</v>
      </c>
      <c r="D19" s="80">
        <v>3068.4230000000507</v>
      </c>
      <c r="E19" s="9">
        <v>0.6441435224050853</v>
      </c>
      <c r="F19" s="9">
        <v>0.58747922371565</v>
      </c>
      <c r="G19" s="9">
        <v>3.8877481227962125</v>
      </c>
      <c r="H19" s="9">
        <v>4.200546375497902</v>
      </c>
    </row>
    <row r="20" spans="2:8" ht="12.75">
      <c r="B20" s="79" t="s">
        <v>14</v>
      </c>
      <c r="C20" s="80">
        <v>224.51099999999855</v>
      </c>
      <c r="D20" s="80">
        <v>202.64399999999875</v>
      </c>
      <c r="E20" s="9">
        <v>1.0926285061398215</v>
      </c>
      <c r="F20" s="9">
        <v>0.6550558025661845</v>
      </c>
      <c r="G20" s="9">
        <v>8.582843753620855</v>
      </c>
      <c r="H20" s="9">
        <v>9.701987290396586</v>
      </c>
    </row>
    <row r="21" spans="2:8" ht="12.75">
      <c r="B21" s="79" t="s">
        <v>15</v>
      </c>
      <c r="C21" s="80">
        <v>28.345999999999986</v>
      </c>
      <c r="D21" s="80">
        <v>32.129999999999924</v>
      </c>
      <c r="E21" s="38">
        <v>2.005480979517021</v>
      </c>
      <c r="F21" s="38">
        <v>1.1400659357133933</v>
      </c>
      <c r="G21" s="38">
        <v>23.324703193151887</v>
      </c>
      <c r="H21" s="38">
        <v>24.040310793137984</v>
      </c>
    </row>
    <row r="22" spans="2:8" ht="12.75">
      <c r="B22" s="75"/>
      <c r="C22" s="75"/>
      <c r="D22" s="75"/>
      <c r="E22" s="38"/>
      <c r="F22" s="38"/>
      <c r="G22" s="38"/>
      <c r="H22" s="38"/>
    </row>
    <row r="23" spans="2:8" ht="12.75">
      <c r="B23" s="75" t="s">
        <v>76</v>
      </c>
      <c r="C23" s="80">
        <f>SUM(C10:C22)</f>
        <v>208064.20499999967</v>
      </c>
      <c r="D23" s="80">
        <f>SUM(D10:D22)</f>
        <v>175831.87299999932</v>
      </c>
      <c r="E23" s="38">
        <v>0.6583793089474164</v>
      </c>
      <c r="F23" s="38">
        <v>0.5146338942358076</v>
      </c>
      <c r="G23" s="38">
        <v>0.8921739868940747</v>
      </c>
      <c r="H23" s="38">
        <v>1.0749371078513243</v>
      </c>
    </row>
    <row r="24" spans="2:8" ht="12.75">
      <c r="B24" s="75"/>
      <c r="C24" s="75"/>
      <c r="D24" s="75"/>
      <c r="E24" s="38"/>
      <c r="F24" s="38"/>
      <c r="G24" s="38"/>
      <c r="H24" s="38"/>
    </row>
    <row r="26" ht="18">
      <c r="E26" s="58" t="s">
        <v>84</v>
      </c>
    </row>
    <row r="27" ht="22.5" customHeight="1">
      <c r="E27" s="10" t="s">
        <v>99</v>
      </c>
    </row>
    <row r="28" ht="15.75">
      <c r="E28" s="10"/>
    </row>
    <row r="29" ht="12.75">
      <c r="E29" s="12" t="s">
        <v>22</v>
      </c>
    </row>
    <row r="32" spans="3:8" ht="12.75">
      <c r="C32" s="81" t="s">
        <v>111</v>
      </c>
      <c r="D32" s="81"/>
      <c r="E32" s="81" t="s">
        <v>18</v>
      </c>
      <c r="F32" s="81"/>
      <c r="G32" s="81" t="s">
        <v>19</v>
      </c>
      <c r="H32" s="81"/>
    </row>
    <row r="33" spans="2:8" ht="12.75">
      <c r="B33" s="1" t="s">
        <v>74</v>
      </c>
      <c r="C33" s="13" t="s">
        <v>20</v>
      </c>
      <c r="D33" s="13" t="s">
        <v>17</v>
      </c>
      <c r="E33" s="13" t="s">
        <v>20</v>
      </c>
      <c r="F33" s="13" t="s">
        <v>17</v>
      </c>
      <c r="G33" s="13" t="s">
        <v>20</v>
      </c>
      <c r="H33" s="13" t="s">
        <v>17</v>
      </c>
    </row>
    <row r="34" spans="5:8" ht="12.75">
      <c r="E34" s="1"/>
      <c r="F34" s="13"/>
      <c r="G34" s="1"/>
      <c r="H34" s="13"/>
    </row>
    <row r="35" spans="2:8" ht="12.75">
      <c r="B35" s="79" t="s">
        <v>7</v>
      </c>
      <c r="C35" s="80">
        <v>209.16</v>
      </c>
      <c r="D35" s="80">
        <v>80.53600000000002</v>
      </c>
      <c r="E35" s="9">
        <v>0.2837875305461809</v>
      </c>
      <c r="F35" s="9">
        <v>0</v>
      </c>
      <c r="G35" s="9">
        <v>0.1248156472889542</v>
      </c>
      <c r="H35" s="9">
        <v>1.2987679238090784</v>
      </c>
    </row>
    <row r="36" spans="2:8" ht="12.75">
      <c r="B36" s="79" t="s">
        <v>8</v>
      </c>
      <c r="C36" s="80">
        <v>922.365</v>
      </c>
      <c r="D36" s="80">
        <v>726.368</v>
      </c>
      <c r="E36" s="9">
        <v>0.6584472976778948</v>
      </c>
      <c r="F36" s="9">
        <v>0.5059908229167274</v>
      </c>
      <c r="G36" s="9">
        <v>1.4200741194090158</v>
      </c>
      <c r="H36" s="9">
        <v>1.8474901499907952</v>
      </c>
    </row>
    <row r="37" spans="2:8" ht="12.75">
      <c r="B37" s="79" t="s">
        <v>9</v>
      </c>
      <c r="C37" s="80">
        <v>2760.3760000000007</v>
      </c>
      <c r="D37" s="80">
        <v>2111.148999999998</v>
      </c>
      <c r="E37" s="9">
        <v>0.5620748792361766</v>
      </c>
      <c r="F37" s="9">
        <v>0.3890338983272616</v>
      </c>
      <c r="G37" s="9">
        <v>1.3691560227907154</v>
      </c>
      <c r="H37" s="9">
        <v>1.6711560583122593</v>
      </c>
    </row>
    <row r="38" spans="2:8" ht="12.75">
      <c r="B38" s="79" t="s">
        <v>10</v>
      </c>
      <c r="C38" s="80">
        <v>5307.3110000000015</v>
      </c>
      <c r="D38" s="80">
        <v>4052.3019999999974</v>
      </c>
      <c r="E38" s="9">
        <v>0.4954775428041193</v>
      </c>
      <c r="F38" s="9">
        <v>0.45418437628786756</v>
      </c>
      <c r="G38" s="9">
        <v>1.2055241831808214</v>
      </c>
      <c r="H38" s="9">
        <v>1.8604866756728125</v>
      </c>
    </row>
    <row r="39" spans="2:8" ht="12.75">
      <c r="B39" s="79" t="s">
        <v>11</v>
      </c>
      <c r="C39" s="80">
        <v>9133.180999999991</v>
      </c>
      <c r="D39" s="80">
        <v>6169.9619999999995</v>
      </c>
      <c r="E39" s="9">
        <v>0.55095190903435</v>
      </c>
      <c r="F39" s="9">
        <v>0.41589305925173337</v>
      </c>
      <c r="G39" s="9">
        <v>1.4289735211015164</v>
      </c>
      <c r="H39" s="9">
        <v>1.4789718306151174</v>
      </c>
    </row>
    <row r="40" spans="2:8" ht="12.75">
      <c r="B40" s="79" t="s">
        <v>12</v>
      </c>
      <c r="C40" s="80">
        <v>14332.780999999997</v>
      </c>
      <c r="D40" s="80">
        <v>8141.509000000009</v>
      </c>
      <c r="E40" s="9">
        <v>0.6161443035590508</v>
      </c>
      <c r="F40" s="9">
        <v>0.5314148065003376</v>
      </c>
      <c r="G40" s="9">
        <v>1.4242443290474935</v>
      </c>
      <c r="H40" s="9">
        <v>1.5499700889285632</v>
      </c>
    </row>
    <row r="41" spans="2:8" ht="12.75">
      <c r="B41" s="79" t="s">
        <v>13</v>
      </c>
      <c r="C41" s="80">
        <v>22995.65700000002</v>
      </c>
      <c r="D41" s="80">
        <v>10552.290999999992</v>
      </c>
      <c r="E41" s="9">
        <v>0.6310985805441471</v>
      </c>
      <c r="F41" s="9">
        <v>0.45639572906127984</v>
      </c>
      <c r="G41" s="9">
        <v>0.9241385947187754</v>
      </c>
      <c r="H41" s="9">
        <v>0.9383477205656964</v>
      </c>
    </row>
    <row r="42" spans="2:8" ht="12.75">
      <c r="B42" s="79" t="s">
        <v>14</v>
      </c>
      <c r="C42" s="80">
        <v>35114.56799999999</v>
      </c>
      <c r="D42" s="80">
        <v>13308.024000000003</v>
      </c>
      <c r="E42" s="9">
        <v>0.5719398453239994</v>
      </c>
      <c r="F42" s="9">
        <v>0.411900050945042</v>
      </c>
      <c r="G42" s="9">
        <v>2.7256748331380494</v>
      </c>
      <c r="H42" s="9">
        <v>4.186921057332019</v>
      </c>
    </row>
    <row r="43" spans="2:8" ht="12.75">
      <c r="B43" s="79" t="s">
        <v>15</v>
      </c>
      <c r="C43" s="80">
        <v>45646.04000000005</v>
      </c>
      <c r="D43" s="80">
        <v>14765.687000000007</v>
      </c>
      <c r="E43" s="9">
        <v>0.5495641551446272</v>
      </c>
      <c r="F43" s="9">
        <v>0.41988880379104926</v>
      </c>
      <c r="G43" s="9">
        <v>1.2597028612890766</v>
      </c>
      <c r="H43" s="9">
        <v>1.3544983635628334</v>
      </c>
    </row>
    <row r="44" spans="2:8" ht="12.75">
      <c r="B44" s="79" t="s">
        <v>23</v>
      </c>
      <c r="C44" s="80">
        <v>65298.75699999999</v>
      </c>
      <c r="D44" s="80">
        <v>20734.855999999963</v>
      </c>
      <c r="E44" s="9">
        <v>0.5467439439777501</v>
      </c>
      <c r="F44" s="9">
        <v>0.43200996628208194</v>
      </c>
      <c r="G44" s="9">
        <v>10.064518863027144</v>
      </c>
      <c r="H44" s="9">
        <v>8.99814975545667</v>
      </c>
    </row>
    <row r="45" spans="5:8" ht="12.75">
      <c r="E45" s="9"/>
      <c r="F45" s="9"/>
      <c r="G45" s="9"/>
      <c r="H45" s="9"/>
    </row>
    <row r="46" spans="2:8" ht="12.75">
      <c r="B46" t="s">
        <v>75</v>
      </c>
      <c r="C46" s="82">
        <f>SUM(C35:C45)</f>
        <v>201720.19600000005</v>
      </c>
      <c r="D46" s="82">
        <f>SUM(D35:D45)</f>
        <v>80642.68399999998</v>
      </c>
      <c r="E46" s="38">
        <v>0.558744573110122</v>
      </c>
      <c r="F46" s="38">
        <v>0.433546577291095</v>
      </c>
      <c r="G46" s="38">
        <v>1.5515492042687355</v>
      </c>
      <c r="H46" s="38">
        <v>1.7727781116014396</v>
      </c>
    </row>
    <row r="48" spans="2:8" ht="12.75">
      <c r="B48" t="s">
        <v>112</v>
      </c>
      <c r="C48" s="82">
        <f>SUM(C23+C46)</f>
        <v>409784.4009999997</v>
      </c>
      <c r="D48" s="82">
        <f>SUM(D23+D46)</f>
        <v>256474.5569999993</v>
      </c>
      <c r="E48" s="42">
        <v>0.6</v>
      </c>
      <c r="F48" s="42">
        <v>0.49</v>
      </c>
      <c r="G48" s="42">
        <v>0.93</v>
      </c>
      <c r="H48" s="42">
        <v>1.1</v>
      </c>
    </row>
    <row r="49" spans="5:6" ht="12.75">
      <c r="E49" s="84"/>
      <c r="F49" s="83"/>
    </row>
  </sheetData>
  <printOptions/>
  <pageMargins left="0.75" right="0.75" top="1" bottom="1" header="0.5" footer="0.5"/>
  <pageSetup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18"/>
  <sheetViews>
    <sheetView zoomScaleSheetLayoutView="100" workbookViewId="0" topLeftCell="A1">
      <selection activeCell="A1" sqref="A1"/>
    </sheetView>
  </sheetViews>
  <sheetFormatPr defaultColWidth="9.140625" defaultRowHeight="12.75"/>
  <cols>
    <col min="3" max="3" width="18.140625" style="0" customWidth="1"/>
    <col min="4" max="5" width="9.421875" style="0" bestFit="1" customWidth="1"/>
    <col min="6" max="15" width="9.28125" style="0" bestFit="1" customWidth="1"/>
  </cols>
  <sheetData>
    <row r="1" ht="20.25">
      <c r="H1" s="62" t="s">
        <v>87</v>
      </c>
    </row>
    <row r="2" ht="18">
      <c r="H2" s="54" t="s">
        <v>100</v>
      </c>
    </row>
    <row r="3" ht="15.75">
      <c r="H3" s="31" t="s">
        <v>21</v>
      </c>
    </row>
    <row r="4" ht="15.75">
      <c r="H4" s="31"/>
    </row>
    <row r="5" ht="15.75">
      <c r="H5" s="31"/>
    </row>
    <row r="6" ht="18">
      <c r="C6" s="67" t="s">
        <v>24</v>
      </c>
    </row>
    <row r="7" spans="3:15" ht="15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3:15" ht="15.75">
      <c r="C8" s="27" t="s">
        <v>42</v>
      </c>
      <c r="D8" s="15"/>
      <c r="E8" s="15"/>
      <c r="F8" s="14"/>
      <c r="G8" s="15"/>
      <c r="H8" s="15"/>
      <c r="I8" s="15"/>
      <c r="J8" s="15"/>
      <c r="K8" s="15"/>
      <c r="L8" s="15"/>
      <c r="M8" s="15"/>
      <c r="N8" s="15"/>
      <c r="O8" s="15"/>
    </row>
    <row r="9" spans="3:15" ht="15.75">
      <c r="C9" s="27"/>
      <c r="D9" s="15"/>
      <c r="E9" s="15"/>
      <c r="F9" s="14"/>
      <c r="G9" s="15"/>
      <c r="H9" s="15"/>
      <c r="I9" s="15"/>
      <c r="J9" s="15"/>
      <c r="K9" s="15"/>
      <c r="L9" s="15"/>
      <c r="M9" s="15"/>
      <c r="N9" s="15"/>
      <c r="O9" s="15"/>
    </row>
    <row r="10" spans="3:15" ht="15.75">
      <c r="C10" s="17" t="s">
        <v>25</v>
      </c>
      <c r="D10" s="18">
        <v>17</v>
      </c>
      <c r="E10" s="18">
        <v>22</v>
      </c>
      <c r="F10" s="18">
        <v>27</v>
      </c>
      <c r="G10" s="18">
        <v>32</v>
      </c>
      <c r="H10" s="18">
        <v>37</v>
      </c>
      <c r="I10" s="18">
        <v>42</v>
      </c>
      <c r="J10" s="18">
        <v>47</v>
      </c>
      <c r="K10" s="18">
        <v>52</v>
      </c>
      <c r="L10" s="18">
        <v>57</v>
      </c>
      <c r="M10" s="18">
        <v>62</v>
      </c>
      <c r="N10" s="18">
        <v>67</v>
      </c>
      <c r="O10" s="18">
        <v>72</v>
      </c>
    </row>
    <row r="11" spans="3:15" ht="15"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3:15" ht="15.75">
      <c r="C12" s="20" t="s">
        <v>26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3:15" ht="15.75">
      <c r="C13" s="24" t="s">
        <v>27</v>
      </c>
      <c r="D13" s="29">
        <v>17</v>
      </c>
      <c r="E13" s="29">
        <v>20</v>
      </c>
      <c r="F13" s="29">
        <v>20</v>
      </c>
      <c r="G13" s="29">
        <v>23</v>
      </c>
      <c r="H13" s="29">
        <v>28</v>
      </c>
      <c r="I13" s="29">
        <v>28</v>
      </c>
      <c r="J13" s="29">
        <v>28</v>
      </c>
      <c r="K13" s="29">
        <v>30</v>
      </c>
      <c r="L13" s="29">
        <v>31</v>
      </c>
      <c r="M13" s="29">
        <v>37</v>
      </c>
      <c r="N13" s="29">
        <v>34</v>
      </c>
      <c r="O13" s="29">
        <v>31</v>
      </c>
    </row>
    <row r="14" spans="3:15" ht="15.75">
      <c r="C14" s="25" t="s">
        <v>28</v>
      </c>
      <c r="D14" s="16">
        <v>21</v>
      </c>
      <c r="E14" s="16">
        <v>23</v>
      </c>
      <c r="F14" s="16">
        <v>24</v>
      </c>
      <c r="G14" s="16">
        <v>29</v>
      </c>
      <c r="H14" s="16">
        <v>30</v>
      </c>
      <c r="I14" s="16">
        <v>30</v>
      </c>
      <c r="J14" s="16">
        <v>30</v>
      </c>
      <c r="K14" s="16">
        <v>30</v>
      </c>
      <c r="L14" s="16">
        <v>30</v>
      </c>
      <c r="M14" s="16">
        <v>30</v>
      </c>
      <c r="N14" s="16">
        <v>27</v>
      </c>
      <c r="O14" s="16">
        <v>24</v>
      </c>
    </row>
    <row r="15" spans="3:15" ht="15.75">
      <c r="C15" s="25" t="s">
        <v>29</v>
      </c>
      <c r="D15" s="16">
        <v>22</v>
      </c>
      <c r="E15" s="16">
        <v>24</v>
      </c>
      <c r="F15" s="16">
        <v>24</v>
      </c>
      <c r="G15" s="16">
        <v>30</v>
      </c>
      <c r="H15" s="16">
        <v>28</v>
      </c>
      <c r="I15" s="16">
        <v>28</v>
      </c>
      <c r="J15" s="16">
        <v>27</v>
      </c>
      <c r="K15" s="16">
        <v>27</v>
      </c>
      <c r="L15" s="16">
        <v>27</v>
      </c>
      <c r="M15" s="16">
        <v>27</v>
      </c>
      <c r="N15" s="16">
        <v>26</v>
      </c>
      <c r="O15" s="16">
        <v>23</v>
      </c>
    </row>
    <row r="16" spans="3:15" ht="15.75">
      <c r="C16" s="25" t="s">
        <v>30</v>
      </c>
      <c r="D16" s="16">
        <v>25</v>
      </c>
      <c r="E16" s="16">
        <v>27</v>
      </c>
      <c r="F16" s="16">
        <v>27</v>
      </c>
      <c r="G16" s="16">
        <v>27</v>
      </c>
      <c r="H16" s="16">
        <v>21</v>
      </c>
      <c r="I16" s="16">
        <v>21</v>
      </c>
      <c r="J16" s="16">
        <v>22</v>
      </c>
      <c r="K16" s="16">
        <v>22</v>
      </c>
      <c r="L16" s="16">
        <v>23</v>
      </c>
      <c r="M16" s="16">
        <v>23</v>
      </c>
      <c r="N16" s="16">
        <v>23</v>
      </c>
      <c r="O16" s="16">
        <v>20</v>
      </c>
    </row>
    <row r="17" spans="3:15" ht="15.75">
      <c r="C17" s="25" t="s">
        <v>31</v>
      </c>
      <c r="D17" s="16">
        <v>27</v>
      </c>
      <c r="E17" s="16">
        <v>31</v>
      </c>
      <c r="F17" s="16">
        <v>30</v>
      </c>
      <c r="G17" s="16">
        <v>26</v>
      </c>
      <c r="H17" s="16">
        <v>18</v>
      </c>
      <c r="I17" s="16">
        <v>18</v>
      </c>
      <c r="J17" s="16">
        <v>18</v>
      </c>
      <c r="K17" s="16">
        <v>18</v>
      </c>
      <c r="L17" s="16">
        <v>17</v>
      </c>
      <c r="M17" s="16">
        <v>17</v>
      </c>
      <c r="N17" s="16">
        <v>17</v>
      </c>
      <c r="O17" s="16">
        <v>17</v>
      </c>
    </row>
    <row r="18" spans="3:15" ht="15.75">
      <c r="C18" s="25" t="s">
        <v>32</v>
      </c>
      <c r="D18" s="115">
        <v>83.9</v>
      </c>
      <c r="E18" s="115">
        <v>92.3</v>
      </c>
      <c r="F18" s="115">
        <v>93.9</v>
      </c>
      <c r="G18" s="115">
        <v>101.7</v>
      </c>
      <c r="H18" s="115">
        <v>89.5</v>
      </c>
      <c r="I18" s="115">
        <v>90.7</v>
      </c>
      <c r="J18" s="115">
        <v>91.2</v>
      </c>
      <c r="K18" s="115">
        <v>92.1</v>
      </c>
      <c r="L18" s="115">
        <v>92.3</v>
      </c>
      <c r="M18" s="115">
        <v>92.7</v>
      </c>
      <c r="N18" s="115">
        <v>89.1</v>
      </c>
      <c r="O18" s="115">
        <v>80.9</v>
      </c>
    </row>
    <row r="19" spans="3:15" ht="15.75">
      <c r="C19" s="25" t="s">
        <v>33</v>
      </c>
      <c r="D19" s="16">
        <v>30</v>
      </c>
      <c r="E19" s="16">
        <v>45</v>
      </c>
      <c r="F19" s="16">
        <v>55</v>
      </c>
      <c r="G19" s="16">
        <v>56</v>
      </c>
      <c r="H19" s="16">
        <v>57</v>
      </c>
      <c r="I19" s="16">
        <v>58</v>
      </c>
      <c r="J19" s="16">
        <v>59</v>
      </c>
      <c r="K19" s="16">
        <v>60</v>
      </c>
      <c r="L19" s="16">
        <v>65</v>
      </c>
      <c r="M19" s="16">
        <v>67</v>
      </c>
      <c r="N19" s="16">
        <v>69</v>
      </c>
      <c r="O19" s="16">
        <v>73</v>
      </c>
    </row>
    <row r="20" spans="3:15" ht="15.75">
      <c r="C20" s="25" t="s">
        <v>34</v>
      </c>
      <c r="D20" s="16">
        <v>18</v>
      </c>
      <c r="E20" s="16">
        <v>26</v>
      </c>
      <c r="F20" s="16">
        <v>48</v>
      </c>
      <c r="G20" s="16">
        <v>48</v>
      </c>
      <c r="H20" s="16">
        <v>49</v>
      </c>
      <c r="I20" s="16">
        <v>50</v>
      </c>
      <c r="J20" s="16">
        <v>50</v>
      </c>
      <c r="K20" s="16">
        <v>50</v>
      </c>
      <c r="L20" s="16">
        <v>55</v>
      </c>
      <c r="M20" s="16">
        <v>57</v>
      </c>
      <c r="N20" s="16">
        <v>59</v>
      </c>
      <c r="O20" s="16">
        <v>62</v>
      </c>
    </row>
    <row r="21" spans="3:15" ht="15.75">
      <c r="C21" s="25" t="s">
        <v>35</v>
      </c>
      <c r="D21" s="16">
        <v>12</v>
      </c>
      <c r="E21" s="16">
        <v>18</v>
      </c>
      <c r="F21" s="16">
        <v>33</v>
      </c>
      <c r="G21" s="16">
        <v>39</v>
      </c>
      <c r="H21" s="16">
        <v>40</v>
      </c>
      <c r="I21" s="16">
        <v>41</v>
      </c>
      <c r="J21" s="16">
        <v>42</v>
      </c>
      <c r="K21" s="16">
        <v>42</v>
      </c>
      <c r="L21" s="16">
        <v>45</v>
      </c>
      <c r="M21" s="16">
        <v>47</v>
      </c>
      <c r="N21" s="16">
        <v>52</v>
      </c>
      <c r="O21" s="16">
        <v>55</v>
      </c>
    </row>
    <row r="22" spans="3:15" ht="15.75">
      <c r="C22" s="25" t="s">
        <v>36</v>
      </c>
      <c r="D22" s="16">
        <v>12</v>
      </c>
      <c r="E22" s="16">
        <v>18</v>
      </c>
      <c r="F22" s="16">
        <v>30</v>
      </c>
      <c r="G22" s="16">
        <v>33</v>
      </c>
      <c r="H22" s="16">
        <v>34</v>
      </c>
      <c r="I22" s="16">
        <v>35</v>
      </c>
      <c r="J22" s="16">
        <v>36</v>
      </c>
      <c r="K22" s="16">
        <v>37</v>
      </c>
      <c r="L22" s="16">
        <v>42</v>
      </c>
      <c r="M22" s="16">
        <v>43</v>
      </c>
      <c r="N22" s="16">
        <v>55</v>
      </c>
      <c r="O22" s="16">
        <v>61</v>
      </c>
    </row>
    <row r="23" spans="3:15" ht="15.75">
      <c r="C23" s="25" t="s">
        <v>37</v>
      </c>
      <c r="D23" s="16">
        <v>12</v>
      </c>
      <c r="E23" s="16">
        <v>18</v>
      </c>
      <c r="F23" s="16">
        <v>22</v>
      </c>
      <c r="G23" s="16">
        <v>25</v>
      </c>
      <c r="H23" s="16">
        <v>26</v>
      </c>
      <c r="I23" s="16">
        <v>27</v>
      </c>
      <c r="J23" s="16">
        <v>28</v>
      </c>
      <c r="K23" s="16">
        <v>30</v>
      </c>
      <c r="L23" s="16">
        <v>39</v>
      </c>
      <c r="M23" s="16">
        <v>42</v>
      </c>
      <c r="N23" s="16">
        <v>57</v>
      </c>
      <c r="O23" s="16">
        <v>63</v>
      </c>
    </row>
    <row r="24" spans="3:15" ht="15.75">
      <c r="C24" s="25" t="s">
        <v>38</v>
      </c>
      <c r="D24" s="16">
        <v>12</v>
      </c>
      <c r="E24" s="16">
        <v>18</v>
      </c>
      <c r="F24" s="16">
        <v>20</v>
      </c>
      <c r="G24" s="16">
        <v>23</v>
      </c>
      <c r="H24" s="16">
        <v>25</v>
      </c>
      <c r="I24" s="16">
        <v>26</v>
      </c>
      <c r="J24" s="16">
        <v>27</v>
      </c>
      <c r="K24" s="16">
        <v>29</v>
      </c>
      <c r="L24" s="16">
        <v>44</v>
      </c>
      <c r="M24" s="16">
        <v>46</v>
      </c>
      <c r="N24" s="16">
        <v>62</v>
      </c>
      <c r="O24" s="16">
        <v>68</v>
      </c>
    </row>
    <row r="25" spans="3:15" ht="15.75">
      <c r="C25" s="25" t="s">
        <v>39</v>
      </c>
      <c r="D25" s="16">
        <v>12</v>
      </c>
      <c r="E25" s="16">
        <v>18</v>
      </c>
      <c r="F25" s="16">
        <v>18</v>
      </c>
      <c r="G25" s="16">
        <v>19</v>
      </c>
      <c r="H25" s="16">
        <v>23</v>
      </c>
      <c r="I25" s="16">
        <v>25</v>
      </c>
      <c r="J25" s="16">
        <v>27</v>
      </c>
      <c r="K25" s="16">
        <v>32</v>
      </c>
      <c r="L25" s="16">
        <v>45</v>
      </c>
      <c r="M25" s="16">
        <v>48</v>
      </c>
      <c r="N25" s="16">
        <v>65</v>
      </c>
      <c r="O25" s="16">
        <v>75</v>
      </c>
    </row>
    <row r="26" spans="3:15" ht="15.75">
      <c r="C26" s="26" t="s">
        <v>40</v>
      </c>
      <c r="D26" s="30">
        <v>12</v>
      </c>
      <c r="E26" s="30">
        <v>18</v>
      </c>
      <c r="F26" s="30">
        <v>15</v>
      </c>
      <c r="G26" s="30">
        <v>17</v>
      </c>
      <c r="H26" s="30">
        <v>19</v>
      </c>
      <c r="I26" s="30">
        <v>22</v>
      </c>
      <c r="J26" s="30">
        <v>27</v>
      </c>
      <c r="K26" s="30">
        <v>34</v>
      </c>
      <c r="L26" s="30">
        <v>45</v>
      </c>
      <c r="M26" s="30">
        <v>50</v>
      </c>
      <c r="N26" s="30">
        <v>70</v>
      </c>
      <c r="O26" s="30">
        <v>81</v>
      </c>
    </row>
    <row r="27" spans="3:15" ht="15"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3:15" ht="15"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3:15" ht="18">
      <c r="C30" s="67" t="s">
        <v>43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2" spans="3:15" ht="15.75">
      <c r="C32" s="27" t="s">
        <v>42</v>
      </c>
      <c r="D32" s="15"/>
      <c r="E32" s="15"/>
      <c r="F32" s="14"/>
      <c r="G32" s="15"/>
      <c r="H32" s="15"/>
      <c r="I32" s="15"/>
      <c r="J32" s="15"/>
      <c r="K32" s="15"/>
      <c r="L32" s="15"/>
      <c r="M32" s="15"/>
      <c r="N32" s="15"/>
      <c r="O32" s="15"/>
    </row>
    <row r="33" spans="3:15" ht="15.75">
      <c r="C33" s="27"/>
      <c r="D33" s="15"/>
      <c r="E33" s="15"/>
      <c r="F33" s="14"/>
      <c r="G33" s="15"/>
      <c r="H33" s="15"/>
      <c r="I33" s="15"/>
      <c r="J33" s="15"/>
      <c r="K33" s="15"/>
      <c r="L33" s="15"/>
      <c r="M33" s="15"/>
      <c r="N33" s="15"/>
      <c r="O33" s="15"/>
    </row>
    <row r="34" spans="3:15" ht="15.75">
      <c r="C34" s="17" t="s">
        <v>25</v>
      </c>
      <c r="D34" s="18">
        <v>17</v>
      </c>
      <c r="E34" s="18">
        <v>22</v>
      </c>
      <c r="F34" s="18">
        <v>27</v>
      </c>
      <c r="G34" s="18">
        <v>32</v>
      </c>
      <c r="H34" s="18">
        <v>37</v>
      </c>
      <c r="I34" s="18">
        <v>42</v>
      </c>
      <c r="J34" s="18">
        <v>47</v>
      </c>
      <c r="K34" s="18">
        <v>52</v>
      </c>
      <c r="L34" s="18">
        <v>57</v>
      </c>
      <c r="M34" s="18">
        <v>62</v>
      </c>
      <c r="N34" s="18">
        <v>67</v>
      </c>
      <c r="O34" s="18">
        <v>72</v>
      </c>
    </row>
    <row r="35" spans="3:15" ht="1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3:15" ht="15.75">
      <c r="C36" s="20" t="s">
        <v>26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3:15" ht="15.75">
      <c r="C37" s="22" t="s">
        <v>27</v>
      </c>
      <c r="D37" s="29">
        <v>10</v>
      </c>
      <c r="E37" s="29">
        <v>12</v>
      </c>
      <c r="F37" s="29">
        <v>16</v>
      </c>
      <c r="G37" s="29">
        <v>17</v>
      </c>
      <c r="H37" s="29">
        <v>18</v>
      </c>
      <c r="I37" s="29">
        <v>21</v>
      </c>
      <c r="J37" s="29">
        <v>25</v>
      </c>
      <c r="K37" s="29">
        <v>27</v>
      </c>
      <c r="L37" s="29">
        <v>29</v>
      </c>
      <c r="M37" s="29">
        <v>32</v>
      </c>
      <c r="N37" s="29">
        <v>30</v>
      </c>
      <c r="O37" s="29">
        <v>28</v>
      </c>
    </row>
    <row r="38" spans="3:15" ht="15.75">
      <c r="C38" s="23" t="s">
        <v>28</v>
      </c>
      <c r="D38" s="16">
        <v>9</v>
      </c>
      <c r="E38" s="16">
        <v>11</v>
      </c>
      <c r="F38" s="16">
        <v>14</v>
      </c>
      <c r="G38" s="16">
        <v>16</v>
      </c>
      <c r="H38" s="16">
        <v>16</v>
      </c>
      <c r="I38" s="16">
        <v>19</v>
      </c>
      <c r="J38" s="16">
        <v>24</v>
      </c>
      <c r="K38" s="16">
        <v>26</v>
      </c>
      <c r="L38" s="16">
        <v>27</v>
      </c>
      <c r="M38" s="16">
        <v>29</v>
      </c>
      <c r="N38" s="16">
        <v>26</v>
      </c>
      <c r="O38" s="16">
        <v>23</v>
      </c>
    </row>
    <row r="39" spans="3:15" ht="15.75">
      <c r="C39" s="23" t="s">
        <v>29</v>
      </c>
      <c r="D39" s="16">
        <v>9</v>
      </c>
      <c r="E39" s="16">
        <v>11</v>
      </c>
      <c r="F39" s="16">
        <v>14</v>
      </c>
      <c r="G39" s="16">
        <v>16</v>
      </c>
      <c r="H39" s="16">
        <v>16</v>
      </c>
      <c r="I39" s="16">
        <v>17</v>
      </c>
      <c r="J39" s="16">
        <v>23</v>
      </c>
      <c r="K39" s="16">
        <v>25</v>
      </c>
      <c r="L39" s="16">
        <v>25</v>
      </c>
      <c r="M39" s="16">
        <v>26</v>
      </c>
      <c r="N39" s="16">
        <v>25</v>
      </c>
      <c r="O39" s="16">
        <v>22</v>
      </c>
    </row>
    <row r="40" spans="3:15" ht="15.75">
      <c r="C40" s="23" t="s">
        <v>30</v>
      </c>
      <c r="D40" s="16">
        <v>8</v>
      </c>
      <c r="E40" s="16">
        <v>10</v>
      </c>
      <c r="F40" s="16">
        <v>13</v>
      </c>
      <c r="G40" s="16">
        <v>15</v>
      </c>
      <c r="H40" s="16">
        <v>15</v>
      </c>
      <c r="I40" s="16">
        <v>17</v>
      </c>
      <c r="J40" s="16">
        <v>20</v>
      </c>
      <c r="K40" s="16">
        <v>21</v>
      </c>
      <c r="L40" s="16">
        <v>22</v>
      </c>
      <c r="M40" s="16">
        <v>22</v>
      </c>
      <c r="N40" s="16">
        <v>22</v>
      </c>
      <c r="O40" s="16">
        <v>19</v>
      </c>
    </row>
    <row r="41" spans="3:15" ht="15.75">
      <c r="C41" s="23" t="s">
        <v>31</v>
      </c>
      <c r="D41" s="16">
        <v>8</v>
      </c>
      <c r="E41" s="16">
        <v>9</v>
      </c>
      <c r="F41" s="16">
        <v>12</v>
      </c>
      <c r="G41" s="16">
        <v>13</v>
      </c>
      <c r="H41" s="16">
        <v>13</v>
      </c>
      <c r="I41" s="16">
        <v>14</v>
      </c>
      <c r="J41" s="16">
        <v>16</v>
      </c>
      <c r="K41" s="16">
        <v>17</v>
      </c>
      <c r="L41" s="16">
        <v>16</v>
      </c>
      <c r="M41" s="16">
        <v>16</v>
      </c>
      <c r="N41" s="16">
        <v>16</v>
      </c>
      <c r="O41" s="16">
        <v>16</v>
      </c>
    </row>
    <row r="42" spans="3:15" ht="15.75">
      <c r="C42" s="23" t="s">
        <v>32</v>
      </c>
      <c r="D42" s="115">
        <v>30.6</v>
      </c>
      <c r="E42" s="115">
        <v>36.8</v>
      </c>
      <c r="F42" s="115">
        <v>48.1</v>
      </c>
      <c r="G42" s="115">
        <v>55.1</v>
      </c>
      <c r="H42" s="115">
        <v>55.5</v>
      </c>
      <c r="I42" s="115">
        <v>62.5</v>
      </c>
      <c r="J42" s="115">
        <v>78</v>
      </c>
      <c r="K42" s="115">
        <v>83.7</v>
      </c>
      <c r="L42" s="115">
        <v>85.2</v>
      </c>
      <c r="M42" s="115">
        <v>88.5</v>
      </c>
      <c r="N42" s="115">
        <v>85</v>
      </c>
      <c r="O42" s="115">
        <v>76.8</v>
      </c>
    </row>
    <row r="43" spans="3:15" ht="15.75">
      <c r="C43" s="23" t="s">
        <v>33</v>
      </c>
      <c r="D43" s="16">
        <v>15</v>
      </c>
      <c r="E43" s="16">
        <v>23</v>
      </c>
      <c r="F43" s="16">
        <v>29</v>
      </c>
      <c r="G43" s="16">
        <v>30</v>
      </c>
      <c r="H43" s="16">
        <v>32</v>
      </c>
      <c r="I43" s="16">
        <v>35</v>
      </c>
      <c r="J43" s="16">
        <v>42</v>
      </c>
      <c r="K43" s="16">
        <v>52</v>
      </c>
      <c r="L43" s="16">
        <v>53</v>
      </c>
      <c r="M43" s="16">
        <v>54</v>
      </c>
      <c r="N43" s="16">
        <v>61</v>
      </c>
      <c r="O43" s="16">
        <v>64</v>
      </c>
    </row>
    <row r="44" spans="3:15" ht="15.75">
      <c r="C44" s="23" t="s">
        <v>34</v>
      </c>
      <c r="D44" s="16">
        <v>12</v>
      </c>
      <c r="E44" s="16">
        <v>17</v>
      </c>
      <c r="F44" s="16">
        <v>20</v>
      </c>
      <c r="G44" s="16">
        <v>21</v>
      </c>
      <c r="H44" s="16">
        <v>23</v>
      </c>
      <c r="I44" s="16">
        <v>25</v>
      </c>
      <c r="J44" s="16">
        <v>32</v>
      </c>
      <c r="K44" s="16">
        <v>39</v>
      </c>
      <c r="L44" s="16">
        <v>44</v>
      </c>
      <c r="M44" s="16">
        <v>45</v>
      </c>
      <c r="N44" s="16">
        <v>51</v>
      </c>
      <c r="O44" s="16">
        <v>54</v>
      </c>
    </row>
    <row r="45" spans="3:15" ht="15.75">
      <c r="C45" s="23" t="s">
        <v>35</v>
      </c>
      <c r="D45" s="16">
        <v>8</v>
      </c>
      <c r="E45" s="16">
        <v>15</v>
      </c>
      <c r="F45" s="16">
        <v>19</v>
      </c>
      <c r="G45" s="16">
        <v>20</v>
      </c>
      <c r="H45" s="16">
        <v>21</v>
      </c>
      <c r="I45" s="16">
        <v>23</v>
      </c>
      <c r="J45" s="16">
        <v>25</v>
      </c>
      <c r="K45" s="16">
        <v>30</v>
      </c>
      <c r="L45" s="16">
        <v>36</v>
      </c>
      <c r="M45" s="16">
        <v>41</v>
      </c>
      <c r="N45" s="16">
        <v>45</v>
      </c>
      <c r="O45" s="16">
        <v>47</v>
      </c>
    </row>
    <row r="46" spans="3:15" ht="15.75">
      <c r="C46" s="23" t="s">
        <v>36</v>
      </c>
      <c r="D46" s="16">
        <v>8</v>
      </c>
      <c r="E46" s="16">
        <v>13</v>
      </c>
      <c r="F46" s="16">
        <v>14</v>
      </c>
      <c r="G46" s="16">
        <v>14</v>
      </c>
      <c r="H46" s="16">
        <v>16</v>
      </c>
      <c r="I46" s="16">
        <v>19</v>
      </c>
      <c r="J46" s="16">
        <v>24</v>
      </c>
      <c r="K46" s="16">
        <v>28</v>
      </c>
      <c r="L46" s="16">
        <v>36</v>
      </c>
      <c r="M46" s="16">
        <v>39</v>
      </c>
      <c r="N46" s="16">
        <v>48</v>
      </c>
      <c r="O46" s="16">
        <v>50</v>
      </c>
    </row>
    <row r="47" spans="3:15" ht="15.75">
      <c r="C47" s="23" t="s">
        <v>37</v>
      </c>
      <c r="D47" s="16">
        <v>8</v>
      </c>
      <c r="E47" s="16">
        <v>11</v>
      </c>
      <c r="F47" s="16">
        <v>12</v>
      </c>
      <c r="G47" s="16">
        <v>13</v>
      </c>
      <c r="H47" s="16">
        <v>14</v>
      </c>
      <c r="I47" s="16">
        <v>19</v>
      </c>
      <c r="J47" s="16">
        <v>24</v>
      </c>
      <c r="K47" s="16">
        <v>28</v>
      </c>
      <c r="L47" s="16">
        <v>35</v>
      </c>
      <c r="M47" s="16">
        <v>40</v>
      </c>
      <c r="N47" s="16">
        <v>51</v>
      </c>
      <c r="O47" s="16">
        <v>53</v>
      </c>
    </row>
    <row r="48" spans="3:15" ht="15.75">
      <c r="C48" s="23" t="s">
        <v>38</v>
      </c>
      <c r="D48" s="16">
        <v>8</v>
      </c>
      <c r="E48" s="16">
        <v>11</v>
      </c>
      <c r="F48" s="16">
        <v>12</v>
      </c>
      <c r="G48" s="16">
        <v>13</v>
      </c>
      <c r="H48" s="16">
        <v>14</v>
      </c>
      <c r="I48" s="16">
        <v>18</v>
      </c>
      <c r="J48" s="16">
        <v>23</v>
      </c>
      <c r="K48" s="16">
        <v>27</v>
      </c>
      <c r="L48" s="16">
        <v>35</v>
      </c>
      <c r="M48" s="16">
        <v>41</v>
      </c>
      <c r="N48" s="16">
        <v>55</v>
      </c>
      <c r="O48" s="16">
        <v>57</v>
      </c>
    </row>
    <row r="49" spans="3:15" ht="15.75">
      <c r="C49" s="23" t="s">
        <v>39</v>
      </c>
      <c r="D49" s="16">
        <v>8</v>
      </c>
      <c r="E49" s="16">
        <v>10</v>
      </c>
      <c r="F49" s="16">
        <v>12</v>
      </c>
      <c r="G49" s="16">
        <v>13</v>
      </c>
      <c r="H49" s="16">
        <v>14</v>
      </c>
      <c r="I49" s="16">
        <v>16</v>
      </c>
      <c r="J49" s="16">
        <v>23</v>
      </c>
      <c r="K49" s="16">
        <v>27</v>
      </c>
      <c r="L49" s="16">
        <v>33</v>
      </c>
      <c r="M49" s="16">
        <v>42</v>
      </c>
      <c r="N49" s="16">
        <v>59</v>
      </c>
      <c r="O49" s="16">
        <v>62</v>
      </c>
    </row>
    <row r="50" spans="3:15" ht="15.75">
      <c r="C50" s="20" t="s">
        <v>40</v>
      </c>
      <c r="D50" s="30">
        <v>8</v>
      </c>
      <c r="E50" s="30">
        <v>9</v>
      </c>
      <c r="F50" s="30">
        <v>11</v>
      </c>
      <c r="G50" s="30">
        <v>12</v>
      </c>
      <c r="H50" s="30">
        <v>14</v>
      </c>
      <c r="I50" s="30">
        <v>16</v>
      </c>
      <c r="J50" s="30">
        <v>23</v>
      </c>
      <c r="K50" s="30">
        <v>27</v>
      </c>
      <c r="L50" s="30">
        <v>32</v>
      </c>
      <c r="M50" s="30">
        <v>42</v>
      </c>
      <c r="N50" s="30">
        <v>63</v>
      </c>
      <c r="O50" s="30">
        <v>67</v>
      </c>
    </row>
    <row r="52" ht="20.25">
      <c r="H52" s="62" t="s">
        <v>86</v>
      </c>
    </row>
    <row r="53" ht="18">
      <c r="H53" s="54" t="s">
        <v>100</v>
      </c>
    </row>
    <row r="54" ht="15.75">
      <c r="H54" s="31" t="s">
        <v>21</v>
      </c>
    </row>
    <row r="55" ht="15.75">
      <c r="H55" s="31"/>
    </row>
    <row r="56" ht="15.75">
      <c r="H56" s="31"/>
    </row>
    <row r="57" spans="3:8" ht="18">
      <c r="C57" s="67" t="s">
        <v>24</v>
      </c>
      <c r="H57" s="31"/>
    </row>
    <row r="59" spans="3:15" ht="15.75">
      <c r="C59" s="27" t="s">
        <v>59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3:15" ht="15.75">
      <c r="C60" s="27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3:15" ht="15.75">
      <c r="C61" s="17" t="s">
        <v>25</v>
      </c>
      <c r="D61" s="18">
        <v>17</v>
      </c>
      <c r="E61" s="18">
        <v>22</v>
      </c>
      <c r="F61" s="18">
        <v>27</v>
      </c>
      <c r="G61" s="18">
        <v>32</v>
      </c>
      <c r="H61" s="18">
        <v>37</v>
      </c>
      <c r="I61" s="18">
        <v>42</v>
      </c>
      <c r="J61" s="18">
        <v>47</v>
      </c>
      <c r="K61" s="18">
        <v>52</v>
      </c>
      <c r="L61" s="18">
        <v>57</v>
      </c>
      <c r="M61" s="18">
        <v>62</v>
      </c>
      <c r="N61" s="18">
        <v>67</v>
      </c>
      <c r="O61" s="18">
        <v>72</v>
      </c>
    </row>
    <row r="62" spans="3:15" ht="1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3:15" ht="15.75">
      <c r="C63" s="20" t="s">
        <v>26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3:15" ht="15.75">
      <c r="C64" s="22" t="s">
        <v>27</v>
      </c>
      <c r="D64" s="39">
        <f>D13/'[2]Krieger Basic Table (Select)'!C61</f>
        <v>1.3076923076923077</v>
      </c>
      <c r="E64" s="39">
        <f>E13/'[2]Krieger Basic Table (Select)'!D61</f>
        <v>0.8695652173913043</v>
      </c>
      <c r="F64" s="39">
        <f>F13/'[2]Krieger Basic Table (Select)'!E61</f>
        <v>0.5263157894736842</v>
      </c>
      <c r="G64" s="39">
        <f>G13/'[2]Krieger Basic Table (Select)'!F61</f>
        <v>0.46938775510204084</v>
      </c>
      <c r="H64" s="39">
        <f>H13/'[2]Krieger Basic Table (Select)'!G61</f>
        <v>0.49122807017543857</v>
      </c>
      <c r="I64" s="39">
        <f>I13/'[2]Krieger Basic Table (Select)'!H61</f>
        <v>0.45901639344262296</v>
      </c>
      <c r="J64" s="39">
        <f>J13/'[2]Krieger Basic Table (Select)'!I61</f>
        <v>0.4666666666666667</v>
      </c>
      <c r="K64" s="39">
        <f>K13/'[2]Krieger Basic Table (Select)'!J61</f>
        <v>0.5357142857142857</v>
      </c>
      <c r="L64" s="39">
        <f>L13/'[2]Krieger Basic Table (Select)'!K61</f>
        <v>0.6595744680851063</v>
      </c>
      <c r="M64" s="39">
        <f>M13/'[2]Krieger Basic Table (Select)'!L61</f>
        <v>0.9736842105263158</v>
      </c>
      <c r="N64" s="39">
        <f>N13/'[2]Krieger Basic Table (Select)'!M61</f>
        <v>1.0793650793650793</v>
      </c>
      <c r="O64" s="39">
        <f>O13/'[2]Krieger Basic Table (Select)'!N61</f>
        <v>1.2916666666666667</v>
      </c>
    </row>
    <row r="65" spans="3:15" ht="15.75">
      <c r="C65" s="23" t="s">
        <v>28</v>
      </c>
      <c r="D65" s="59">
        <f>D14/'[2]Krieger Basic Table (Select)'!C62</f>
        <v>1.9090909090909092</v>
      </c>
      <c r="E65" s="59">
        <f>E14/'[2]Krieger Basic Table (Select)'!D62</f>
        <v>1.2105263157894737</v>
      </c>
      <c r="F65" s="59">
        <f>F14/'[2]Krieger Basic Table (Select)'!E62</f>
        <v>0.8275862068965517</v>
      </c>
      <c r="G65" s="59">
        <f>G14/'[2]Krieger Basic Table (Select)'!F62</f>
        <v>0.8055555555555556</v>
      </c>
      <c r="H65" s="59">
        <f>H14/'[2]Krieger Basic Table (Select)'!G62</f>
        <v>0.7142857142857143</v>
      </c>
      <c r="I65" s="59">
        <f>I14/'[2]Krieger Basic Table (Select)'!H62</f>
        <v>0.6666666666666666</v>
      </c>
      <c r="J65" s="59">
        <f>J14/'[2]Krieger Basic Table (Select)'!I62</f>
        <v>0.6666666666666666</v>
      </c>
      <c r="K65" s="59">
        <f>K14/'[2]Krieger Basic Table (Select)'!J62</f>
        <v>0.6666666666666666</v>
      </c>
      <c r="L65" s="59">
        <f>L14/'[2]Krieger Basic Table (Select)'!K62</f>
        <v>0.7317073170731707</v>
      </c>
      <c r="M65" s="59">
        <f>M14/'[2]Krieger Basic Table (Select)'!L62</f>
        <v>0.8571428571428571</v>
      </c>
      <c r="N65" s="59">
        <f>N14/'[2]Krieger Basic Table (Select)'!M62</f>
        <v>0.8181818181818182</v>
      </c>
      <c r="O65" s="59">
        <f>O14/'[2]Krieger Basic Table (Select)'!N62</f>
        <v>0.8108108108108109</v>
      </c>
    </row>
    <row r="66" spans="3:15" ht="15.75">
      <c r="C66" s="23" t="s">
        <v>29</v>
      </c>
      <c r="D66" s="59">
        <f>D15/'[2]Krieger Basic Table (Select)'!C63</f>
        <v>2.4444444444444446</v>
      </c>
      <c r="E66" s="59">
        <f>E15/'[2]Krieger Basic Table (Select)'!D63</f>
        <v>1.8461538461538463</v>
      </c>
      <c r="F66" s="59">
        <f>F15/'[2]Krieger Basic Table (Select)'!E63</f>
        <v>1.2</v>
      </c>
      <c r="G66" s="59">
        <f>G15/'[2]Krieger Basic Table (Select)'!F63</f>
        <v>1.1538461538461537</v>
      </c>
      <c r="H66" s="59">
        <f>H15/'[2]Krieger Basic Table (Select)'!G63</f>
        <v>0.9333333333333333</v>
      </c>
      <c r="I66" s="59">
        <f>I15/'[2]Krieger Basic Table (Select)'!H63</f>
        <v>0.8484848484848485</v>
      </c>
      <c r="J66" s="59">
        <f>J15/'[2]Krieger Basic Table (Select)'!I63</f>
        <v>0.7714285714285715</v>
      </c>
      <c r="K66" s="59">
        <f>K15/'[2]Krieger Basic Table (Select)'!J63</f>
        <v>0.7714285714285715</v>
      </c>
      <c r="L66" s="59">
        <f>L15/'[2]Krieger Basic Table (Select)'!K63</f>
        <v>0.7941176470588235</v>
      </c>
      <c r="M66" s="59">
        <f>M15/'[2]Krieger Basic Table (Select)'!L63</f>
        <v>0.8709677419354839</v>
      </c>
      <c r="N66" s="59">
        <f>N15/'[2]Krieger Basic Table (Select)'!M63</f>
        <v>0.8524590163934426</v>
      </c>
      <c r="O66" s="59">
        <f>O15/'[2]Krieger Basic Table (Select)'!N63</f>
        <v>0.7876712328767124</v>
      </c>
    </row>
    <row r="67" spans="3:15" ht="15.75">
      <c r="C67" s="23" t="s">
        <v>30</v>
      </c>
      <c r="D67" s="59">
        <f>D16/'[2]Krieger Basic Table (Select)'!C64</f>
        <v>3.5714285714285716</v>
      </c>
      <c r="E67" s="59">
        <f>E16/'[2]Krieger Basic Table (Select)'!D64</f>
        <v>2.7</v>
      </c>
      <c r="F67" s="59">
        <f>F16/'[2]Krieger Basic Table (Select)'!E64</f>
        <v>1.8</v>
      </c>
      <c r="G67" s="59">
        <f>G16/'[2]Krieger Basic Table (Select)'!F64</f>
        <v>1.4210526315789473</v>
      </c>
      <c r="H67" s="59">
        <f>H16/'[2]Krieger Basic Table (Select)'!G64</f>
        <v>0.9130434782608695</v>
      </c>
      <c r="I67" s="59">
        <f>I16/'[2]Krieger Basic Table (Select)'!H64</f>
        <v>0.8076923076923077</v>
      </c>
      <c r="J67" s="59">
        <f>J16/'[2]Krieger Basic Table (Select)'!I64</f>
        <v>0.7857142857142857</v>
      </c>
      <c r="K67" s="59">
        <f>K16/'[2]Krieger Basic Table (Select)'!J64</f>
        <v>0.7586206896551724</v>
      </c>
      <c r="L67" s="59">
        <f>L16/'[2]Krieger Basic Table (Select)'!K64</f>
        <v>0.7931034482758621</v>
      </c>
      <c r="M67" s="59">
        <f>M16/'[2]Krieger Basic Table (Select)'!L64</f>
        <v>0.8214285714285714</v>
      </c>
      <c r="N67" s="59">
        <f>N16/'[2]Krieger Basic Table (Select)'!M64</f>
        <v>0.807017543859649</v>
      </c>
      <c r="O67" s="59">
        <f>O16/'[2]Krieger Basic Table (Select)'!N64</f>
        <v>0.6905710491367862</v>
      </c>
    </row>
    <row r="68" spans="3:15" ht="15.75">
      <c r="C68" s="23" t="s">
        <v>31</v>
      </c>
      <c r="D68" s="59">
        <f>D17/'[2]Krieger Basic Table (Select)'!C65</f>
        <v>4.5</v>
      </c>
      <c r="E68" s="59">
        <f>E17/'[2]Krieger Basic Table (Select)'!D65</f>
        <v>3.4444444444444446</v>
      </c>
      <c r="F68" s="59">
        <f>F17/'[2]Krieger Basic Table (Select)'!E65</f>
        <v>2.3076923076923075</v>
      </c>
      <c r="G68" s="59">
        <f>G17/'[2]Krieger Basic Table (Select)'!F65</f>
        <v>1.625</v>
      </c>
      <c r="H68" s="59">
        <f>H17/'[2]Krieger Basic Table (Select)'!G65</f>
        <v>0.9473684210526315</v>
      </c>
      <c r="I68" s="59">
        <f>I17/'[2]Krieger Basic Table (Select)'!H65</f>
        <v>0.8181818181818182</v>
      </c>
      <c r="J68" s="59">
        <f>J17/'[2]Krieger Basic Table (Select)'!I65</f>
        <v>0.75</v>
      </c>
      <c r="K68" s="59">
        <f>K17/'[2]Krieger Basic Table (Select)'!J65</f>
        <v>0.6923076923076923</v>
      </c>
      <c r="L68" s="59">
        <f>L17/'[2]Krieger Basic Table (Select)'!K65</f>
        <v>0.6296296296296297</v>
      </c>
      <c r="M68" s="59">
        <f>M17/'[2]Krieger Basic Table (Select)'!L65</f>
        <v>0.6071428571428571</v>
      </c>
      <c r="N68" s="59">
        <f>N17/'[2]Krieger Basic Table (Select)'!M65</f>
        <v>0.576271186440678</v>
      </c>
      <c r="O68" s="59">
        <f>O17/'[2]Krieger Basic Table (Select)'!N65</f>
        <v>0.551948051948052</v>
      </c>
    </row>
    <row r="69" spans="3:15" ht="15.75">
      <c r="C69" s="23" t="s">
        <v>32</v>
      </c>
      <c r="D69" s="59">
        <f aca="true" t="shared" si="0" ref="D69:O69">D18/D218</f>
        <v>2.893103448275862</v>
      </c>
      <c r="E69" s="59">
        <f t="shared" si="0"/>
        <v>2.051111111111111</v>
      </c>
      <c r="F69" s="59">
        <f t="shared" si="0"/>
        <v>1.5915254237288137</v>
      </c>
      <c r="G69" s="59">
        <f t="shared" si="0"/>
        <v>1.1556818181818183</v>
      </c>
      <c r="H69" s="59">
        <f t="shared" si="0"/>
        <v>0.8689320388349514</v>
      </c>
      <c r="I69" s="59">
        <f t="shared" si="0"/>
        <v>0.788695652173913</v>
      </c>
      <c r="J69" s="59">
        <f t="shared" si="0"/>
        <v>0.7475409836065574</v>
      </c>
      <c r="K69" s="59">
        <f t="shared" si="0"/>
        <v>0.7309523809523809</v>
      </c>
      <c r="L69" s="59">
        <f t="shared" si="0"/>
        <v>0.7443548387096774</v>
      </c>
      <c r="M69" s="59">
        <f t="shared" si="0"/>
        <v>0.7991379310344828</v>
      </c>
      <c r="N69" s="59">
        <f t="shared" si="0"/>
        <v>0.768103448275862</v>
      </c>
      <c r="O69" s="59">
        <f t="shared" si="0"/>
        <v>0.715929203539823</v>
      </c>
    </row>
    <row r="70" spans="3:15" ht="15.75">
      <c r="C70" s="23" t="s">
        <v>33</v>
      </c>
      <c r="D70" s="59">
        <f>D19/'[2]Krieger Basic Table (Select)'!C67</f>
        <v>1.6666666666666667</v>
      </c>
      <c r="E70" s="59">
        <f>E19/'[2]Krieger Basic Table (Select)'!D67</f>
        <v>1.5</v>
      </c>
      <c r="F70" s="59">
        <f>F19/'[2]Krieger Basic Table (Select)'!E67</f>
        <v>1.3414634146341464</v>
      </c>
      <c r="G70" s="59">
        <f>G19/'[2]Krieger Basic Table (Select)'!F67</f>
        <v>1.0769230769230769</v>
      </c>
      <c r="H70" s="59">
        <f>H19/'[2]Krieger Basic Table (Select)'!G67</f>
        <v>0.9047619047619048</v>
      </c>
      <c r="I70" s="59">
        <f>I19/'[2]Krieger Basic Table (Select)'!H67</f>
        <v>0.8055555555555556</v>
      </c>
      <c r="J70" s="59">
        <f>J19/'[2]Krieger Basic Table (Select)'!I67</f>
        <v>0.7375</v>
      </c>
      <c r="K70" s="59">
        <f>K19/'[2]Krieger Basic Table (Select)'!J67</f>
        <v>0.7058823529411765</v>
      </c>
      <c r="L70" s="59">
        <f>L19/'[2]Krieger Basic Table (Select)'!K67</f>
        <v>0.7303370786516854</v>
      </c>
      <c r="M70" s="59">
        <f>M19/'[2]Krieger Basic Table (Select)'!L67</f>
        <v>0.7444444444444445</v>
      </c>
      <c r="N70" s="59">
        <f>N19/'[2]Krieger Basic Table (Select)'!M67</f>
        <v>0.7301587301587302</v>
      </c>
      <c r="O70" s="59">
        <f>O19/'[2]Krieger Basic Table (Select)'!N67</f>
        <v>0.745658835546476</v>
      </c>
    </row>
    <row r="71" spans="3:15" ht="15.75">
      <c r="C71" s="23" t="s">
        <v>34</v>
      </c>
      <c r="D71" s="59">
        <f>D20/'[2]Krieger Basic Table (Select)'!C68</f>
        <v>1.125</v>
      </c>
      <c r="E71" s="59">
        <f>E20/'[2]Krieger Basic Table (Select)'!D68</f>
        <v>1.04</v>
      </c>
      <c r="F71" s="59">
        <f>F20/'[2]Krieger Basic Table (Select)'!E68</f>
        <v>1.4545454545454546</v>
      </c>
      <c r="G71" s="59">
        <f>G20/'[2]Krieger Basic Table (Select)'!F68</f>
        <v>1.1162790697674418</v>
      </c>
      <c r="H71" s="59">
        <f>H20/'[2]Krieger Basic Table (Select)'!G68</f>
        <v>0.9607843137254902</v>
      </c>
      <c r="I71" s="59">
        <f>I20/'[2]Krieger Basic Table (Select)'!H68</f>
        <v>0.847457627118644</v>
      </c>
      <c r="J71" s="59">
        <f>J20/'[2]Krieger Basic Table (Select)'!I68</f>
        <v>0.7575757575757576</v>
      </c>
      <c r="K71" s="59">
        <f>K20/'[2]Krieger Basic Table (Select)'!J68</f>
        <v>0.704225352112676</v>
      </c>
      <c r="L71" s="59">
        <f>L20/'[2]Krieger Basic Table (Select)'!K68</f>
        <v>0.6790123456790124</v>
      </c>
      <c r="M71" s="59">
        <f>M20/'[2]Krieger Basic Table (Select)'!L68</f>
        <v>0.6951219512195121</v>
      </c>
      <c r="N71" s="59">
        <f>N20/'[2]Krieger Basic Table (Select)'!M68</f>
        <v>0.6583690987124464</v>
      </c>
      <c r="O71" s="59">
        <f>O20/'[2]Krieger Basic Table (Select)'!N68</f>
        <v>0.6493192620639652</v>
      </c>
    </row>
    <row r="72" spans="3:15" ht="15.75">
      <c r="C72" s="23" t="s">
        <v>35</v>
      </c>
      <c r="D72" s="59">
        <f>D21/'[2]Krieger Basic Table (Select)'!C69</f>
        <v>0.75</v>
      </c>
      <c r="E72" s="59">
        <f>E21/'[2]Krieger Basic Table (Select)'!D69</f>
        <v>0.75</v>
      </c>
      <c r="F72" s="59">
        <f>F21/'[2]Krieger Basic Table (Select)'!E69</f>
        <v>1.064516129032258</v>
      </c>
      <c r="G72" s="59">
        <f>G21/'[2]Krieger Basic Table (Select)'!F69</f>
        <v>1</v>
      </c>
      <c r="H72" s="59">
        <f>H21/'[2]Krieger Basic Table (Select)'!G69</f>
        <v>0.851063829787234</v>
      </c>
      <c r="I72" s="59">
        <f>I21/'[2]Krieger Basic Table (Select)'!H69</f>
        <v>0.7454545454545455</v>
      </c>
      <c r="J72" s="59">
        <f>J21/'[2]Krieger Basic Table (Select)'!I69</f>
        <v>0.6774193548387096</v>
      </c>
      <c r="K72" s="59">
        <f>K21/'[2]Krieger Basic Table (Select)'!J69</f>
        <v>0.6086956521739131</v>
      </c>
      <c r="L72" s="59">
        <f>L21/'[2]Krieger Basic Table (Select)'!K69</f>
        <v>0.5625</v>
      </c>
      <c r="M72" s="59">
        <f>M21/'[2]Krieger Basic Table (Select)'!L69</f>
        <v>0.5802469135802469</v>
      </c>
      <c r="N72" s="59">
        <f>N21/'[2]Krieger Basic Table (Select)'!M69</f>
        <v>0.5777777777777777</v>
      </c>
      <c r="O72" s="59">
        <f>O21/'[2]Krieger Basic Table (Select)'!N69</f>
        <v>0.5681818181818182</v>
      </c>
    </row>
    <row r="73" spans="3:15" ht="15.75">
      <c r="C73" s="23" t="s">
        <v>36</v>
      </c>
      <c r="D73" s="59">
        <f>D22/'[2]Krieger Basic Table (Select)'!C70</f>
        <v>0.75</v>
      </c>
      <c r="E73" s="59">
        <f>E22/'[2]Krieger Basic Table (Select)'!D70</f>
        <v>0.782608695652174</v>
      </c>
      <c r="F73" s="59">
        <f>F22/'[2]Krieger Basic Table (Select)'!E70</f>
        <v>1.0714285714285714</v>
      </c>
      <c r="G73" s="59">
        <f>G22/'[2]Krieger Basic Table (Select)'!F70</f>
        <v>0.9428571428571428</v>
      </c>
      <c r="H73" s="59">
        <f>H22/'[2]Krieger Basic Table (Select)'!G70</f>
        <v>0.7906976744186046</v>
      </c>
      <c r="I73" s="59">
        <f>I22/'[2]Krieger Basic Table (Select)'!H70</f>
        <v>0.7</v>
      </c>
      <c r="J73" s="59">
        <f>J22/'[2]Krieger Basic Table (Select)'!I70</f>
        <v>0.6206896551724138</v>
      </c>
      <c r="K73" s="59">
        <f>K22/'[2]Krieger Basic Table (Select)'!J70</f>
        <v>0.5441176470588235</v>
      </c>
      <c r="L73" s="59">
        <f>L22/'[2]Krieger Basic Table (Select)'!K70</f>
        <v>0.5316455696202531</v>
      </c>
      <c r="M73" s="59">
        <f>M22/'[2]Krieger Basic Table (Select)'!L70</f>
        <v>0.5375</v>
      </c>
      <c r="N73" s="59">
        <f>N22/'[2]Krieger Basic Table (Select)'!M70</f>
        <v>0.6077348066298343</v>
      </c>
      <c r="O73" s="59">
        <f>O22/'[2]Krieger Basic Table (Select)'!N70</f>
        <v>0.6211812627291243</v>
      </c>
    </row>
    <row r="74" spans="3:15" ht="15.75">
      <c r="C74" s="23" t="s">
        <v>37</v>
      </c>
      <c r="D74" s="59">
        <f>D23/'[2]Krieger Basic Table (Select)'!C71</f>
        <v>0.75</v>
      </c>
      <c r="E74" s="59">
        <f>E23/'[2]Krieger Basic Table (Select)'!D71</f>
        <v>0.8571428571428571</v>
      </c>
      <c r="F74" s="59">
        <f>F23/'[2]Krieger Basic Table (Select)'!E71</f>
        <v>0.88</v>
      </c>
      <c r="G74" s="59">
        <f>G23/'[2]Krieger Basic Table (Select)'!F71</f>
        <v>0.8064516129032258</v>
      </c>
      <c r="H74" s="59">
        <f>H23/'[2]Krieger Basic Table (Select)'!G71</f>
        <v>0.6842105263157895</v>
      </c>
      <c r="I74" s="59">
        <f>I23/'[2]Krieger Basic Table (Select)'!H71</f>
        <v>0.6</v>
      </c>
      <c r="J74" s="59">
        <f>J23/'[2]Krieger Basic Table (Select)'!I71</f>
        <v>0.509090909090909</v>
      </c>
      <c r="K74" s="59">
        <f>K23/'[2]Krieger Basic Table (Select)'!J71</f>
        <v>0.46153846153846156</v>
      </c>
      <c r="L74" s="59">
        <f>L23/'[2]Krieger Basic Table (Select)'!K71</f>
        <v>0.5</v>
      </c>
      <c r="M74" s="59">
        <f>M23/'[2]Krieger Basic Table (Select)'!L71</f>
        <v>0.49411764705882355</v>
      </c>
      <c r="N74" s="59">
        <f>N23/'[2]Krieger Basic Table (Select)'!M71</f>
        <v>0.5906735751295337</v>
      </c>
      <c r="O74" s="59">
        <f>O23/'[2]Krieger Basic Table (Select)'!N71</f>
        <v>0.5898876404494382</v>
      </c>
    </row>
    <row r="75" spans="3:15" ht="15.75">
      <c r="C75" s="23" t="s">
        <v>38</v>
      </c>
      <c r="D75" s="59">
        <f>D24/'[2]Krieger Basic Table (Select)'!C72</f>
        <v>0.75</v>
      </c>
      <c r="E75" s="59">
        <f>E24/'[2]Krieger Basic Table (Select)'!D72</f>
        <v>0.8571428571428571</v>
      </c>
      <c r="F75" s="59">
        <f>F24/'[2]Krieger Basic Table (Select)'!E72</f>
        <v>0.8333333333333334</v>
      </c>
      <c r="G75" s="59">
        <f>G24/'[2]Krieger Basic Table (Select)'!F72</f>
        <v>0.7931034482758621</v>
      </c>
      <c r="H75" s="59">
        <f>H24/'[2]Krieger Basic Table (Select)'!G72</f>
        <v>0.6944444444444444</v>
      </c>
      <c r="I75" s="59">
        <f>I24/'[2]Krieger Basic Table (Select)'!H72</f>
        <v>0.6341463414634146</v>
      </c>
      <c r="J75" s="59">
        <f>J24/'[2]Krieger Basic Table (Select)'!I72</f>
        <v>0.5294117647058824</v>
      </c>
      <c r="K75" s="59">
        <f>K24/'[2]Krieger Basic Table (Select)'!J72</f>
        <v>0.46774193548387094</v>
      </c>
      <c r="L75" s="59">
        <f>L24/'[2]Krieger Basic Table (Select)'!K72</f>
        <v>0.5714285714285714</v>
      </c>
      <c r="M75" s="59">
        <f>M24/'[2]Krieger Basic Table (Select)'!L72</f>
        <v>0.5111111111111111</v>
      </c>
      <c r="N75" s="59">
        <f>N24/'[2]Krieger Basic Table (Select)'!M72</f>
        <v>0.6019417475728155</v>
      </c>
      <c r="O75" s="59">
        <f>O24/'[2]Krieger Basic Table (Select)'!N72</f>
        <v>0.5851979345955249</v>
      </c>
    </row>
    <row r="76" spans="3:15" ht="15.75">
      <c r="C76" s="23" t="s">
        <v>39</v>
      </c>
      <c r="D76" s="59">
        <f>D25/'[2]Krieger Basic Table (Select)'!C73</f>
        <v>0.75</v>
      </c>
      <c r="E76" s="59">
        <f>E25/'[2]Krieger Basic Table (Select)'!D73</f>
        <v>0.9</v>
      </c>
      <c r="F76" s="59">
        <f>F25/'[2]Krieger Basic Table (Select)'!E73</f>
        <v>0.8181818181818182</v>
      </c>
      <c r="G76" s="59">
        <f>G25/'[2]Krieger Basic Table (Select)'!F73</f>
        <v>0.6785714285714286</v>
      </c>
      <c r="H76" s="59">
        <f>H25/'[2]Krieger Basic Table (Select)'!G73</f>
        <v>0.6571428571428571</v>
      </c>
      <c r="I76" s="59">
        <f>I25/'[2]Krieger Basic Table (Select)'!H73</f>
        <v>0.625</v>
      </c>
      <c r="J76" s="59">
        <f>J25/'[2]Krieger Basic Table (Select)'!I73</f>
        <v>0.5625</v>
      </c>
      <c r="K76" s="59">
        <f>K25/'[2]Krieger Basic Table (Select)'!J73</f>
        <v>0.5333333333333333</v>
      </c>
      <c r="L76" s="59">
        <f>L25/'[2]Krieger Basic Table (Select)'!K73</f>
        <v>0.5769230769230769</v>
      </c>
      <c r="M76" s="59">
        <f>M25/'[2]Krieger Basic Table (Select)'!L73</f>
        <v>0.5106382978723404</v>
      </c>
      <c r="N76" s="59">
        <f>N25/'[2]Krieger Basic Table (Select)'!M73</f>
        <v>0.5963302752293579</v>
      </c>
      <c r="O76" s="59">
        <f>O25/'[2]Krieger Basic Table (Select)'!N73</f>
        <v>0.6019261637239166</v>
      </c>
    </row>
    <row r="77" spans="3:15" ht="15.75">
      <c r="C77" s="20" t="s">
        <v>40</v>
      </c>
      <c r="D77" s="60">
        <f>D26/'[2]Krieger Basic Table (Select)'!C74</f>
        <v>0.75</v>
      </c>
      <c r="E77" s="60">
        <f>E26/'[2]Krieger Basic Table (Select)'!D74</f>
        <v>1</v>
      </c>
      <c r="F77" s="60">
        <f>F26/'[2]Krieger Basic Table (Select)'!E74</f>
        <v>0.7894736842105263</v>
      </c>
      <c r="G77" s="60">
        <f>G26/'[2]Krieger Basic Table (Select)'!F74</f>
        <v>0.6296296296296297</v>
      </c>
      <c r="H77" s="60">
        <f>H26/'[2]Krieger Basic Table (Select)'!G74</f>
        <v>0.5757575757575758</v>
      </c>
      <c r="I77" s="60">
        <f>I26/'[2]Krieger Basic Table (Select)'!H74</f>
        <v>0.5641025641025641</v>
      </c>
      <c r="J77" s="60">
        <f>J26/'[2]Krieger Basic Table (Select)'!I74</f>
        <v>0.5869565217391305</v>
      </c>
      <c r="K77" s="60">
        <f>K26/'[2]Krieger Basic Table (Select)'!J74</f>
        <v>0.5862068965517241</v>
      </c>
      <c r="L77" s="60">
        <f>L26/'[2]Krieger Basic Table (Select)'!K74</f>
        <v>0.5769230769230769</v>
      </c>
      <c r="M77" s="60">
        <f>M26/'[2]Krieger Basic Table (Select)'!L74</f>
        <v>0.5154639175257731</v>
      </c>
      <c r="N77" s="60">
        <f>N26/'[2]Krieger Basic Table (Select)'!M74</f>
        <v>0.6194690265486725</v>
      </c>
      <c r="O77" s="60">
        <f>O26/'[2]Krieger Basic Table (Select)'!N74</f>
        <v>0.6216423637759019</v>
      </c>
    </row>
    <row r="78" spans="3:15" ht="15.75">
      <c r="C78" s="40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3:15" ht="15.75">
      <c r="C79" s="40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3:15" ht="15.75">
      <c r="C80" s="40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3:15" ht="18">
      <c r="C81" s="67" t="s">
        <v>43</v>
      </c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2:15" ht="18">
      <c r="B82" s="5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3:15" ht="15.75">
      <c r="C83" s="27" t="s">
        <v>59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3:15" ht="15.75">
      <c r="C84" s="27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3:15" ht="15.75">
      <c r="C85" s="17" t="s">
        <v>25</v>
      </c>
      <c r="D85" s="18">
        <v>17</v>
      </c>
      <c r="E85" s="18">
        <v>22</v>
      </c>
      <c r="F85" s="18">
        <v>27</v>
      </c>
      <c r="G85" s="18">
        <v>32</v>
      </c>
      <c r="H85" s="18">
        <v>37</v>
      </c>
      <c r="I85" s="18">
        <v>42</v>
      </c>
      <c r="J85" s="18">
        <v>47</v>
      </c>
      <c r="K85" s="18">
        <v>52</v>
      </c>
      <c r="L85" s="18">
        <v>57</v>
      </c>
      <c r="M85" s="18">
        <v>62</v>
      </c>
      <c r="N85" s="18">
        <v>67</v>
      </c>
      <c r="O85" s="18">
        <v>72</v>
      </c>
    </row>
    <row r="86" spans="3:15" ht="1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3:15" ht="15.75">
      <c r="C87" s="20" t="s">
        <v>26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3:15" ht="15.75">
      <c r="C88" s="22" t="s">
        <v>27</v>
      </c>
      <c r="D88" s="39">
        <f>D37/'[1]Krieger Basic Table (Select)'!C61</f>
        <v>0.7692307692307693</v>
      </c>
      <c r="E88" s="39">
        <f>E37/'[1]Krieger Basic Table (Select)'!D61</f>
        <v>0.5217391304347826</v>
      </c>
      <c r="F88" s="39">
        <f>F37/'[1]Krieger Basic Table (Select)'!E61</f>
        <v>0.42105263157894735</v>
      </c>
      <c r="G88" s="39">
        <f>G37/'[1]Krieger Basic Table (Select)'!F61</f>
        <v>0.3469387755102041</v>
      </c>
      <c r="H88" s="39">
        <f>H37/'[1]Krieger Basic Table (Select)'!G61</f>
        <v>0.3157894736842105</v>
      </c>
      <c r="I88" s="39">
        <f>I37/'[1]Krieger Basic Table (Select)'!H61</f>
        <v>0.3442622950819672</v>
      </c>
      <c r="J88" s="39">
        <f>J37/'[1]Krieger Basic Table (Select)'!I61</f>
        <v>0.4166666666666667</v>
      </c>
      <c r="K88" s="39">
        <f>K37/'[1]Krieger Basic Table (Select)'!J61</f>
        <v>0.48214285714285715</v>
      </c>
      <c r="L88" s="39">
        <f>L37/'[1]Krieger Basic Table (Select)'!K61</f>
        <v>0.6170212765957447</v>
      </c>
      <c r="M88" s="39">
        <f>M37/'[1]Krieger Basic Table (Select)'!L61</f>
        <v>0.8421052631578947</v>
      </c>
      <c r="N88" s="39">
        <f>N37/'[1]Krieger Basic Table (Select)'!M61</f>
        <v>0.9523809523809523</v>
      </c>
      <c r="O88" s="39">
        <f>O37/'[1]Krieger Basic Table (Select)'!N61</f>
        <v>1.1666666666666667</v>
      </c>
    </row>
    <row r="89" spans="3:15" ht="15.75">
      <c r="C89" s="23" t="s">
        <v>28</v>
      </c>
      <c r="D89" s="59">
        <f>D38/'[1]Krieger Basic Table (Select)'!C62</f>
        <v>0.8181818181818182</v>
      </c>
      <c r="E89" s="59">
        <f>E38/'[1]Krieger Basic Table (Select)'!D62</f>
        <v>0.5789473684210527</v>
      </c>
      <c r="F89" s="59">
        <f>F38/'[1]Krieger Basic Table (Select)'!E62</f>
        <v>0.4827586206896552</v>
      </c>
      <c r="G89" s="59">
        <f>G38/'[1]Krieger Basic Table (Select)'!F62</f>
        <v>0.4444444444444444</v>
      </c>
      <c r="H89" s="59">
        <f>H38/'[1]Krieger Basic Table (Select)'!G62</f>
        <v>0.38095238095238093</v>
      </c>
      <c r="I89" s="59">
        <f>I38/'[1]Krieger Basic Table (Select)'!H62</f>
        <v>0.4222222222222222</v>
      </c>
      <c r="J89" s="59">
        <f>J38/'[1]Krieger Basic Table (Select)'!I62</f>
        <v>0.5333333333333333</v>
      </c>
      <c r="K89" s="59">
        <f>K38/'[1]Krieger Basic Table (Select)'!J62</f>
        <v>0.5777777777777777</v>
      </c>
      <c r="L89" s="59">
        <f>L38/'[1]Krieger Basic Table (Select)'!K62</f>
        <v>0.6585365853658537</v>
      </c>
      <c r="M89" s="59">
        <f>M38/'[1]Krieger Basic Table (Select)'!L62</f>
        <v>0.8285714285714286</v>
      </c>
      <c r="N89" s="59">
        <f>N38/'[1]Krieger Basic Table (Select)'!M62</f>
        <v>0.7878787878787878</v>
      </c>
      <c r="O89" s="59">
        <f>O38/'[1]Krieger Basic Table (Select)'!N62</f>
        <v>0.7770270270270271</v>
      </c>
    </row>
    <row r="90" spans="3:15" ht="15.75">
      <c r="C90" s="23" t="s">
        <v>29</v>
      </c>
      <c r="D90" s="59">
        <f>D39/'[1]Krieger Basic Table (Select)'!C63</f>
        <v>1</v>
      </c>
      <c r="E90" s="59">
        <f>E39/'[1]Krieger Basic Table (Select)'!D63</f>
        <v>0.8461538461538461</v>
      </c>
      <c r="F90" s="59">
        <f>F39/'[1]Krieger Basic Table (Select)'!E63</f>
        <v>0.7</v>
      </c>
      <c r="G90" s="59">
        <f>G39/'[1]Krieger Basic Table (Select)'!F63</f>
        <v>0.6153846153846154</v>
      </c>
      <c r="H90" s="59">
        <f>H39/'[1]Krieger Basic Table (Select)'!G63</f>
        <v>0.5333333333333333</v>
      </c>
      <c r="I90" s="59">
        <f>I39/'[1]Krieger Basic Table (Select)'!H63</f>
        <v>0.5151515151515151</v>
      </c>
      <c r="J90" s="59">
        <f>J39/'[1]Krieger Basic Table (Select)'!I63</f>
        <v>0.6571428571428571</v>
      </c>
      <c r="K90" s="59">
        <f>K39/'[1]Krieger Basic Table (Select)'!J63</f>
        <v>0.7142857142857143</v>
      </c>
      <c r="L90" s="59">
        <f>L39/'[1]Krieger Basic Table (Select)'!K63</f>
        <v>0.7352941176470589</v>
      </c>
      <c r="M90" s="59">
        <f>M39/'[1]Krieger Basic Table (Select)'!L63</f>
        <v>0.8387096774193549</v>
      </c>
      <c r="N90" s="59">
        <f>N39/'[1]Krieger Basic Table (Select)'!M63</f>
        <v>0.8196721311475409</v>
      </c>
      <c r="O90" s="59">
        <f>O39/'[1]Krieger Basic Table (Select)'!N63</f>
        <v>0.7534246575342466</v>
      </c>
    </row>
    <row r="91" spans="3:15" ht="15.75">
      <c r="C91" s="23" t="s">
        <v>30</v>
      </c>
      <c r="D91" s="59">
        <f>D40/'[1]Krieger Basic Table (Select)'!C64</f>
        <v>1.1428571428571428</v>
      </c>
      <c r="E91" s="59">
        <f>E40/'[1]Krieger Basic Table (Select)'!D64</f>
        <v>1</v>
      </c>
      <c r="F91" s="59">
        <f>F40/'[1]Krieger Basic Table (Select)'!E64</f>
        <v>0.8666666666666667</v>
      </c>
      <c r="G91" s="59">
        <f>G40/'[1]Krieger Basic Table (Select)'!F64</f>
        <v>0.7894736842105263</v>
      </c>
      <c r="H91" s="59">
        <f>H40/'[1]Krieger Basic Table (Select)'!G64</f>
        <v>0.6521739130434783</v>
      </c>
      <c r="I91" s="59">
        <f>I40/'[1]Krieger Basic Table (Select)'!H64</f>
        <v>0.6538461538461539</v>
      </c>
      <c r="J91" s="59">
        <f>J40/'[1]Krieger Basic Table (Select)'!I64</f>
        <v>0.7142857142857143</v>
      </c>
      <c r="K91" s="59">
        <f>K40/'[1]Krieger Basic Table (Select)'!J64</f>
        <v>0.7241379310344828</v>
      </c>
      <c r="L91" s="59">
        <f>L40/'[1]Krieger Basic Table (Select)'!K64</f>
        <v>0.7586206896551724</v>
      </c>
      <c r="M91" s="59">
        <f>M40/'[1]Krieger Basic Table (Select)'!L64</f>
        <v>0.7857142857142857</v>
      </c>
      <c r="N91" s="59">
        <f>N40/'[1]Krieger Basic Table (Select)'!M64</f>
        <v>0.7719298245614035</v>
      </c>
      <c r="O91" s="59">
        <f>O40/'[1]Krieger Basic Table (Select)'!N64</f>
        <v>0.656042496679947</v>
      </c>
    </row>
    <row r="92" spans="3:15" ht="15.75">
      <c r="C92" s="23" t="s">
        <v>31</v>
      </c>
      <c r="D92" s="59">
        <f>D41/'[1]Krieger Basic Table (Select)'!C65</f>
        <v>1.3333333333333333</v>
      </c>
      <c r="E92" s="59">
        <f>E41/'[1]Krieger Basic Table (Select)'!D65</f>
        <v>1</v>
      </c>
      <c r="F92" s="59">
        <f>F41/'[1]Krieger Basic Table (Select)'!E65</f>
        <v>0.9230769230769231</v>
      </c>
      <c r="G92" s="59">
        <f>G41/'[1]Krieger Basic Table (Select)'!F65</f>
        <v>0.8125</v>
      </c>
      <c r="H92" s="59">
        <f>H41/'[1]Krieger Basic Table (Select)'!G65</f>
        <v>0.6842105263157895</v>
      </c>
      <c r="I92" s="59">
        <f>I41/'[1]Krieger Basic Table (Select)'!H65</f>
        <v>0.6363636363636364</v>
      </c>
      <c r="J92" s="59">
        <f>J41/'[1]Krieger Basic Table (Select)'!I65</f>
        <v>0.6666666666666666</v>
      </c>
      <c r="K92" s="59">
        <f>K41/'[1]Krieger Basic Table (Select)'!J65</f>
        <v>0.6538461538461539</v>
      </c>
      <c r="L92" s="59">
        <f>L41/'[1]Krieger Basic Table (Select)'!K65</f>
        <v>0.5925925925925926</v>
      </c>
      <c r="M92" s="59">
        <f>M41/'[1]Krieger Basic Table (Select)'!L65</f>
        <v>0.5714285714285714</v>
      </c>
      <c r="N92" s="59">
        <f>N41/'[1]Krieger Basic Table (Select)'!M65</f>
        <v>0.5423728813559322</v>
      </c>
      <c r="O92" s="59">
        <f>O41/'[1]Krieger Basic Table (Select)'!N65</f>
        <v>0.5194805194805195</v>
      </c>
    </row>
    <row r="93" spans="3:15" ht="15.75">
      <c r="C93" s="23" t="s">
        <v>32</v>
      </c>
      <c r="D93" s="59">
        <f aca="true" t="shared" si="1" ref="D93:O93">D42/D218</f>
        <v>1.0551724137931036</v>
      </c>
      <c r="E93" s="59">
        <f t="shared" si="1"/>
        <v>0.8177777777777777</v>
      </c>
      <c r="F93" s="59">
        <f t="shared" si="1"/>
        <v>0.8152542372881356</v>
      </c>
      <c r="G93" s="59">
        <f t="shared" si="1"/>
        <v>0.6261363636363636</v>
      </c>
      <c r="H93" s="59">
        <f t="shared" si="1"/>
        <v>0.5388349514563107</v>
      </c>
      <c r="I93" s="59">
        <f t="shared" si="1"/>
        <v>0.5434782608695652</v>
      </c>
      <c r="J93" s="59">
        <f t="shared" si="1"/>
        <v>0.639344262295082</v>
      </c>
      <c r="K93" s="59">
        <f t="shared" si="1"/>
        <v>0.6642857142857143</v>
      </c>
      <c r="L93" s="59">
        <f t="shared" si="1"/>
        <v>0.6870967741935484</v>
      </c>
      <c r="M93" s="59">
        <f t="shared" si="1"/>
        <v>0.7629310344827587</v>
      </c>
      <c r="N93" s="59">
        <f t="shared" si="1"/>
        <v>0.7327586206896551</v>
      </c>
      <c r="O93" s="59">
        <f t="shared" si="1"/>
        <v>0.679646017699115</v>
      </c>
    </row>
    <row r="94" spans="3:15" ht="15.75">
      <c r="C94" s="23" t="s">
        <v>33</v>
      </c>
      <c r="D94" s="59">
        <f>D43/'[1]Krieger Basic Table (Select)'!C67</f>
        <v>0.8333333333333334</v>
      </c>
      <c r="E94" s="59">
        <f>E43/'[1]Krieger Basic Table (Select)'!D67</f>
        <v>0.7666666666666667</v>
      </c>
      <c r="F94" s="59">
        <f>F43/'[1]Krieger Basic Table (Select)'!E67</f>
        <v>0.7073170731707317</v>
      </c>
      <c r="G94" s="59">
        <f>G43/'[1]Krieger Basic Table (Select)'!F67</f>
        <v>0.5769230769230769</v>
      </c>
      <c r="H94" s="59">
        <f>H43/'[1]Krieger Basic Table (Select)'!G67</f>
        <v>0.5079365079365079</v>
      </c>
      <c r="I94" s="59">
        <f>I43/'[1]Krieger Basic Table (Select)'!H67</f>
        <v>0.4861111111111111</v>
      </c>
      <c r="J94" s="59">
        <f>J43/'[1]Krieger Basic Table (Select)'!I67</f>
        <v>0.525</v>
      </c>
      <c r="K94" s="59">
        <f>K43/'[1]Krieger Basic Table (Select)'!J67</f>
        <v>0.611764705882353</v>
      </c>
      <c r="L94" s="59">
        <f>L43/'[1]Krieger Basic Table (Select)'!K67</f>
        <v>0.5955056179775281</v>
      </c>
      <c r="M94" s="59">
        <f>M43/'[1]Krieger Basic Table (Select)'!L67</f>
        <v>0.6</v>
      </c>
      <c r="N94" s="59">
        <f>N43/'[1]Krieger Basic Table (Select)'!M67</f>
        <v>0.6455026455026456</v>
      </c>
      <c r="O94" s="59">
        <f>O43/'[1]Krieger Basic Table (Select)'!N67</f>
        <v>0.6537282941777325</v>
      </c>
    </row>
    <row r="95" spans="3:15" ht="15.75">
      <c r="C95" s="23" t="s">
        <v>34</v>
      </c>
      <c r="D95" s="59">
        <f>D44/'[1]Krieger Basic Table (Select)'!C68</f>
        <v>0.75</v>
      </c>
      <c r="E95" s="59">
        <f>E44/'[1]Krieger Basic Table (Select)'!D68</f>
        <v>0.68</v>
      </c>
      <c r="F95" s="59">
        <f>F44/'[1]Krieger Basic Table (Select)'!E68</f>
        <v>0.6060606060606061</v>
      </c>
      <c r="G95" s="59">
        <f>G44/'[1]Krieger Basic Table (Select)'!F68</f>
        <v>0.4883720930232558</v>
      </c>
      <c r="H95" s="59">
        <f>H44/'[1]Krieger Basic Table (Select)'!G68</f>
        <v>0.45098039215686275</v>
      </c>
      <c r="I95" s="59">
        <f>I44/'[1]Krieger Basic Table (Select)'!H68</f>
        <v>0.423728813559322</v>
      </c>
      <c r="J95" s="59">
        <f>J44/'[1]Krieger Basic Table (Select)'!I68</f>
        <v>0.48484848484848486</v>
      </c>
      <c r="K95" s="59">
        <f>K44/'[1]Krieger Basic Table (Select)'!J68</f>
        <v>0.5492957746478874</v>
      </c>
      <c r="L95" s="59">
        <f>L44/'[1]Krieger Basic Table (Select)'!K68</f>
        <v>0.5432098765432098</v>
      </c>
      <c r="M95" s="59">
        <f>M44/'[1]Krieger Basic Table (Select)'!L68</f>
        <v>0.5487804878048781</v>
      </c>
      <c r="N95" s="59">
        <f>N44/'[1]Krieger Basic Table (Select)'!M68</f>
        <v>0.5690987124463519</v>
      </c>
      <c r="O95" s="59">
        <f>O44/'[1]Krieger Basic Table (Select)'!N68</f>
        <v>0.5655361314750664</v>
      </c>
    </row>
    <row r="96" spans="3:15" ht="15.75">
      <c r="C96" s="23" t="s">
        <v>35</v>
      </c>
      <c r="D96" s="59">
        <f>D45/'[1]Krieger Basic Table (Select)'!C69</f>
        <v>0.5</v>
      </c>
      <c r="E96" s="59">
        <f>E45/'[1]Krieger Basic Table (Select)'!D69</f>
        <v>0.625</v>
      </c>
      <c r="F96" s="59">
        <f>F45/'[1]Krieger Basic Table (Select)'!E69</f>
        <v>0.6129032258064516</v>
      </c>
      <c r="G96" s="59">
        <f>G45/'[1]Krieger Basic Table (Select)'!F69</f>
        <v>0.5128205128205128</v>
      </c>
      <c r="H96" s="59">
        <f>H45/'[1]Krieger Basic Table (Select)'!G69</f>
        <v>0.44680851063829785</v>
      </c>
      <c r="I96" s="59">
        <f>I45/'[1]Krieger Basic Table (Select)'!H69</f>
        <v>0.41818181818181815</v>
      </c>
      <c r="J96" s="59">
        <f>J45/'[1]Krieger Basic Table (Select)'!I69</f>
        <v>0.4032258064516129</v>
      </c>
      <c r="K96" s="59">
        <f>K45/'[1]Krieger Basic Table (Select)'!J69</f>
        <v>0.43478260869565216</v>
      </c>
      <c r="L96" s="59">
        <f>L45/'[1]Krieger Basic Table (Select)'!K69</f>
        <v>0.45</v>
      </c>
      <c r="M96" s="59">
        <f>M45/'[1]Krieger Basic Table (Select)'!L69</f>
        <v>0.5061728395061729</v>
      </c>
      <c r="N96" s="59">
        <f>N45/'[1]Krieger Basic Table (Select)'!M69</f>
        <v>0.5</v>
      </c>
      <c r="O96" s="59">
        <f>O45/'[1]Krieger Basic Table (Select)'!N69</f>
        <v>0.4855371900826446</v>
      </c>
    </row>
    <row r="97" spans="3:15" ht="15.75">
      <c r="C97" s="23" t="s">
        <v>36</v>
      </c>
      <c r="D97" s="59">
        <f>D46/'[1]Krieger Basic Table (Select)'!C70</f>
        <v>0.5</v>
      </c>
      <c r="E97" s="59">
        <f>E46/'[1]Krieger Basic Table (Select)'!D70</f>
        <v>0.5652173913043478</v>
      </c>
      <c r="F97" s="59">
        <f>F46/'[1]Krieger Basic Table (Select)'!E70</f>
        <v>0.5</v>
      </c>
      <c r="G97" s="59">
        <f>G46/'[1]Krieger Basic Table (Select)'!F70</f>
        <v>0.4</v>
      </c>
      <c r="H97" s="59">
        <f>H46/'[1]Krieger Basic Table (Select)'!G70</f>
        <v>0.37209302325581395</v>
      </c>
      <c r="I97" s="59">
        <f>I46/'[1]Krieger Basic Table (Select)'!H70</f>
        <v>0.38</v>
      </c>
      <c r="J97" s="59">
        <f>J46/'[1]Krieger Basic Table (Select)'!I70</f>
        <v>0.41379310344827586</v>
      </c>
      <c r="K97" s="59">
        <f>K46/'[1]Krieger Basic Table (Select)'!J70</f>
        <v>0.4117647058823529</v>
      </c>
      <c r="L97" s="59">
        <f>L46/'[1]Krieger Basic Table (Select)'!K70</f>
        <v>0.45569620253164556</v>
      </c>
      <c r="M97" s="59">
        <f>M46/'[1]Krieger Basic Table (Select)'!L70</f>
        <v>0.4875</v>
      </c>
      <c r="N97" s="59">
        <f>N46/'[1]Krieger Basic Table (Select)'!M70</f>
        <v>0.5303867403314917</v>
      </c>
      <c r="O97" s="59">
        <f>O46/'[1]Krieger Basic Table (Select)'!N70</f>
        <v>0.5091649694501019</v>
      </c>
    </row>
    <row r="98" spans="3:15" ht="15.75">
      <c r="C98" s="23" t="s">
        <v>37</v>
      </c>
      <c r="D98" s="59">
        <f>D47/'[1]Krieger Basic Table (Select)'!C71</f>
        <v>0.5</v>
      </c>
      <c r="E98" s="59">
        <f>E47/'[1]Krieger Basic Table (Select)'!D71</f>
        <v>0.5238095238095238</v>
      </c>
      <c r="F98" s="59">
        <f>F47/'[1]Krieger Basic Table (Select)'!E71</f>
        <v>0.48</v>
      </c>
      <c r="G98" s="59">
        <f>G47/'[1]Krieger Basic Table (Select)'!F71</f>
        <v>0.41935483870967744</v>
      </c>
      <c r="H98" s="59">
        <f>H47/'[1]Krieger Basic Table (Select)'!G71</f>
        <v>0.3684210526315789</v>
      </c>
      <c r="I98" s="59">
        <f>I47/'[1]Krieger Basic Table (Select)'!H71</f>
        <v>0.4222222222222222</v>
      </c>
      <c r="J98" s="59">
        <f>J47/'[1]Krieger Basic Table (Select)'!I71</f>
        <v>0.43636363636363634</v>
      </c>
      <c r="K98" s="59">
        <f>K47/'[1]Krieger Basic Table (Select)'!J71</f>
        <v>0.4307692307692308</v>
      </c>
      <c r="L98" s="59">
        <f>L47/'[1]Krieger Basic Table (Select)'!K71</f>
        <v>0.44871794871794873</v>
      </c>
      <c r="M98" s="59">
        <f>M47/'[1]Krieger Basic Table (Select)'!L71</f>
        <v>0.47058823529411764</v>
      </c>
      <c r="N98" s="59">
        <f>N47/'[1]Krieger Basic Table (Select)'!M71</f>
        <v>0.5284974093264249</v>
      </c>
      <c r="O98" s="59">
        <f>O47/'[1]Krieger Basic Table (Select)'!N71</f>
        <v>0.49625468164794007</v>
      </c>
    </row>
    <row r="99" spans="3:15" ht="15.75">
      <c r="C99" s="23" t="s">
        <v>38</v>
      </c>
      <c r="D99" s="59">
        <f>D48/'[1]Krieger Basic Table (Select)'!C72</f>
        <v>0.5</v>
      </c>
      <c r="E99" s="59">
        <f>E48/'[1]Krieger Basic Table (Select)'!D72</f>
        <v>0.5238095238095238</v>
      </c>
      <c r="F99" s="59">
        <f>F48/'[1]Krieger Basic Table (Select)'!E72</f>
        <v>0.5</v>
      </c>
      <c r="G99" s="59">
        <f>G48/'[1]Krieger Basic Table (Select)'!F72</f>
        <v>0.4482758620689655</v>
      </c>
      <c r="H99" s="59">
        <f>H48/'[1]Krieger Basic Table (Select)'!G72</f>
        <v>0.3888888888888889</v>
      </c>
      <c r="I99" s="59">
        <f>I48/'[1]Krieger Basic Table (Select)'!H72</f>
        <v>0.43902439024390244</v>
      </c>
      <c r="J99" s="59">
        <f>J48/'[1]Krieger Basic Table (Select)'!I72</f>
        <v>0.45098039215686275</v>
      </c>
      <c r="K99" s="59">
        <f>K48/'[1]Krieger Basic Table (Select)'!J72</f>
        <v>0.43548387096774194</v>
      </c>
      <c r="L99" s="59">
        <f>L48/'[1]Krieger Basic Table (Select)'!K72</f>
        <v>0.45454545454545453</v>
      </c>
      <c r="M99" s="59">
        <f>M48/'[1]Krieger Basic Table (Select)'!L72</f>
        <v>0.45555555555555555</v>
      </c>
      <c r="N99" s="59">
        <f>N48/'[1]Krieger Basic Table (Select)'!M72</f>
        <v>0.5339805825242718</v>
      </c>
      <c r="O99" s="59">
        <f>O48/'[1]Krieger Basic Table (Select)'!N72</f>
        <v>0.4905335628227194</v>
      </c>
    </row>
    <row r="100" spans="3:15" ht="15.75">
      <c r="C100" s="23" t="s">
        <v>39</v>
      </c>
      <c r="D100" s="59">
        <f>D49/'[1]Krieger Basic Table (Select)'!C73</f>
        <v>0.5</v>
      </c>
      <c r="E100" s="59">
        <f>E49/'[1]Krieger Basic Table (Select)'!D73</f>
        <v>0.5</v>
      </c>
      <c r="F100" s="59">
        <f>F49/'[1]Krieger Basic Table (Select)'!E73</f>
        <v>0.5454545454545454</v>
      </c>
      <c r="G100" s="59">
        <f>G49/'[1]Krieger Basic Table (Select)'!F73</f>
        <v>0.4642857142857143</v>
      </c>
      <c r="H100" s="59">
        <f>H49/'[1]Krieger Basic Table (Select)'!G73</f>
        <v>0.4</v>
      </c>
      <c r="I100" s="59">
        <f>I49/'[1]Krieger Basic Table (Select)'!H73</f>
        <v>0.4</v>
      </c>
      <c r="J100" s="59">
        <f>J49/'[1]Krieger Basic Table (Select)'!I73</f>
        <v>0.4791666666666667</v>
      </c>
      <c r="K100" s="59">
        <f>K49/'[1]Krieger Basic Table (Select)'!J73</f>
        <v>0.45</v>
      </c>
      <c r="L100" s="59">
        <f>L49/'[1]Krieger Basic Table (Select)'!K73</f>
        <v>0.4230769230769231</v>
      </c>
      <c r="M100" s="59">
        <f>M49/'[1]Krieger Basic Table (Select)'!L73</f>
        <v>0.44680851063829785</v>
      </c>
      <c r="N100" s="59">
        <f>N49/'[1]Krieger Basic Table (Select)'!M73</f>
        <v>0.5412844036697249</v>
      </c>
      <c r="O100" s="59">
        <f>O49/'[1]Krieger Basic Table (Select)'!N73</f>
        <v>0.49759229534510435</v>
      </c>
    </row>
    <row r="101" spans="3:15" ht="15.75">
      <c r="C101" s="20" t="s">
        <v>40</v>
      </c>
      <c r="D101" s="60">
        <f>D50/'[1]Krieger Basic Table (Select)'!C74</f>
        <v>0.5</v>
      </c>
      <c r="E101" s="60">
        <f>E50/'[1]Krieger Basic Table (Select)'!D74</f>
        <v>0.5</v>
      </c>
      <c r="F101" s="60">
        <f>F50/'[1]Krieger Basic Table (Select)'!E74</f>
        <v>0.5789473684210527</v>
      </c>
      <c r="G101" s="60">
        <f>G50/'[1]Krieger Basic Table (Select)'!F74</f>
        <v>0.4444444444444444</v>
      </c>
      <c r="H101" s="60">
        <f>H50/'[1]Krieger Basic Table (Select)'!G74</f>
        <v>0.42424242424242425</v>
      </c>
      <c r="I101" s="60">
        <f>I50/'[1]Krieger Basic Table (Select)'!H74</f>
        <v>0.41025641025641024</v>
      </c>
      <c r="J101" s="60">
        <f>J50/'[1]Krieger Basic Table (Select)'!I74</f>
        <v>0.5</v>
      </c>
      <c r="K101" s="60">
        <f>K50/'[1]Krieger Basic Table (Select)'!J74</f>
        <v>0.46551724137931033</v>
      </c>
      <c r="L101" s="60">
        <f>L50/'[1]Krieger Basic Table (Select)'!K74</f>
        <v>0.41025641025641024</v>
      </c>
      <c r="M101" s="60">
        <f>M50/'[1]Krieger Basic Table (Select)'!L74</f>
        <v>0.4329896907216495</v>
      </c>
      <c r="N101" s="60">
        <f>N50/'[1]Krieger Basic Table (Select)'!M74</f>
        <v>0.5575221238938053</v>
      </c>
      <c r="O101" s="60">
        <f>O50/'[1]Krieger Basic Table (Select)'!N74</f>
        <v>0.5141980046047583</v>
      </c>
    </row>
    <row r="102" spans="3:15" ht="15.75">
      <c r="C102" s="40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ht="20.25">
      <c r="H103" s="61" t="s">
        <v>88</v>
      </c>
    </row>
    <row r="104" ht="18">
      <c r="H104" s="54" t="s">
        <v>101</v>
      </c>
    </row>
    <row r="105" ht="15.75">
      <c r="H105" s="31" t="s">
        <v>21</v>
      </c>
    </row>
    <row r="106" ht="18" customHeight="1"/>
    <row r="107" spans="3:15" ht="18">
      <c r="C107" s="67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3:15" ht="18">
      <c r="C108" s="67" t="s">
        <v>24</v>
      </c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2:15" ht="18">
      <c r="B109" s="53"/>
      <c r="C109" s="40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3:15" ht="15.75">
      <c r="C110" s="27" t="s">
        <v>41</v>
      </c>
      <c r="D110" s="15"/>
      <c r="E110" s="15"/>
      <c r="F110" s="14"/>
      <c r="G110" s="14"/>
      <c r="H110" s="15"/>
      <c r="I110" s="15"/>
      <c r="J110" s="15"/>
      <c r="K110" s="15"/>
      <c r="L110" s="15"/>
      <c r="M110" s="15"/>
      <c r="N110" s="15"/>
      <c r="O110" s="15"/>
    </row>
    <row r="111" spans="3:15" ht="15.75">
      <c r="C111" s="27"/>
      <c r="D111" s="15"/>
      <c r="E111" s="15"/>
      <c r="F111" s="14"/>
      <c r="G111" s="14"/>
      <c r="H111" s="15"/>
      <c r="I111" s="15"/>
      <c r="J111" s="15"/>
      <c r="K111" s="15"/>
      <c r="L111" s="15"/>
      <c r="M111" s="15"/>
      <c r="N111" s="15"/>
      <c r="O111" s="15"/>
    </row>
    <row r="112" spans="3:15" ht="15.75">
      <c r="C112" s="17" t="s">
        <v>25</v>
      </c>
      <c r="D112" s="18">
        <v>17</v>
      </c>
      <c r="E112" s="18">
        <v>22</v>
      </c>
      <c r="F112" s="18">
        <v>27</v>
      </c>
      <c r="G112" s="18">
        <v>32</v>
      </c>
      <c r="H112" s="18">
        <v>37</v>
      </c>
      <c r="I112" s="18">
        <v>42</v>
      </c>
      <c r="J112" s="18">
        <v>47</v>
      </c>
      <c r="K112" s="18">
        <v>52</v>
      </c>
      <c r="L112" s="18">
        <v>57</v>
      </c>
      <c r="M112" s="18">
        <v>62</v>
      </c>
      <c r="N112" s="18">
        <v>67</v>
      </c>
      <c r="O112" s="18">
        <v>72</v>
      </c>
    </row>
    <row r="113" spans="3:15" ht="1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3:15" ht="15.75">
      <c r="C114" s="20" t="s">
        <v>26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3:15" ht="15.75">
      <c r="C115" s="22" t="s">
        <v>27</v>
      </c>
      <c r="D115" s="29">
        <v>61</v>
      </c>
      <c r="E115" s="29">
        <v>61</v>
      </c>
      <c r="F115" s="29">
        <v>50</v>
      </c>
      <c r="G115" s="29">
        <v>41</v>
      </c>
      <c r="H115" s="29">
        <v>39</v>
      </c>
      <c r="I115" s="29">
        <v>30</v>
      </c>
      <c r="J115" s="29">
        <v>23</v>
      </c>
      <c r="K115" s="29">
        <v>15</v>
      </c>
      <c r="L115" s="29">
        <v>12</v>
      </c>
      <c r="M115" s="29">
        <v>8</v>
      </c>
      <c r="N115" s="29">
        <v>6</v>
      </c>
      <c r="O115" s="29">
        <v>5</v>
      </c>
    </row>
    <row r="116" spans="3:15" ht="15.75">
      <c r="C116" s="23" t="s">
        <v>28</v>
      </c>
      <c r="D116" s="16">
        <v>58</v>
      </c>
      <c r="E116" s="16">
        <v>58</v>
      </c>
      <c r="F116" s="16">
        <v>48</v>
      </c>
      <c r="G116" s="16">
        <v>40</v>
      </c>
      <c r="H116" s="16">
        <v>36</v>
      </c>
      <c r="I116" s="16">
        <v>25</v>
      </c>
      <c r="J116" s="16">
        <v>21</v>
      </c>
      <c r="K116" s="16">
        <v>13</v>
      </c>
      <c r="L116" s="16">
        <v>11</v>
      </c>
      <c r="M116" s="16">
        <v>8</v>
      </c>
      <c r="N116" s="16">
        <v>7</v>
      </c>
      <c r="O116" s="16">
        <v>5</v>
      </c>
    </row>
    <row r="117" spans="3:15" ht="15.75">
      <c r="C117" s="23" t="s">
        <v>29</v>
      </c>
      <c r="D117" s="16">
        <v>53</v>
      </c>
      <c r="E117" s="16">
        <v>53</v>
      </c>
      <c r="F117" s="16">
        <v>43</v>
      </c>
      <c r="G117" s="16">
        <v>35</v>
      </c>
      <c r="H117" s="16">
        <v>34</v>
      </c>
      <c r="I117" s="16">
        <v>24</v>
      </c>
      <c r="J117" s="16">
        <v>19</v>
      </c>
      <c r="K117" s="16">
        <v>12</v>
      </c>
      <c r="L117" s="16">
        <v>10</v>
      </c>
      <c r="M117" s="16">
        <v>7</v>
      </c>
      <c r="N117" s="16">
        <v>6</v>
      </c>
      <c r="O117" s="16">
        <v>5</v>
      </c>
    </row>
    <row r="118" spans="3:15" ht="15.75">
      <c r="C118" s="23" t="s">
        <v>30</v>
      </c>
      <c r="D118" s="16">
        <v>49</v>
      </c>
      <c r="E118" s="16">
        <v>49</v>
      </c>
      <c r="F118" s="16">
        <v>40</v>
      </c>
      <c r="G118" s="16">
        <v>33</v>
      </c>
      <c r="H118" s="16">
        <v>32</v>
      </c>
      <c r="I118" s="16">
        <v>23</v>
      </c>
      <c r="J118" s="16">
        <v>15</v>
      </c>
      <c r="K118" s="16">
        <v>11</v>
      </c>
      <c r="L118" s="16">
        <v>9</v>
      </c>
      <c r="M118" s="16">
        <v>6</v>
      </c>
      <c r="N118" s="16">
        <v>5</v>
      </c>
      <c r="O118" s="16">
        <v>4</v>
      </c>
    </row>
    <row r="119" spans="3:15" ht="15.75">
      <c r="C119" s="23" t="s">
        <v>31</v>
      </c>
      <c r="D119" s="16">
        <v>43</v>
      </c>
      <c r="E119" s="16">
        <v>43</v>
      </c>
      <c r="F119" s="16">
        <v>36</v>
      </c>
      <c r="G119" s="16">
        <v>30</v>
      </c>
      <c r="H119" s="16">
        <v>29</v>
      </c>
      <c r="I119" s="16">
        <v>22</v>
      </c>
      <c r="J119" s="16">
        <v>13</v>
      </c>
      <c r="K119" s="16">
        <v>10</v>
      </c>
      <c r="L119" s="16">
        <v>7</v>
      </c>
      <c r="M119" s="16">
        <v>5</v>
      </c>
      <c r="N119" s="16">
        <v>4</v>
      </c>
      <c r="O119" s="16">
        <v>3</v>
      </c>
    </row>
    <row r="120" spans="3:15" ht="15.75">
      <c r="C120" s="23" t="s">
        <v>32</v>
      </c>
      <c r="D120" s="115">
        <v>182.5</v>
      </c>
      <c r="E120" s="115">
        <v>182</v>
      </c>
      <c r="F120" s="115">
        <v>151.6</v>
      </c>
      <c r="G120" s="115">
        <v>125.9</v>
      </c>
      <c r="H120" s="115">
        <v>119.9</v>
      </c>
      <c r="I120" s="115">
        <v>87.1</v>
      </c>
      <c r="J120" s="115">
        <v>63.9</v>
      </c>
      <c r="K120" s="115">
        <v>43.5</v>
      </c>
      <c r="L120" s="115">
        <v>35.2</v>
      </c>
      <c r="M120" s="115">
        <v>24.8</v>
      </c>
      <c r="N120" s="115">
        <v>21.1</v>
      </c>
      <c r="O120" s="115">
        <v>16.4</v>
      </c>
    </row>
    <row r="121" spans="3:15" ht="15.75">
      <c r="C121" s="23" t="s">
        <v>33</v>
      </c>
      <c r="D121" s="16">
        <v>171</v>
      </c>
      <c r="E121" s="16">
        <v>171</v>
      </c>
      <c r="F121" s="16">
        <v>139</v>
      </c>
      <c r="G121" s="16">
        <v>113</v>
      </c>
      <c r="H121" s="16">
        <v>83</v>
      </c>
      <c r="I121" s="16">
        <v>71</v>
      </c>
      <c r="J121" s="16">
        <v>58</v>
      </c>
      <c r="K121" s="16">
        <v>36</v>
      </c>
      <c r="L121" s="16">
        <v>23</v>
      </c>
      <c r="M121" s="16">
        <v>16</v>
      </c>
      <c r="N121" s="16">
        <v>12</v>
      </c>
      <c r="O121" s="16">
        <v>11</v>
      </c>
    </row>
    <row r="122" spans="3:15" ht="15.75">
      <c r="C122" s="23" t="s">
        <v>34</v>
      </c>
      <c r="D122" s="16">
        <v>154</v>
      </c>
      <c r="E122" s="16">
        <v>154</v>
      </c>
      <c r="F122" s="16">
        <v>116</v>
      </c>
      <c r="G122" s="16">
        <v>87</v>
      </c>
      <c r="H122" s="16">
        <v>67</v>
      </c>
      <c r="I122" s="16">
        <v>55</v>
      </c>
      <c r="J122" s="16">
        <v>40</v>
      </c>
      <c r="K122" s="16">
        <v>27</v>
      </c>
      <c r="L122" s="16">
        <v>17</v>
      </c>
      <c r="M122" s="16">
        <v>14</v>
      </c>
      <c r="N122" s="16">
        <v>9</v>
      </c>
      <c r="O122" s="16">
        <v>8</v>
      </c>
    </row>
    <row r="123" spans="3:15" ht="15.75">
      <c r="C123" s="23" t="s">
        <v>35</v>
      </c>
      <c r="D123" s="16">
        <v>125</v>
      </c>
      <c r="E123" s="16">
        <v>125</v>
      </c>
      <c r="F123" s="16">
        <v>92</v>
      </c>
      <c r="G123" s="16">
        <v>67</v>
      </c>
      <c r="H123" s="16">
        <v>56</v>
      </c>
      <c r="I123" s="16">
        <v>45</v>
      </c>
      <c r="J123" s="16">
        <v>27</v>
      </c>
      <c r="K123" s="16">
        <v>21</v>
      </c>
      <c r="L123" s="16">
        <v>13</v>
      </c>
      <c r="M123" s="16">
        <v>11</v>
      </c>
      <c r="N123" s="16">
        <v>8</v>
      </c>
      <c r="O123" s="16">
        <v>7</v>
      </c>
    </row>
    <row r="124" spans="3:15" ht="15.75">
      <c r="C124" s="23" t="s">
        <v>36</v>
      </c>
      <c r="D124" s="16">
        <v>76</v>
      </c>
      <c r="E124" s="16">
        <v>76</v>
      </c>
      <c r="F124" s="16">
        <v>65</v>
      </c>
      <c r="G124" s="16">
        <v>55</v>
      </c>
      <c r="H124" s="16">
        <v>48</v>
      </c>
      <c r="I124" s="16">
        <v>37</v>
      </c>
      <c r="J124" s="16">
        <v>21</v>
      </c>
      <c r="K124" s="16">
        <v>14</v>
      </c>
      <c r="L124" s="16">
        <v>10</v>
      </c>
      <c r="M124" s="16">
        <v>10</v>
      </c>
      <c r="N124" s="16">
        <v>7</v>
      </c>
      <c r="O124" s="16">
        <v>6</v>
      </c>
    </row>
    <row r="125" spans="3:15" ht="15.75">
      <c r="C125" s="23" t="s">
        <v>37</v>
      </c>
      <c r="D125" s="16">
        <v>60</v>
      </c>
      <c r="E125" s="16">
        <v>60</v>
      </c>
      <c r="F125" s="16">
        <v>54</v>
      </c>
      <c r="G125" s="16">
        <v>48</v>
      </c>
      <c r="H125" s="16">
        <v>43</v>
      </c>
      <c r="I125" s="16">
        <v>32</v>
      </c>
      <c r="J125" s="16">
        <v>17</v>
      </c>
      <c r="K125" s="16">
        <v>12</v>
      </c>
      <c r="L125" s="16">
        <v>8</v>
      </c>
      <c r="M125" s="16">
        <v>8</v>
      </c>
      <c r="N125" s="16">
        <v>5</v>
      </c>
      <c r="O125" s="16">
        <v>4</v>
      </c>
    </row>
    <row r="126" spans="3:15" ht="15.75">
      <c r="C126" s="23" t="s">
        <v>38</v>
      </c>
      <c r="D126" s="16">
        <v>53</v>
      </c>
      <c r="E126" s="16">
        <v>53</v>
      </c>
      <c r="F126" s="16">
        <v>48</v>
      </c>
      <c r="G126" s="16">
        <v>43</v>
      </c>
      <c r="H126" s="16">
        <v>36</v>
      </c>
      <c r="I126" s="16">
        <v>25</v>
      </c>
      <c r="J126" s="16">
        <v>16</v>
      </c>
      <c r="K126" s="16">
        <v>10</v>
      </c>
      <c r="L126" s="16">
        <v>8</v>
      </c>
      <c r="M126" s="16">
        <v>6</v>
      </c>
      <c r="N126" s="16">
        <v>3</v>
      </c>
      <c r="O126" s="16">
        <v>2</v>
      </c>
    </row>
    <row r="127" spans="3:15" ht="15.75">
      <c r="C127" s="23" t="s">
        <v>39</v>
      </c>
      <c r="D127" s="16">
        <v>43</v>
      </c>
      <c r="E127" s="16">
        <v>43</v>
      </c>
      <c r="F127" s="16">
        <v>41</v>
      </c>
      <c r="G127" s="16">
        <v>38</v>
      </c>
      <c r="H127" s="16">
        <v>31</v>
      </c>
      <c r="I127" s="16">
        <v>21</v>
      </c>
      <c r="J127" s="16">
        <v>13</v>
      </c>
      <c r="K127" s="16">
        <v>8</v>
      </c>
      <c r="L127" s="16">
        <v>7</v>
      </c>
      <c r="M127" s="16">
        <v>5</v>
      </c>
      <c r="N127" s="16">
        <v>2</v>
      </c>
      <c r="O127" s="16">
        <v>1</v>
      </c>
    </row>
    <row r="128" spans="3:15" ht="15.75">
      <c r="C128" s="20" t="s">
        <v>40</v>
      </c>
      <c r="D128" s="30">
        <v>38</v>
      </c>
      <c r="E128" s="30">
        <v>38</v>
      </c>
      <c r="F128" s="30">
        <v>35</v>
      </c>
      <c r="G128" s="30">
        <v>32</v>
      </c>
      <c r="H128" s="30">
        <v>23</v>
      </c>
      <c r="I128" s="30">
        <v>17</v>
      </c>
      <c r="J128" s="30">
        <v>10</v>
      </c>
      <c r="K128" s="30">
        <v>7</v>
      </c>
      <c r="L128" s="30">
        <v>6</v>
      </c>
      <c r="M128" s="30">
        <v>4</v>
      </c>
      <c r="N128" s="30">
        <v>2</v>
      </c>
      <c r="O128" s="30">
        <v>0</v>
      </c>
    </row>
    <row r="129" spans="3:15" ht="15.75">
      <c r="C129" s="40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</row>
    <row r="130" spans="3:15" ht="15.75">
      <c r="C130" s="40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</row>
    <row r="131" spans="3:15" ht="15.75">
      <c r="C131" s="40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</row>
    <row r="132" spans="3:15" ht="18">
      <c r="C132" s="67" t="s">
        <v>43</v>
      </c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</row>
    <row r="134" spans="3:15" ht="15.75">
      <c r="C134" s="27" t="s">
        <v>41</v>
      </c>
      <c r="D134" s="15"/>
      <c r="E134" s="15"/>
      <c r="F134" s="14"/>
      <c r="G134" s="14"/>
      <c r="H134" s="15"/>
      <c r="I134" s="15"/>
      <c r="J134" s="15"/>
      <c r="K134" s="15"/>
      <c r="L134" s="15"/>
      <c r="M134" s="15"/>
      <c r="N134" s="15"/>
      <c r="O134" s="15"/>
    </row>
    <row r="135" spans="3:15" ht="15.75">
      <c r="C135" s="27"/>
      <c r="D135" s="15"/>
      <c r="E135" s="15"/>
      <c r="F135" s="14"/>
      <c r="G135" s="14"/>
      <c r="H135" s="15"/>
      <c r="I135" s="15"/>
      <c r="J135" s="15"/>
      <c r="K135" s="15"/>
      <c r="L135" s="15"/>
      <c r="M135" s="15"/>
      <c r="N135" s="15"/>
      <c r="O135" s="15"/>
    </row>
    <row r="136" spans="3:15" ht="15.75">
      <c r="C136" s="17" t="s">
        <v>25</v>
      </c>
      <c r="D136" s="18">
        <v>17</v>
      </c>
      <c r="E136" s="18">
        <v>22</v>
      </c>
      <c r="F136" s="18">
        <v>27</v>
      </c>
      <c r="G136" s="18">
        <v>32</v>
      </c>
      <c r="H136" s="18">
        <v>37</v>
      </c>
      <c r="I136" s="18">
        <v>42</v>
      </c>
      <c r="J136" s="18">
        <v>47</v>
      </c>
      <c r="K136" s="18">
        <v>52</v>
      </c>
      <c r="L136" s="18">
        <v>57</v>
      </c>
      <c r="M136" s="18">
        <v>62</v>
      </c>
      <c r="N136" s="18">
        <v>67</v>
      </c>
      <c r="O136" s="18">
        <v>72</v>
      </c>
    </row>
    <row r="137" spans="3:15" ht="15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</row>
    <row r="138" spans="3:15" ht="15.75">
      <c r="C138" s="20" t="s">
        <v>26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3:15" ht="15.75">
      <c r="C139" s="22" t="s">
        <v>27</v>
      </c>
      <c r="D139" s="29">
        <v>94</v>
      </c>
      <c r="E139" s="29">
        <v>94</v>
      </c>
      <c r="F139" s="29">
        <v>77</v>
      </c>
      <c r="G139" s="29">
        <v>63</v>
      </c>
      <c r="H139" s="29">
        <v>44</v>
      </c>
      <c r="I139" s="29">
        <v>38</v>
      </c>
      <c r="J139" s="29">
        <v>26</v>
      </c>
      <c r="K139" s="29">
        <v>25</v>
      </c>
      <c r="L139" s="29">
        <v>20</v>
      </c>
      <c r="M139" s="29">
        <v>13</v>
      </c>
      <c r="N139" s="29">
        <v>10</v>
      </c>
      <c r="O139" s="29">
        <v>8</v>
      </c>
    </row>
    <row r="140" spans="3:15" ht="15.75">
      <c r="C140" s="23" t="s">
        <v>28</v>
      </c>
      <c r="D140" s="16">
        <v>71</v>
      </c>
      <c r="E140" s="16">
        <v>71</v>
      </c>
      <c r="F140" s="16">
        <v>59</v>
      </c>
      <c r="G140" s="16">
        <v>49</v>
      </c>
      <c r="H140" s="16">
        <v>41</v>
      </c>
      <c r="I140" s="16">
        <v>34</v>
      </c>
      <c r="J140" s="16">
        <v>25</v>
      </c>
      <c r="K140" s="16">
        <v>23</v>
      </c>
      <c r="L140" s="16">
        <v>18</v>
      </c>
      <c r="M140" s="16">
        <v>13</v>
      </c>
      <c r="N140" s="16">
        <v>11</v>
      </c>
      <c r="O140" s="16">
        <v>9</v>
      </c>
    </row>
    <row r="141" spans="3:15" ht="15.75">
      <c r="C141" s="23" t="s">
        <v>29</v>
      </c>
      <c r="D141" s="16">
        <v>59</v>
      </c>
      <c r="E141" s="16">
        <v>59</v>
      </c>
      <c r="F141" s="16">
        <v>48</v>
      </c>
      <c r="G141" s="16">
        <v>39</v>
      </c>
      <c r="H141" s="16">
        <v>38</v>
      </c>
      <c r="I141" s="16">
        <v>30</v>
      </c>
      <c r="J141" s="16">
        <v>22</v>
      </c>
      <c r="K141" s="16">
        <v>21</v>
      </c>
      <c r="L141" s="16">
        <v>15</v>
      </c>
      <c r="M141" s="16">
        <v>11</v>
      </c>
      <c r="N141" s="16">
        <v>9</v>
      </c>
      <c r="O141" s="16">
        <v>7</v>
      </c>
    </row>
    <row r="142" spans="3:15" ht="15.75">
      <c r="C142" s="23" t="s">
        <v>30</v>
      </c>
      <c r="D142" s="16">
        <v>53</v>
      </c>
      <c r="E142" s="16">
        <v>53</v>
      </c>
      <c r="F142" s="16">
        <v>44</v>
      </c>
      <c r="G142" s="16">
        <v>36</v>
      </c>
      <c r="H142" s="16">
        <v>35</v>
      </c>
      <c r="I142" s="16">
        <v>26</v>
      </c>
      <c r="J142" s="16">
        <v>18</v>
      </c>
      <c r="K142" s="16">
        <v>17</v>
      </c>
      <c r="L142" s="16">
        <v>12</v>
      </c>
      <c r="M142" s="16">
        <v>9</v>
      </c>
      <c r="N142" s="16">
        <v>7</v>
      </c>
      <c r="O142" s="16">
        <v>6</v>
      </c>
    </row>
    <row r="143" spans="3:15" ht="15.75">
      <c r="C143" s="23" t="s">
        <v>31</v>
      </c>
      <c r="D143" s="16">
        <v>46</v>
      </c>
      <c r="E143" s="16">
        <v>46</v>
      </c>
      <c r="F143" s="16">
        <v>38</v>
      </c>
      <c r="G143" s="16">
        <v>32</v>
      </c>
      <c r="H143" s="16">
        <v>31</v>
      </c>
      <c r="I143" s="16">
        <v>23</v>
      </c>
      <c r="J143" s="16">
        <v>14</v>
      </c>
      <c r="K143" s="16">
        <v>13</v>
      </c>
      <c r="L143" s="16">
        <v>9</v>
      </c>
      <c r="M143" s="16">
        <v>6</v>
      </c>
      <c r="N143" s="16">
        <v>5</v>
      </c>
      <c r="O143" s="16">
        <v>4</v>
      </c>
    </row>
    <row r="144" spans="3:15" ht="15.75">
      <c r="C144" s="23" t="s">
        <v>32</v>
      </c>
      <c r="D144" s="115">
        <v>207.8</v>
      </c>
      <c r="E144" s="115">
        <v>207.2</v>
      </c>
      <c r="F144" s="115">
        <v>172.9</v>
      </c>
      <c r="G144" s="115">
        <v>144.1</v>
      </c>
      <c r="H144" s="115">
        <v>134.3</v>
      </c>
      <c r="I144" s="115">
        <v>105.7</v>
      </c>
      <c r="J144" s="115">
        <v>74.5</v>
      </c>
      <c r="K144" s="115">
        <v>69.7</v>
      </c>
      <c r="L144" s="115">
        <v>51.3</v>
      </c>
      <c r="M144" s="115">
        <v>37.2</v>
      </c>
      <c r="N144" s="115">
        <v>30.7</v>
      </c>
      <c r="O144" s="115">
        <v>25.1</v>
      </c>
    </row>
    <row r="145" spans="3:15" ht="15.75">
      <c r="C145" s="23" t="s">
        <v>33</v>
      </c>
      <c r="D145" s="16">
        <v>199</v>
      </c>
      <c r="E145" s="16">
        <v>199</v>
      </c>
      <c r="F145" s="16">
        <v>162</v>
      </c>
      <c r="G145" s="16">
        <v>132</v>
      </c>
      <c r="H145" s="16">
        <v>108</v>
      </c>
      <c r="I145" s="16">
        <v>91</v>
      </c>
      <c r="J145" s="16">
        <v>65</v>
      </c>
      <c r="K145" s="16">
        <v>49</v>
      </c>
      <c r="L145" s="16">
        <v>31</v>
      </c>
      <c r="M145" s="16">
        <v>22</v>
      </c>
      <c r="N145" s="16">
        <v>17</v>
      </c>
      <c r="O145" s="16">
        <v>15</v>
      </c>
    </row>
    <row r="146" spans="3:15" ht="15.75">
      <c r="C146" s="23" t="s">
        <v>34</v>
      </c>
      <c r="D146" s="16">
        <v>193</v>
      </c>
      <c r="E146" s="16">
        <v>193</v>
      </c>
      <c r="F146" s="16">
        <v>145</v>
      </c>
      <c r="G146" s="16">
        <v>109</v>
      </c>
      <c r="H146" s="16">
        <v>85</v>
      </c>
      <c r="I146" s="16">
        <v>68</v>
      </c>
      <c r="J146" s="16">
        <v>45</v>
      </c>
      <c r="K146" s="16">
        <v>35</v>
      </c>
      <c r="L146" s="16">
        <v>21</v>
      </c>
      <c r="M146" s="16">
        <v>18</v>
      </c>
      <c r="N146" s="16">
        <v>11</v>
      </c>
      <c r="O146" s="16">
        <v>9</v>
      </c>
    </row>
    <row r="147" spans="3:15" ht="15.75">
      <c r="C147" s="23" t="s">
        <v>35</v>
      </c>
      <c r="D147" s="16">
        <v>164</v>
      </c>
      <c r="E147" s="16">
        <v>164</v>
      </c>
      <c r="F147" s="16">
        <v>120</v>
      </c>
      <c r="G147" s="16">
        <v>88</v>
      </c>
      <c r="H147" s="16">
        <v>67</v>
      </c>
      <c r="I147" s="16">
        <v>53</v>
      </c>
      <c r="J147" s="16">
        <v>33</v>
      </c>
      <c r="K147" s="16">
        <v>23</v>
      </c>
      <c r="L147" s="16">
        <v>18</v>
      </c>
      <c r="M147" s="16">
        <v>16</v>
      </c>
      <c r="N147" s="16">
        <v>12</v>
      </c>
      <c r="O147" s="16">
        <v>10</v>
      </c>
    </row>
    <row r="148" spans="3:15" ht="15.75">
      <c r="C148" s="23" t="s">
        <v>36</v>
      </c>
      <c r="D148" s="16">
        <v>101</v>
      </c>
      <c r="E148" s="16">
        <v>101</v>
      </c>
      <c r="F148" s="16">
        <v>86</v>
      </c>
      <c r="G148" s="16">
        <v>73</v>
      </c>
      <c r="H148" s="16">
        <v>55</v>
      </c>
      <c r="I148" s="16">
        <v>41</v>
      </c>
      <c r="J148" s="16">
        <v>27</v>
      </c>
      <c r="K148" s="16">
        <v>17</v>
      </c>
      <c r="L148" s="16">
        <v>15</v>
      </c>
      <c r="M148" s="16">
        <v>15</v>
      </c>
      <c r="N148" s="16">
        <v>10</v>
      </c>
      <c r="O148" s="16">
        <v>8</v>
      </c>
    </row>
    <row r="149" spans="3:15" ht="15.75">
      <c r="C149" s="23" t="s">
        <v>37</v>
      </c>
      <c r="D149" s="16">
        <v>75</v>
      </c>
      <c r="E149" s="16">
        <v>75</v>
      </c>
      <c r="F149" s="16">
        <v>67</v>
      </c>
      <c r="G149" s="16">
        <v>60</v>
      </c>
      <c r="H149" s="16">
        <v>47</v>
      </c>
      <c r="I149" s="16">
        <v>34</v>
      </c>
      <c r="J149" s="16">
        <v>25</v>
      </c>
      <c r="K149" s="16">
        <v>14</v>
      </c>
      <c r="L149" s="16">
        <v>12</v>
      </c>
      <c r="M149" s="16">
        <v>12</v>
      </c>
      <c r="N149" s="16">
        <v>8</v>
      </c>
      <c r="O149" s="16">
        <v>6</v>
      </c>
    </row>
    <row r="150" spans="3:15" ht="15.75">
      <c r="C150" s="23" t="s">
        <v>38</v>
      </c>
      <c r="D150" s="16">
        <v>62</v>
      </c>
      <c r="E150" s="16">
        <v>62</v>
      </c>
      <c r="F150" s="16">
        <v>56</v>
      </c>
      <c r="G150" s="16">
        <v>50</v>
      </c>
      <c r="H150" s="16">
        <v>40</v>
      </c>
      <c r="I150" s="16">
        <v>28</v>
      </c>
      <c r="J150" s="16">
        <v>23</v>
      </c>
      <c r="K150" s="16">
        <v>13</v>
      </c>
      <c r="L150" s="16">
        <v>11</v>
      </c>
      <c r="M150" s="16">
        <v>9</v>
      </c>
      <c r="N150" s="16">
        <v>5</v>
      </c>
      <c r="O150" s="16">
        <v>3</v>
      </c>
    </row>
    <row r="151" spans="3:15" ht="15.75">
      <c r="C151" s="23" t="s">
        <v>39</v>
      </c>
      <c r="D151" s="16">
        <v>49</v>
      </c>
      <c r="E151" s="16">
        <v>49</v>
      </c>
      <c r="F151" s="16">
        <v>46</v>
      </c>
      <c r="G151" s="16">
        <v>43</v>
      </c>
      <c r="H151" s="16">
        <v>35</v>
      </c>
      <c r="I151" s="16">
        <v>24</v>
      </c>
      <c r="J151" s="16">
        <v>19</v>
      </c>
      <c r="K151" s="16">
        <v>11</v>
      </c>
      <c r="L151" s="16">
        <v>9</v>
      </c>
      <c r="M151" s="16">
        <v>7</v>
      </c>
      <c r="N151" s="16">
        <v>3</v>
      </c>
      <c r="O151" s="16">
        <v>1</v>
      </c>
    </row>
    <row r="152" spans="3:15" ht="15.75">
      <c r="C152" s="20" t="s">
        <v>40</v>
      </c>
      <c r="D152" s="30">
        <v>42</v>
      </c>
      <c r="E152" s="30">
        <v>42</v>
      </c>
      <c r="F152" s="30">
        <v>38</v>
      </c>
      <c r="G152" s="30">
        <v>35</v>
      </c>
      <c r="H152" s="30">
        <v>29</v>
      </c>
      <c r="I152" s="30">
        <v>18</v>
      </c>
      <c r="J152" s="30">
        <v>11</v>
      </c>
      <c r="K152" s="30">
        <v>8</v>
      </c>
      <c r="L152" s="30">
        <v>8</v>
      </c>
      <c r="M152" s="30">
        <v>5</v>
      </c>
      <c r="N152" s="30">
        <v>3</v>
      </c>
      <c r="O152" s="30">
        <v>0</v>
      </c>
    </row>
    <row r="153" spans="3:15" ht="15.75">
      <c r="C153" s="40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</row>
    <row r="154" ht="20.25">
      <c r="H154" s="61" t="s">
        <v>89</v>
      </c>
    </row>
    <row r="155" ht="18">
      <c r="H155" s="54" t="s">
        <v>102</v>
      </c>
    </row>
    <row r="156" ht="15.75">
      <c r="H156" s="31" t="s">
        <v>21</v>
      </c>
    </row>
    <row r="157" ht="15.75">
      <c r="H157" s="31"/>
    </row>
    <row r="158" ht="18.75" customHeight="1"/>
    <row r="159" spans="3:15" ht="18">
      <c r="C159" s="67" t="s">
        <v>24</v>
      </c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</row>
    <row r="160" spans="2:15" ht="18">
      <c r="B160" s="53"/>
      <c r="C160" s="40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</row>
    <row r="161" spans="3:15" ht="15.75">
      <c r="C161" s="27" t="s">
        <v>60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3:15" ht="15.75">
      <c r="C162" s="27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3:15" ht="15.75">
      <c r="C163" s="17" t="s">
        <v>25</v>
      </c>
      <c r="D163" s="18">
        <v>17</v>
      </c>
      <c r="E163" s="18">
        <v>22</v>
      </c>
      <c r="F163" s="18">
        <v>27</v>
      </c>
      <c r="G163" s="18">
        <v>32</v>
      </c>
      <c r="H163" s="18">
        <v>37</v>
      </c>
      <c r="I163" s="18">
        <v>42</v>
      </c>
      <c r="J163" s="18">
        <v>47</v>
      </c>
      <c r="K163" s="18">
        <v>52</v>
      </c>
      <c r="L163" s="18">
        <v>57</v>
      </c>
      <c r="M163" s="18">
        <v>62</v>
      </c>
      <c r="N163" s="18">
        <v>67</v>
      </c>
      <c r="O163" s="18">
        <v>72</v>
      </c>
    </row>
    <row r="164" spans="3:15" ht="15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</row>
    <row r="165" spans="3:15" ht="15.75">
      <c r="C165" s="20" t="s">
        <v>26</v>
      </c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</row>
    <row r="166" spans="3:15" ht="15.75">
      <c r="C166" s="22" t="s">
        <v>27</v>
      </c>
      <c r="D166" s="39">
        <f>D115/'[2]Krieger Basic Table (Select)'!C7</f>
        <v>0.580952380952381</v>
      </c>
      <c r="E166" s="39">
        <f>E115/'[2]Krieger Basic Table (Select)'!D7</f>
        <v>0.6777777777777778</v>
      </c>
      <c r="F166" s="39">
        <f>F115/'[2]Krieger Basic Table (Select)'!E7</f>
        <v>0.6944444444444444</v>
      </c>
      <c r="G166" s="39">
        <f>G115/'[2]Krieger Basic Table (Select)'!F7</f>
        <v>0.6949152542372882</v>
      </c>
      <c r="H166" s="39">
        <f>H115/'[2]Krieger Basic Table (Select)'!G7</f>
        <v>0.7959183673469388</v>
      </c>
      <c r="I166" s="39">
        <f>I115/'[2]Krieger Basic Table (Select)'!H7</f>
        <v>0.7894736842105263</v>
      </c>
      <c r="J166" s="39">
        <f>J115/'[2]Krieger Basic Table (Select)'!I7</f>
        <v>0.92</v>
      </c>
      <c r="K166" s="39">
        <f>K115/'[2]Krieger Basic Table (Select)'!J7</f>
        <v>0.9375</v>
      </c>
      <c r="L166" s="39">
        <f>L115/'[2]Krieger Basic Table (Select)'!K7</f>
        <v>1.5</v>
      </c>
      <c r="M166" s="39">
        <f>M115/'[2]Krieger Basic Table (Select)'!L7</f>
        <v>1.6</v>
      </c>
      <c r="N166" s="39">
        <f>N115/'[2]Krieger Basic Table (Select)'!M7</f>
        <v>1.4400000000000002</v>
      </c>
      <c r="O166" s="39">
        <f>O115/'[2]Krieger Basic Table (Select)'!N7</f>
        <v>1.5000000000000002</v>
      </c>
    </row>
    <row r="167" spans="3:15" ht="15.75">
      <c r="C167" s="23" t="s">
        <v>28</v>
      </c>
      <c r="D167" s="59">
        <f>D116/'[2]Krieger Basic Table (Select)'!C8</f>
        <v>0.5576923076923077</v>
      </c>
      <c r="E167" s="59">
        <f>E116/'[2]Krieger Basic Table (Select)'!D8</f>
        <v>0.6590909090909091</v>
      </c>
      <c r="F167" s="59">
        <f>F116/'[2]Krieger Basic Table (Select)'!E8</f>
        <v>0.676056338028169</v>
      </c>
      <c r="G167" s="59">
        <f>G116/'[2]Krieger Basic Table (Select)'!F8</f>
        <v>0.6779661016949152</v>
      </c>
      <c r="H167" s="59">
        <f>H116/'[2]Krieger Basic Table (Select)'!G8</f>
        <v>0.7346938775510204</v>
      </c>
      <c r="I167" s="59">
        <f>I116/'[2]Krieger Basic Table (Select)'!H8</f>
        <v>0.6944444444444444</v>
      </c>
      <c r="J167" s="59">
        <f>J116/'[2]Krieger Basic Table (Select)'!I8</f>
        <v>0.875</v>
      </c>
      <c r="K167" s="59">
        <f>K116/'[2]Krieger Basic Table (Select)'!J8</f>
        <v>0.8666666666666667</v>
      </c>
      <c r="L167" s="59">
        <f>L116/'[2]Krieger Basic Table (Select)'!K8</f>
        <v>1.5714285714285714</v>
      </c>
      <c r="M167" s="59">
        <f>M116/'[2]Krieger Basic Table (Select)'!L8</f>
        <v>1.6</v>
      </c>
      <c r="N167" s="59">
        <f>N116/'[2]Krieger Basic Table (Select)'!M8</f>
        <v>1.6800000000000002</v>
      </c>
      <c r="O167" s="59">
        <f>O116/'[2]Krieger Basic Table (Select)'!N8</f>
        <v>1.5000000000000002</v>
      </c>
    </row>
    <row r="168" spans="3:15" ht="15.75">
      <c r="C168" s="23" t="s">
        <v>29</v>
      </c>
      <c r="D168" s="59">
        <f>D117/'[2]Krieger Basic Table (Select)'!C9</f>
        <v>0.5196078431372549</v>
      </c>
      <c r="E168" s="59">
        <f>E117/'[2]Krieger Basic Table (Select)'!D9</f>
        <v>0.6162790697674418</v>
      </c>
      <c r="F168" s="59">
        <f>F117/'[2]Krieger Basic Table (Select)'!E9</f>
        <v>0.6142857142857143</v>
      </c>
      <c r="G168" s="59">
        <f>G117/'[2]Krieger Basic Table (Select)'!F9</f>
        <v>0.6140350877192983</v>
      </c>
      <c r="H168" s="59">
        <f>H117/'[2]Krieger Basic Table (Select)'!G9</f>
        <v>0.7083333333333334</v>
      </c>
      <c r="I168" s="59">
        <f>I117/'[2]Krieger Basic Table (Select)'!H9</f>
        <v>0.6666666666666666</v>
      </c>
      <c r="J168" s="59">
        <f>J117/'[2]Krieger Basic Table (Select)'!I9</f>
        <v>0.7916666666666666</v>
      </c>
      <c r="K168" s="59">
        <f>K117/'[2]Krieger Basic Table (Select)'!J9</f>
        <v>0.8</v>
      </c>
      <c r="L168" s="59">
        <f>L117/'[2]Krieger Basic Table (Select)'!K9</f>
        <v>1.4285714285714286</v>
      </c>
      <c r="M168" s="59">
        <f>M117/'[2]Krieger Basic Table (Select)'!L9</f>
        <v>1.4</v>
      </c>
      <c r="N168" s="59">
        <f>N117/'[2]Krieger Basic Table (Select)'!M9</f>
        <v>1.4400000000000002</v>
      </c>
      <c r="O168" s="59">
        <f>O117/'[2]Krieger Basic Table (Select)'!N9</f>
        <v>1.5000000000000002</v>
      </c>
    </row>
    <row r="169" spans="3:15" ht="15.75">
      <c r="C169" s="23" t="s">
        <v>30</v>
      </c>
      <c r="D169" s="59">
        <f>D118/'[2]Krieger Basic Table (Select)'!C10</f>
        <v>0.494949494949495</v>
      </c>
      <c r="E169" s="59">
        <f>E118/'[2]Krieger Basic Table (Select)'!D10</f>
        <v>0.5764705882352941</v>
      </c>
      <c r="F169" s="59">
        <f>F118/'[2]Krieger Basic Table (Select)'!E10</f>
        <v>0.5882352941176471</v>
      </c>
      <c r="G169" s="59">
        <f>G118/'[2]Krieger Basic Table (Select)'!F10</f>
        <v>0.5892857142857143</v>
      </c>
      <c r="H169" s="59">
        <f>H118/'[2]Krieger Basic Table (Select)'!G10</f>
        <v>0.6808510638297872</v>
      </c>
      <c r="I169" s="59">
        <f>I118/'[2]Krieger Basic Table (Select)'!H10</f>
        <v>0.6571428571428571</v>
      </c>
      <c r="J169" s="59">
        <f>J118/'[2]Krieger Basic Table (Select)'!I10</f>
        <v>0.6521739130434783</v>
      </c>
      <c r="K169" s="59">
        <f>K118/'[2]Krieger Basic Table (Select)'!J10</f>
        <v>0.7857142857142857</v>
      </c>
      <c r="L169" s="59">
        <f>L118/'[2]Krieger Basic Table (Select)'!K10</f>
        <v>1.2857142857142858</v>
      </c>
      <c r="M169" s="59">
        <f>M118/'[2]Krieger Basic Table (Select)'!L10</f>
        <v>1.2</v>
      </c>
      <c r="N169" s="59">
        <f>N118/'[2]Krieger Basic Table (Select)'!M10</f>
        <v>1.2000000000000002</v>
      </c>
      <c r="O169" s="59">
        <f>O118/'[2]Krieger Basic Table (Select)'!N10</f>
        <v>1.2000000000000002</v>
      </c>
    </row>
    <row r="170" spans="3:15" ht="15.75">
      <c r="C170" s="23" t="s">
        <v>31</v>
      </c>
      <c r="D170" s="59">
        <f>D119/'[2]Krieger Basic Table (Select)'!C11</f>
        <v>0.4479166666666667</v>
      </c>
      <c r="E170" s="59">
        <f>E119/'[2]Krieger Basic Table (Select)'!D11</f>
        <v>0.524390243902439</v>
      </c>
      <c r="F170" s="59">
        <f>F119/'[2]Krieger Basic Table (Select)'!E11</f>
        <v>0.5454545454545454</v>
      </c>
      <c r="G170" s="59">
        <f>G119/'[2]Krieger Basic Table (Select)'!F11</f>
        <v>0.5454545454545454</v>
      </c>
      <c r="H170" s="59">
        <f>H119/'[2]Krieger Basic Table (Select)'!G11</f>
        <v>0.6304347826086957</v>
      </c>
      <c r="I170" s="59">
        <f>I119/'[2]Krieger Basic Table (Select)'!H11</f>
        <v>0.6470588235294118</v>
      </c>
      <c r="J170" s="59">
        <f>J119/'[2]Krieger Basic Table (Select)'!I11</f>
        <v>0.5909090909090909</v>
      </c>
      <c r="K170" s="59">
        <f>K119/'[2]Krieger Basic Table (Select)'!J11</f>
        <v>0.7142857142857143</v>
      </c>
      <c r="L170" s="59">
        <f>L119/'[2]Krieger Basic Table (Select)'!K11</f>
        <v>1</v>
      </c>
      <c r="M170" s="59">
        <f>M119/'[2]Krieger Basic Table (Select)'!L11</f>
        <v>1</v>
      </c>
      <c r="N170" s="59">
        <f>N119/'[2]Krieger Basic Table (Select)'!M11</f>
        <v>0.9600000000000002</v>
      </c>
      <c r="O170" s="59">
        <f>O119/'[2]Krieger Basic Table (Select)'!N11</f>
        <v>0.9000000000000001</v>
      </c>
    </row>
    <row r="171" spans="3:15" ht="15.75">
      <c r="C171" s="23" t="s">
        <v>32</v>
      </c>
      <c r="D171" s="59">
        <f aca="true" t="shared" si="2" ref="D171:O171">D120/D216</f>
        <v>0.5367647058823529</v>
      </c>
      <c r="E171" s="59">
        <f t="shared" si="2"/>
        <v>0.621160409556314</v>
      </c>
      <c r="F171" s="59">
        <f t="shared" si="2"/>
        <v>0.6343096234309623</v>
      </c>
      <c r="G171" s="59">
        <f t="shared" si="2"/>
        <v>0.6326633165829146</v>
      </c>
      <c r="H171" s="59">
        <f t="shared" si="2"/>
        <v>0.7136904761904762</v>
      </c>
      <c r="I171" s="59">
        <f t="shared" si="2"/>
        <v>0.6912698412698413</v>
      </c>
      <c r="J171" s="59">
        <f t="shared" si="2"/>
        <v>0.7517647058823529</v>
      </c>
      <c r="K171" s="59">
        <f t="shared" si="2"/>
        <v>0.8055555555555556</v>
      </c>
      <c r="L171" s="59">
        <f t="shared" si="2"/>
        <v>1.353846153846154</v>
      </c>
      <c r="M171" s="59">
        <f t="shared" si="2"/>
        <v>1.305263157894737</v>
      </c>
      <c r="N171" s="59">
        <f t="shared" si="2"/>
        <v>1.8895522388059705</v>
      </c>
      <c r="O171" s="59">
        <f t="shared" si="2"/>
        <v>1.5870967741935484</v>
      </c>
    </row>
    <row r="172" spans="3:15" ht="15.75">
      <c r="C172" s="23" t="s">
        <v>33</v>
      </c>
      <c r="D172" s="59">
        <f>D121/'[2]Krieger Basic Table (Select)'!C13</f>
        <v>0.531055900621118</v>
      </c>
      <c r="E172" s="59">
        <f>E121/'[2]Krieger Basic Table (Select)'!D13</f>
        <v>0.6923076923076923</v>
      </c>
      <c r="F172" s="59">
        <f>F121/'[2]Krieger Basic Table (Select)'!E13</f>
        <v>0.6984924623115578</v>
      </c>
      <c r="G172" s="59">
        <f>G121/'[2]Krieger Basic Table (Select)'!F13</f>
        <v>0.6975308641975309</v>
      </c>
      <c r="H172" s="59">
        <f>H121/'[2]Krieger Basic Table (Select)'!G13</f>
        <v>0.6240601503759399</v>
      </c>
      <c r="I172" s="59">
        <f>I121/'[2]Krieger Basic Table (Select)'!H13</f>
        <v>0.7244897959183674</v>
      </c>
      <c r="J172" s="59">
        <f>J121/'[2]Krieger Basic Table (Select)'!I13</f>
        <v>0.9206349206349206</v>
      </c>
      <c r="K172" s="59">
        <f>K121/'[2]Krieger Basic Table (Select)'!J13</f>
        <v>1</v>
      </c>
      <c r="L172" s="59">
        <f>L121/'[2]Krieger Basic Table (Select)'!K13</f>
        <v>1.3529411764705883</v>
      </c>
      <c r="M172" s="59">
        <f>M121/'[2]Krieger Basic Table (Select)'!L13</f>
        <v>1.3333333333333333</v>
      </c>
      <c r="N172" s="59">
        <f>N121/'[2]Krieger Basic Table (Select)'!M13</f>
        <v>1.309090909090909</v>
      </c>
      <c r="O172" s="59">
        <f>O121/'[2]Krieger Basic Table (Select)'!N13</f>
        <v>1.3200000000000003</v>
      </c>
    </row>
    <row r="173" spans="3:15" ht="15.75">
      <c r="C173" s="23" t="s">
        <v>34</v>
      </c>
      <c r="D173" s="59">
        <f>D122/'[2]Krieger Basic Table (Select)'!C14</f>
        <v>0.6015625</v>
      </c>
      <c r="E173" s="59">
        <f>E122/'[2]Krieger Basic Table (Select)'!D14</f>
        <v>0.7439613526570048</v>
      </c>
      <c r="F173" s="59">
        <f>F122/'[2]Krieger Basic Table (Select)'!E14</f>
        <v>0.7204968944099379</v>
      </c>
      <c r="G173" s="59">
        <f>G122/'[2]Krieger Basic Table (Select)'!F14</f>
        <v>0.71900826446281</v>
      </c>
      <c r="H173" s="59">
        <f>H122/'[2]Krieger Basic Table (Select)'!G14</f>
        <v>0.6568627450980392</v>
      </c>
      <c r="I173" s="59">
        <f>I122/'[2]Krieger Basic Table (Select)'!H14</f>
        <v>0.7746478873239436</v>
      </c>
      <c r="J173" s="59">
        <f>J122/'[2]Krieger Basic Table (Select)'!I14</f>
        <v>0.9090909090909091</v>
      </c>
      <c r="K173" s="59">
        <f>K122/'[2]Krieger Basic Table (Select)'!J14</f>
        <v>1.173913043478261</v>
      </c>
      <c r="L173" s="59">
        <f>L122/'[2]Krieger Basic Table (Select)'!K14</f>
        <v>1.4166666666666667</v>
      </c>
      <c r="M173" s="59">
        <f>M122/'[2]Krieger Basic Table (Select)'!L14</f>
        <v>1.4</v>
      </c>
      <c r="N173" s="59">
        <f>N122/'[2]Krieger Basic Table (Select)'!M14</f>
        <v>1.4594594594594597</v>
      </c>
      <c r="O173" s="59">
        <f>O122/'[2]Krieger Basic Table (Select)'!N14</f>
        <v>1.5</v>
      </c>
    </row>
    <row r="174" spans="3:15" ht="15.75">
      <c r="C174" s="23" t="s">
        <v>35</v>
      </c>
      <c r="D174" s="59">
        <f>D123/'[2]Krieger Basic Table (Select)'!C15</f>
        <v>0.6684491978609626</v>
      </c>
      <c r="E174" s="59">
        <f>E123/'[2]Krieger Basic Table (Select)'!D15</f>
        <v>0.8445945945945946</v>
      </c>
      <c r="F174" s="59">
        <f>F123/'[2]Krieger Basic Table (Select)'!E15</f>
        <v>0.8214285714285714</v>
      </c>
      <c r="G174" s="59">
        <f>G123/'[2]Krieger Basic Table (Select)'!F15</f>
        <v>0.8170731707317073</v>
      </c>
      <c r="H174" s="59">
        <f>H123/'[2]Krieger Basic Table (Select)'!G15</f>
        <v>0.8484848484848485</v>
      </c>
      <c r="I174" s="59">
        <f>I123/'[2]Krieger Basic Table (Select)'!H15</f>
        <v>1</v>
      </c>
      <c r="J174" s="59">
        <f>J123/'[2]Krieger Basic Table (Select)'!I15</f>
        <v>1.0384615384615385</v>
      </c>
      <c r="K174" s="59">
        <f>K123/'[2]Krieger Basic Table (Select)'!J15</f>
        <v>1.3125</v>
      </c>
      <c r="L174" s="59">
        <f>L123/'[2]Krieger Basic Table (Select)'!K15</f>
        <v>1.625</v>
      </c>
      <c r="M174" s="59">
        <f>M123/'[2]Krieger Basic Table (Select)'!L15</f>
        <v>1.5714285714285714</v>
      </c>
      <c r="N174" s="59">
        <f>N123/'[2]Krieger Basic Table (Select)'!M15</f>
        <v>1.5483870967741937</v>
      </c>
      <c r="O174" s="59">
        <f>O123/'[2]Krieger Basic Table (Select)'!N15</f>
        <v>1.6153846153846154</v>
      </c>
    </row>
    <row r="175" spans="3:15" ht="15.75">
      <c r="C175" s="23" t="s">
        <v>36</v>
      </c>
      <c r="D175" s="59">
        <f>D124/'[2]Krieger Basic Table (Select)'!C16</f>
        <v>0.6333333333333333</v>
      </c>
      <c r="E175" s="59">
        <f>E124/'[2]Krieger Basic Table (Select)'!D16</f>
        <v>0.8351648351648352</v>
      </c>
      <c r="F175" s="59">
        <f>F124/'[2]Krieger Basic Table (Select)'!E16</f>
        <v>0.9848484848484849</v>
      </c>
      <c r="G175" s="59">
        <f>G124/'[2]Krieger Basic Table (Select)'!F16</f>
        <v>0.9821428571428571</v>
      </c>
      <c r="H175" s="59">
        <f>H124/'[2]Krieger Basic Table (Select)'!G16</f>
        <v>1.0212765957446808</v>
      </c>
      <c r="I175" s="59">
        <f>I124/'[2]Krieger Basic Table (Select)'!H16</f>
        <v>1</v>
      </c>
      <c r="J175" s="59">
        <f>J124/'[2]Krieger Basic Table (Select)'!I16</f>
        <v>0.9545454545454546</v>
      </c>
      <c r="K175" s="59">
        <f>K124/'[2]Krieger Basic Table (Select)'!J16</f>
        <v>1</v>
      </c>
      <c r="L175" s="59">
        <f>L124/'[2]Krieger Basic Table (Select)'!K16</f>
        <v>1.6666666666666667</v>
      </c>
      <c r="M175" s="59">
        <f>M124/'[2]Krieger Basic Table (Select)'!L16</f>
        <v>1.6666666666666667</v>
      </c>
      <c r="N175" s="59">
        <f>N124/'[2]Krieger Basic Table (Select)'!M16</f>
        <v>1.6800000000000002</v>
      </c>
      <c r="O175" s="59">
        <f>O124/'[2]Krieger Basic Table (Select)'!N16</f>
        <v>1.8000000000000003</v>
      </c>
    </row>
    <row r="176" spans="3:15" ht="15.75">
      <c r="C176" s="23" t="s">
        <v>37</v>
      </c>
      <c r="D176" s="59">
        <f>D125/'[2]Krieger Basic Table (Select)'!C17</f>
        <v>0.75</v>
      </c>
      <c r="E176" s="59">
        <f>E125/'[2]Krieger Basic Table (Select)'!D17</f>
        <v>0.9523809523809523</v>
      </c>
      <c r="F176" s="59">
        <f>F125/'[2]Krieger Basic Table (Select)'!E17</f>
        <v>1.125</v>
      </c>
      <c r="G176" s="59">
        <f>G125/'[2]Krieger Basic Table (Select)'!F17</f>
        <v>1.1162790697674418</v>
      </c>
      <c r="H176" s="59">
        <f>H125/'[2]Krieger Basic Table (Select)'!G17</f>
        <v>1.2285714285714286</v>
      </c>
      <c r="I176" s="59">
        <f>I125/'[2]Krieger Basic Table (Select)'!H17</f>
        <v>1.1428571428571428</v>
      </c>
      <c r="J176" s="59">
        <f>J125/'[2]Krieger Basic Table (Select)'!I17</f>
        <v>0.9444444444444444</v>
      </c>
      <c r="K176" s="59">
        <f>K125/'[2]Krieger Basic Table (Select)'!J17</f>
        <v>1</v>
      </c>
      <c r="L176" s="59">
        <f>L125/'[2]Krieger Basic Table (Select)'!K17</f>
        <v>1.6</v>
      </c>
      <c r="M176" s="59">
        <f>M125/'[2]Krieger Basic Table (Select)'!L17</f>
        <v>1.6</v>
      </c>
      <c r="N176" s="59">
        <f>N125/'[2]Krieger Basic Table (Select)'!M17</f>
        <v>1.5789473684210527</v>
      </c>
      <c r="O176" s="59">
        <f>O125/'[2]Krieger Basic Table (Select)'!N17</f>
        <v>1.7142857142857144</v>
      </c>
    </row>
    <row r="177" spans="3:15" ht="15.75">
      <c r="C177" s="23" t="s">
        <v>38</v>
      </c>
      <c r="D177" s="59">
        <f>D126/'[2]Krieger Basic Table (Select)'!C18</f>
        <v>0.9636363636363636</v>
      </c>
      <c r="E177" s="59">
        <f>E126/'[2]Krieger Basic Table (Select)'!D18</f>
        <v>1.1041666666666667</v>
      </c>
      <c r="F177" s="59">
        <f>F126/'[2]Krieger Basic Table (Select)'!E18</f>
        <v>1.2</v>
      </c>
      <c r="G177" s="59">
        <f>G126/'[2]Krieger Basic Table (Select)'!F18</f>
        <v>1.1944444444444444</v>
      </c>
      <c r="H177" s="59">
        <f>H126/'[2]Krieger Basic Table (Select)'!G18</f>
        <v>1.2413793103448276</v>
      </c>
      <c r="I177" s="59">
        <f>I126/'[2]Krieger Basic Table (Select)'!H18</f>
        <v>1.0416666666666667</v>
      </c>
      <c r="J177" s="59">
        <f>J126/'[2]Krieger Basic Table (Select)'!I18</f>
        <v>1.0666666666666667</v>
      </c>
      <c r="K177" s="59">
        <f>K126/'[2]Krieger Basic Table (Select)'!J18</f>
        <v>0.9090909090909091</v>
      </c>
      <c r="L177" s="59">
        <f>L126/'[2]Krieger Basic Table (Select)'!K18</f>
        <v>1.6</v>
      </c>
      <c r="M177" s="59">
        <f>M126/'[2]Krieger Basic Table (Select)'!L18</f>
        <v>1.5</v>
      </c>
      <c r="N177" s="59">
        <f>N126/'[2]Krieger Basic Table (Select)'!M18</f>
        <v>1.3846153846153848</v>
      </c>
      <c r="O177" s="59">
        <f>O126/'[2]Krieger Basic Table (Select)'!N18</f>
        <v>1.5</v>
      </c>
    </row>
    <row r="178" spans="3:15" ht="15.75">
      <c r="C178" s="23" t="s">
        <v>39</v>
      </c>
      <c r="D178" s="59">
        <f>D127/'[2]Krieger Basic Table (Select)'!C19</f>
        <v>1.0238095238095237</v>
      </c>
      <c r="E178" s="59">
        <f>E127/'[2]Krieger Basic Table (Select)'!D19</f>
        <v>1.162162162162162</v>
      </c>
      <c r="F178" s="59">
        <f>F127/'[2]Krieger Basic Table (Select)'!E19</f>
        <v>1.3225806451612903</v>
      </c>
      <c r="G178" s="59">
        <f>G127/'[2]Krieger Basic Table (Select)'!F19</f>
        <v>1.3103448275862069</v>
      </c>
      <c r="H178" s="59">
        <f>H127/'[2]Krieger Basic Table (Select)'!G19</f>
        <v>1.24</v>
      </c>
      <c r="I178" s="59">
        <f>I127/'[2]Krieger Basic Table (Select)'!H19</f>
        <v>1</v>
      </c>
      <c r="J178" s="59">
        <f>J127/'[2]Krieger Basic Table (Select)'!I19</f>
        <v>1</v>
      </c>
      <c r="K178" s="59">
        <f>K127/'[2]Krieger Basic Table (Select)'!J19</f>
        <v>0.8</v>
      </c>
      <c r="L178" s="59">
        <f>L127/'[2]Krieger Basic Table (Select)'!K19</f>
        <v>1.75</v>
      </c>
      <c r="M178" s="59">
        <f>M127/'[2]Krieger Basic Table (Select)'!L19</f>
        <v>1.6666666666666667</v>
      </c>
      <c r="N178" s="59">
        <f>N127/'[2]Krieger Basic Table (Select)'!M19</f>
        <v>1.7142857142857144</v>
      </c>
      <c r="O178" s="59">
        <f>O127/'[2]Krieger Basic Table (Select)'!N19</f>
        <v>3</v>
      </c>
    </row>
    <row r="179" spans="3:15" ht="15.75">
      <c r="C179" s="20" t="s">
        <v>40</v>
      </c>
      <c r="D179" s="60">
        <f>D128/'[2]Krieger Basic Table (Select)'!C20</f>
        <v>1.2666666666666666</v>
      </c>
      <c r="E179" s="60">
        <f>E128/'[2]Krieger Basic Table (Select)'!D20</f>
        <v>1.3571428571428572</v>
      </c>
      <c r="F179" s="60">
        <f>F128/'[2]Krieger Basic Table (Select)'!E20</f>
        <v>1.4583333333333333</v>
      </c>
      <c r="G179" s="60">
        <f>G128/'[2]Krieger Basic Table (Select)'!F20</f>
        <v>1.4545454545454546</v>
      </c>
      <c r="H179" s="60">
        <f>H128/'[2]Krieger Basic Table (Select)'!G20</f>
        <v>1.15</v>
      </c>
      <c r="I179" s="60">
        <f>I128/'[2]Krieger Basic Table (Select)'!H20</f>
        <v>1.1333333333333333</v>
      </c>
      <c r="J179" s="60">
        <f>J128/'[2]Krieger Basic Table (Select)'!I20</f>
        <v>1</v>
      </c>
      <c r="K179" s="60">
        <f>K128/'[2]Krieger Basic Table (Select)'!J20</f>
        <v>0.875</v>
      </c>
      <c r="L179" s="60">
        <f>L128/'[2]Krieger Basic Table (Select)'!K20</f>
        <v>2</v>
      </c>
      <c r="M179" s="60">
        <f>M128/'[2]Krieger Basic Table (Select)'!L20</f>
        <v>2</v>
      </c>
      <c r="N179" s="60">
        <f>N128/'[2]Krieger Basic Table (Select)'!M20</f>
        <v>2</v>
      </c>
      <c r="O179" s="60">
        <f>O128/'[2]Krieger Basic Table (Select)'!N20</f>
        <v>0</v>
      </c>
    </row>
    <row r="180" spans="3:15" ht="15.75">
      <c r="C180" s="40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</row>
    <row r="181" spans="3:15" ht="15.75"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</row>
    <row r="182" spans="3:15" ht="15.75">
      <c r="C182" s="40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</row>
    <row r="183" ht="18">
      <c r="C183" s="67" t="s">
        <v>43</v>
      </c>
    </row>
    <row r="184" ht="18">
      <c r="B184" s="53"/>
    </row>
    <row r="185" spans="3:15" ht="15.75">
      <c r="C185" s="27" t="s">
        <v>60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3:15" ht="15.75">
      <c r="C186" s="27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</row>
    <row r="187" spans="3:15" ht="15.75">
      <c r="C187" s="17" t="s">
        <v>25</v>
      </c>
      <c r="D187" s="18">
        <v>17</v>
      </c>
      <c r="E187" s="18">
        <v>22</v>
      </c>
      <c r="F187" s="18">
        <v>27</v>
      </c>
      <c r="G187" s="18">
        <v>32</v>
      </c>
      <c r="H187" s="18">
        <v>37</v>
      </c>
      <c r="I187" s="18">
        <v>42</v>
      </c>
      <c r="J187" s="18">
        <v>47</v>
      </c>
      <c r="K187" s="18">
        <v>52</v>
      </c>
      <c r="L187" s="18">
        <v>57</v>
      </c>
      <c r="M187" s="18">
        <v>62</v>
      </c>
      <c r="N187" s="18">
        <v>67</v>
      </c>
      <c r="O187" s="18">
        <v>72</v>
      </c>
    </row>
    <row r="188" spans="3:15" ht="15"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</row>
    <row r="189" spans="3:15" ht="15.75">
      <c r="C189" s="20" t="s">
        <v>26</v>
      </c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</row>
    <row r="190" spans="3:15" ht="15.75">
      <c r="C190" s="22" t="s">
        <v>27</v>
      </c>
      <c r="D190" s="39">
        <f>D139/'[1]Krieger Basic Table (Select)'!C7</f>
        <v>0.8952380952380953</v>
      </c>
      <c r="E190" s="39">
        <f>E139/'[1]Krieger Basic Table (Select)'!D7</f>
        <v>1.0444444444444445</v>
      </c>
      <c r="F190" s="39">
        <f>F139/'[1]Krieger Basic Table (Select)'!E7</f>
        <v>1.0694444444444444</v>
      </c>
      <c r="G190" s="39">
        <f>G139/'[1]Krieger Basic Table (Select)'!F7</f>
        <v>1.0677966101694916</v>
      </c>
      <c r="H190" s="39">
        <f>H139/'[1]Krieger Basic Table (Select)'!G7</f>
        <v>0.8979591836734694</v>
      </c>
      <c r="I190" s="39">
        <f>I139/'[1]Krieger Basic Table (Select)'!H7</f>
        <v>1</v>
      </c>
      <c r="J190" s="39">
        <f>J139/'[1]Krieger Basic Table (Select)'!I7</f>
        <v>1.04</v>
      </c>
      <c r="K190" s="39">
        <f>K139/'[1]Krieger Basic Table (Select)'!J7</f>
        <v>1.5625</v>
      </c>
      <c r="L190" s="39">
        <f>L139/'[1]Krieger Basic Table (Select)'!K7</f>
        <v>2.5</v>
      </c>
      <c r="M190" s="39">
        <f>M139/'[1]Krieger Basic Table (Select)'!L7</f>
        <v>2.6</v>
      </c>
      <c r="N190" s="39">
        <f>N139/'[1]Krieger Basic Table (Select)'!M7</f>
        <v>2.4000000000000004</v>
      </c>
      <c r="O190" s="39">
        <f>O139/'[1]Krieger Basic Table (Select)'!N7</f>
        <v>2.4000000000000004</v>
      </c>
    </row>
    <row r="191" spans="3:15" ht="15.75">
      <c r="C191" s="23" t="s">
        <v>28</v>
      </c>
      <c r="D191" s="59">
        <f>D140/'[1]Krieger Basic Table (Select)'!C8</f>
        <v>0.6826923076923077</v>
      </c>
      <c r="E191" s="59">
        <f>E140/'[1]Krieger Basic Table (Select)'!D8</f>
        <v>0.8068181818181818</v>
      </c>
      <c r="F191" s="59">
        <f>F140/'[1]Krieger Basic Table (Select)'!E8</f>
        <v>0.8309859154929577</v>
      </c>
      <c r="G191" s="59">
        <f>G140/'[1]Krieger Basic Table (Select)'!F8</f>
        <v>0.8305084745762712</v>
      </c>
      <c r="H191" s="59">
        <f>H140/'[1]Krieger Basic Table (Select)'!G8</f>
        <v>0.8367346938775511</v>
      </c>
      <c r="I191" s="59">
        <f>I140/'[1]Krieger Basic Table (Select)'!H8</f>
        <v>0.9444444444444444</v>
      </c>
      <c r="J191" s="59">
        <f>J140/'[1]Krieger Basic Table (Select)'!I8</f>
        <v>1.0416666666666667</v>
      </c>
      <c r="K191" s="59">
        <f>K140/'[1]Krieger Basic Table (Select)'!J8</f>
        <v>1.5333333333333334</v>
      </c>
      <c r="L191" s="59">
        <f>L140/'[1]Krieger Basic Table (Select)'!K8</f>
        <v>2.5714285714285716</v>
      </c>
      <c r="M191" s="59">
        <f>M140/'[1]Krieger Basic Table (Select)'!L8</f>
        <v>2.6</v>
      </c>
      <c r="N191" s="59">
        <f>N140/'[1]Krieger Basic Table (Select)'!M8</f>
        <v>2.6400000000000006</v>
      </c>
      <c r="O191" s="59">
        <f>O140/'[1]Krieger Basic Table (Select)'!N8</f>
        <v>2.7</v>
      </c>
    </row>
    <row r="192" spans="3:15" ht="15.75">
      <c r="C192" s="23" t="s">
        <v>29</v>
      </c>
      <c r="D192" s="59">
        <f>D141/'[1]Krieger Basic Table (Select)'!C9</f>
        <v>0.5784313725490197</v>
      </c>
      <c r="E192" s="59">
        <f>E141/'[1]Krieger Basic Table (Select)'!D9</f>
        <v>0.686046511627907</v>
      </c>
      <c r="F192" s="59">
        <f>F141/'[1]Krieger Basic Table (Select)'!E9</f>
        <v>0.6857142857142857</v>
      </c>
      <c r="G192" s="59">
        <f>G141/'[1]Krieger Basic Table (Select)'!F9</f>
        <v>0.6842105263157895</v>
      </c>
      <c r="H192" s="59">
        <f>H141/'[1]Krieger Basic Table (Select)'!G9</f>
        <v>0.7916666666666666</v>
      </c>
      <c r="I192" s="59">
        <f>I141/'[1]Krieger Basic Table (Select)'!H9</f>
        <v>0.8333333333333334</v>
      </c>
      <c r="J192" s="59">
        <f>J141/'[1]Krieger Basic Table (Select)'!I9</f>
        <v>0.9166666666666666</v>
      </c>
      <c r="K192" s="59">
        <f>K141/'[1]Krieger Basic Table (Select)'!J9</f>
        <v>1.4</v>
      </c>
      <c r="L192" s="59">
        <f>L141/'[1]Krieger Basic Table (Select)'!K9</f>
        <v>2.142857142857143</v>
      </c>
      <c r="M192" s="59">
        <f>M141/'[1]Krieger Basic Table (Select)'!L9</f>
        <v>2.2</v>
      </c>
      <c r="N192" s="59">
        <f>N141/'[1]Krieger Basic Table (Select)'!M9</f>
        <v>2.16</v>
      </c>
      <c r="O192" s="59">
        <f>O141/'[1]Krieger Basic Table (Select)'!N9</f>
        <v>2.1</v>
      </c>
    </row>
    <row r="193" spans="3:15" ht="15.75">
      <c r="C193" s="23" t="s">
        <v>30</v>
      </c>
      <c r="D193" s="59">
        <f>D142/'[1]Krieger Basic Table (Select)'!C10</f>
        <v>0.5353535353535354</v>
      </c>
      <c r="E193" s="59">
        <f>E142/'[1]Krieger Basic Table (Select)'!D10</f>
        <v>0.6235294117647059</v>
      </c>
      <c r="F193" s="59">
        <f>F142/'[1]Krieger Basic Table (Select)'!E10</f>
        <v>0.6470588235294118</v>
      </c>
      <c r="G193" s="59">
        <f>G142/'[1]Krieger Basic Table (Select)'!F10</f>
        <v>0.6428571428571429</v>
      </c>
      <c r="H193" s="59">
        <f>H142/'[1]Krieger Basic Table (Select)'!G10</f>
        <v>0.7446808510638298</v>
      </c>
      <c r="I193" s="59">
        <f>I142/'[1]Krieger Basic Table (Select)'!H10</f>
        <v>0.7428571428571429</v>
      </c>
      <c r="J193" s="59">
        <f>J142/'[1]Krieger Basic Table (Select)'!I10</f>
        <v>0.782608695652174</v>
      </c>
      <c r="K193" s="59">
        <f>K142/'[1]Krieger Basic Table (Select)'!J10</f>
        <v>1.2142857142857142</v>
      </c>
      <c r="L193" s="59">
        <f>L142/'[1]Krieger Basic Table (Select)'!K10</f>
        <v>1.7142857142857142</v>
      </c>
      <c r="M193" s="59">
        <f>M142/'[1]Krieger Basic Table (Select)'!L10</f>
        <v>1.8</v>
      </c>
      <c r="N193" s="59">
        <f>N142/'[1]Krieger Basic Table (Select)'!M10</f>
        <v>1.6800000000000002</v>
      </c>
      <c r="O193" s="59">
        <f>O142/'[1]Krieger Basic Table (Select)'!N10</f>
        <v>1.8000000000000003</v>
      </c>
    </row>
    <row r="194" spans="3:15" ht="15.75">
      <c r="C194" s="23" t="s">
        <v>31</v>
      </c>
      <c r="D194" s="59">
        <f>D143/'[1]Krieger Basic Table (Select)'!C11</f>
        <v>0.4791666666666667</v>
      </c>
      <c r="E194" s="59">
        <f>E143/'[1]Krieger Basic Table (Select)'!D11</f>
        <v>0.5609756097560976</v>
      </c>
      <c r="F194" s="59">
        <f>F143/'[1]Krieger Basic Table (Select)'!E11</f>
        <v>0.5757575757575758</v>
      </c>
      <c r="G194" s="59">
        <f>G143/'[1]Krieger Basic Table (Select)'!F11</f>
        <v>0.5818181818181818</v>
      </c>
      <c r="H194" s="59">
        <f>H143/'[1]Krieger Basic Table (Select)'!G11</f>
        <v>0.6739130434782609</v>
      </c>
      <c r="I194" s="59">
        <f>I143/'[1]Krieger Basic Table (Select)'!H11</f>
        <v>0.6764705882352942</v>
      </c>
      <c r="J194" s="59">
        <f>J143/'[1]Krieger Basic Table (Select)'!I11</f>
        <v>0.6363636363636364</v>
      </c>
      <c r="K194" s="59">
        <f>K143/'[1]Krieger Basic Table (Select)'!J11</f>
        <v>0.9285714285714286</v>
      </c>
      <c r="L194" s="59">
        <f>L143/'[1]Krieger Basic Table (Select)'!K11</f>
        <v>1.2857142857142858</v>
      </c>
      <c r="M194" s="59">
        <f>M143/'[1]Krieger Basic Table (Select)'!L11</f>
        <v>1.2</v>
      </c>
      <c r="N194" s="59">
        <f>N143/'[1]Krieger Basic Table (Select)'!M11</f>
        <v>1.2000000000000002</v>
      </c>
      <c r="O194" s="59">
        <f>O143/'[1]Krieger Basic Table (Select)'!N11</f>
        <v>1.2000000000000002</v>
      </c>
    </row>
    <row r="195" spans="3:15" ht="15.75">
      <c r="C195" s="23" t="s">
        <v>32</v>
      </c>
      <c r="D195" s="59">
        <f aca="true" t="shared" si="3" ref="D195:O195">D144/D216</f>
        <v>0.6111764705882353</v>
      </c>
      <c r="E195" s="59">
        <f t="shared" si="3"/>
        <v>0.7071672354948805</v>
      </c>
      <c r="F195" s="59">
        <f t="shared" si="3"/>
        <v>0.7234309623430962</v>
      </c>
      <c r="G195" s="59">
        <f t="shared" si="3"/>
        <v>0.7241206030150753</v>
      </c>
      <c r="H195" s="59">
        <f t="shared" si="3"/>
        <v>0.799404761904762</v>
      </c>
      <c r="I195" s="59">
        <f t="shared" si="3"/>
        <v>0.8388888888888889</v>
      </c>
      <c r="J195" s="59">
        <f t="shared" si="3"/>
        <v>0.8764705882352941</v>
      </c>
      <c r="K195" s="59">
        <f t="shared" si="3"/>
        <v>1.2907407407407407</v>
      </c>
      <c r="L195" s="59">
        <f t="shared" si="3"/>
        <v>1.973076923076923</v>
      </c>
      <c r="M195" s="59">
        <f t="shared" si="3"/>
        <v>1.9578947368421054</v>
      </c>
      <c r="N195" s="59">
        <f t="shared" si="3"/>
        <v>2.7492537313432837</v>
      </c>
      <c r="O195" s="59">
        <f t="shared" si="3"/>
        <v>2.4290322580645167</v>
      </c>
    </row>
    <row r="196" spans="3:15" ht="15.75">
      <c r="C196" s="23" t="s">
        <v>33</v>
      </c>
      <c r="D196" s="59">
        <f>D145/'[1]Krieger Basic Table (Select)'!C13</f>
        <v>0.6180124223602484</v>
      </c>
      <c r="E196" s="59">
        <f>E145/'[1]Krieger Basic Table (Select)'!D13</f>
        <v>0.805668016194332</v>
      </c>
      <c r="F196" s="59">
        <f>F145/'[1]Krieger Basic Table (Select)'!E13</f>
        <v>0.8140703517587939</v>
      </c>
      <c r="G196" s="59">
        <f>G145/'[1]Krieger Basic Table (Select)'!F13</f>
        <v>0.8148148148148148</v>
      </c>
      <c r="H196" s="59">
        <f>H145/'[1]Krieger Basic Table (Select)'!G13</f>
        <v>0.8120300751879699</v>
      </c>
      <c r="I196" s="59">
        <f>I145/'[1]Krieger Basic Table (Select)'!H13</f>
        <v>0.9285714285714286</v>
      </c>
      <c r="J196" s="59">
        <f>J145/'[1]Krieger Basic Table (Select)'!I13</f>
        <v>1.0317460317460319</v>
      </c>
      <c r="K196" s="59">
        <f>K145/'[1]Krieger Basic Table (Select)'!J13</f>
        <v>1.3611111111111112</v>
      </c>
      <c r="L196" s="59">
        <f>L145/'[1]Krieger Basic Table (Select)'!K13</f>
        <v>1.8235294117647058</v>
      </c>
      <c r="M196" s="59">
        <f>M145/'[1]Krieger Basic Table (Select)'!L13</f>
        <v>1.8333333333333333</v>
      </c>
      <c r="N196" s="59">
        <f>N145/'[1]Krieger Basic Table (Select)'!M13</f>
        <v>1.8545454545454547</v>
      </c>
      <c r="O196" s="59">
        <f>O145/'[1]Krieger Basic Table (Select)'!N13</f>
        <v>1.8000000000000003</v>
      </c>
    </row>
    <row r="197" spans="3:15" ht="15.75">
      <c r="C197" s="23" t="s">
        <v>34</v>
      </c>
      <c r="D197" s="59">
        <f>D146/'[1]Krieger Basic Table (Select)'!C14</f>
        <v>0.75390625</v>
      </c>
      <c r="E197" s="59">
        <f>E146/'[1]Krieger Basic Table (Select)'!D14</f>
        <v>0.9323671497584541</v>
      </c>
      <c r="F197" s="59">
        <f>F146/'[1]Krieger Basic Table (Select)'!E14</f>
        <v>0.9006211180124224</v>
      </c>
      <c r="G197" s="59">
        <f>G146/'[1]Krieger Basic Table (Select)'!F14</f>
        <v>0.9008264462809917</v>
      </c>
      <c r="H197" s="59">
        <f>H146/'[1]Krieger Basic Table (Select)'!G14</f>
        <v>0.8333333333333334</v>
      </c>
      <c r="I197" s="59">
        <f>I146/'[1]Krieger Basic Table (Select)'!H14</f>
        <v>0.9577464788732394</v>
      </c>
      <c r="J197" s="59">
        <f>J146/'[1]Krieger Basic Table (Select)'!I14</f>
        <v>1.0227272727272727</v>
      </c>
      <c r="K197" s="59">
        <f>K146/'[1]Krieger Basic Table (Select)'!J14</f>
        <v>1.5217391304347827</v>
      </c>
      <c r="L197" s="59">
        <f>L146/'[1]Krieger Basic Table (Select)'!K14</f>
        <v>1.75</v>
      </c>
      <c r="M197" s="59">
        <f>M146/'[1]Krieger Basic Table (Select)'!L14</f>
        <v>1.8</v>
      </c>
      <c r="N197" s="59">
        <f>N146/'[1]Krieger Basic Table (Select)'!M14</f>
        <v>1.783783783783784</v>
      </c>
      <c r="O197" s="59">
        <f>O146/'[1]Krieger Basic Table (Select)'!N14</f>
        <v>1.6875</v>
      </c>
    </row>
    <row r="198" spans="3:15" ht="15.75">
      <c r="C198" s="23" t="s">
        <v>35</v>
      </c>
      <c r="D198" s="59">
        <f>D147/'[1]Krieger Basic Table (Select)'!C15</f>
        <v>0.8770053475935828</v>
      </c>
      <c r="E198" s="59">
        <f>E147/'[1]Krieger Basic Table (Select)'!D15</f>
        <v>1.1081081081081081</v>
      </c>
      <c r="F198" s="59">
        <f>F147/'[1]Krieger Basic Table (Select)'!E15</f>
        <v>1.0714285714285714</v>
      </c>
      <c r="G198" s="59">
        <f>G147/'[1]Krieger Basic Table (Select)'!F15</f>
        <v>1.0731707317073171</v>
      </c>
      <c r="H198" s="59">
        <f>H147/'[1]Krieger Basic Table (Select)'!G15</f>
        <v>1.0151515151515151</v>
      </c>
      <c r="I198" s="59">
        <f>I147/'[1]Krieger Basic Table (Select)'!H15</f>
        <v>1.1777777777777778</v>
      </c>
      <c r="J198" s="59">
        <f>J147/'[1]Krieger Basic Table (Select)'!I15</f>
        <v>1.2692307692307692</v>
      </c>
      <c r="K198" s="59">
        <f>K147/'[1]Krieger Basic Table (Select)'!J15</f>
        <v>1.4375</v>
      </c>
      <c r="L198" s="59">
        <f>L147/'[1]Krieger Basic Table (Select)'!K15</f>
        <v>2.25</v>
      </c>
      <c r="M198" s="59">
        <f>M147/'[1]Krieger Basic Table (Select)'!L15</f>
        <v>2.2857142857142856</v>
      </c>
      <c r="N198" s="59">
        <f>N147/'[1]Krieger Basic Table (Select)'!M15</f>
        <v>2.3225806451612905</v>
      </c>
      <c r="O198" s="59">
        <f>O147/'[1]Krieger Basic Table (Select)'!N15</f>
        <v>2.307692307692308</v>
      </c>
    </row>
    <row r="199" spans="3:15" ht="15.75">
      <c r="C199" s="23" t="s">
        <v>36</v>
      </c>
      <c r="D199" s="59">
        <f>D148/'[1]Krieger Basic Table (Select)'!C16</f>
        <v>0.8416666666666667</v>
      </c>
      <c r="E199" s="59">
        <f>E148/'[1]Krieger Basic Table (Select)'!D16</f>
        <v>1.10989010989011</v>
      </c>
      <c r="F199" s="59">
        <f>F148/'[1]Krieger Basic Table (Select)'!E16</f>
        <v>1.303030303030303</v>
      </c>
      <c r="G199" s="59">
        <f>G148/'[1]Krieger Basic Table (Select)'!F16</f>
        <v>1.3035714285714286</v>
      </c>
      <c r="H199" s="59">
        <f>H148/'[1]Krieger Basic Table (Select)'!G16</f>
        <v>1.1702127659574468</v>
      </c>
      <c r="I199" s="59">
        <f>I148/'[1]Krieger Basic Table (Select)'!H16</f>
        <v>1.1081081081081081</v>
      </c>
      <c r="J199" s="59">
        <f>J148/'[1]Krieger Basic Table (Select)'!I16</f>
        <v>1.2272727272727273</v>
      </c>
      <c r="K199" s="59">
        <f>K148/'[1]Krieger Basic Table (Select)'!J16</f>
        <v>1.2142857142857142</v>
      </c>
      <c r="L199" s="59">
        <f>L148/'[1]Krieger Basic Table (Select)'!K16</f>
        <v>2.5</v>
      </c>
      <c r="M199" s="59">
        <f>M148/'[1]Krieger Basic Table (Select)'!L16</f>
        <v>2.5</v>
      </c>
      <c r="N199" s="59">
        <f>N148/'[1]Krieger Basic Table (Select)'!M16</f>
        <v>2.4000000000000004</v>
      </c>
      <c r="O199" s="59">
        <f>O148/'[1]Krieger Basic Table (Select)'!N16</f>
        <v>2.4000000000000004</v>
      </c>
    </row>
    <row r="200" spans="3:15" ht="15.75">
      <c r="C200" s="23" t="s">
        <v>37</v>
      </c>
      <c r="D200" s="59">
        <f>D149/'[1]Krieger Basic Table (Select)'!C17</f>
        <v>0.9375</v>
      </c>
      <c r="E200" s="59">
        <f>E149/'[1]Krieger Basic Table (Select)'!D17</f>
        <v>1.1904761904761905</v>
      </c>
      <c r="F200" s="59">
        <f>F149/'[1]Krieger Basic Table (Select)'!E17</f>
        <v>1.3958333333333333</v>
      </c>
      <c r="G200" s="59">
        <f>G149/'[1]Krieger Basic Table (Select)'!F17</f>
        <v>1.3953488372093024</v>
      </c>
      <c r="H200" s="59">
        <f>H149/'[1]Krieger Basic Table (Select)'!G17</f>
        <v>1.3428571428571427</v>
      </c>
      <c r="I200" s="59">
        <f>I149/'[1]Krieger Basic Table (Select)'!H17</f>
        <v>1.2142857142857142</v>
      </c>
      <c r="J200" s="59">
        <f>J149/'[1]Krieger Basic Table (Select)'!I17</f>
        <v>1.3888888888888888</v>
      </c>
      <c r="K200" s="59">
        <f>K149/'[1]Krieger Basic Table (Select)'!J17</f>
        <v>1.1666666666666667</v>
      </c>
      <c r="L200" s="59">
        <f>L149/'[1]Krieger Basic Table (Select)'!K17</f>
        <v>2.4</v>
      </c>
      <c r="M200" s="59">
        <f>M149/'[1]Krieger Basic Table (Select)'!L17</f>
        <v>2.4</v>
      </c>
      <c r="N200" s="59">
        <f>N149/'[1]Krieger Basic Table (Select)'!M17</f>
        <v>2.5263157894736845</v>
      </c>
      <c r="O200" s="59">
        <f>O149/'[1]Krieger Basic Table (Select)'!N17</f>
        <v>2.5714285714285716</v>
      </c>
    </row>
    <row r="201" spans="3:15" ht="15.75">
      <c r="C201" s="23" t="s">
        <v>38</v>
      </c>
      <c r="D201" s="59">
        <f>D150/'[1]Krieger Basic Table (Select)'!C18</f>
        <v>1.1272727272727272</v>
      </c>
      <c r="E201" s="59">
        <f>E150/'[1]Krieger Basic Table (Select)'!D18</f>
        <v>1.2916666666666667</v>
      </c>
      <c r="F201" s="59">
        <f>F150/'[1]Krieger Basic Table (Select)'!E18</f>
        <v>1.4</v>
      </c>
      <c r="G201" s="59">
        <f>G150/'[1]Krieger Basic Table (Select)'!F18</f>
        <v>1.3888888888888888</v>
      </c>
      <c r="H201" s="59">
        <f>H150/'[1]Krieger Basic Table (Select)'!G18</f>
        <v>1.3793103448275863</v>
      </c>
      <c r="I201" s="59">
        <f>I150/'[1]Krieger Basic Table (Select)'!H18</f>
        <v>1.1666666666666667</v>
      </c>
      <c r="J201" s="59">
        <f>J150/'[1]Krieger Basic Table (Select)'!I18</f>
        <v>1.5333333333333334</v>
      </c>
      <c r="K201" s="59">
        <f>K150/'[1]Krieger Basic Table (Select)'!J18</f>
        <v>1.1818181818181819</v>
      </c>
      <c r="L201" s="59">
        <f>L150/'[1]Krieger Basic Table (Select)'!K18</f>
        <v>2.2</v>
      </c>
      <c r="M201" s="59">
        <f>M150/'[1]Krieger Basic Table (Select)'!L18</f>
        <v>2.25</v>
      </c>
      <c r="N201" s="59">
        <f>N150/'[1]Krieger Basic Table (Select)'!M18</f>
        <v>2.307692307692308</v>
      </c>
      <c r="O201" s="59">
        <f>O150/'[1]Krieger Basic Table (Select)'!N18</f>
        <v>2.25</v>
      </c>
    </row>
    <row r="202" spans="3:15" ht="15.75">
      <c r="C202" s="23" t="s">
        <v>39</v>
      </c>
      <c r="D202" s="59">
        <f>D151/'[1]Krieger Basic Table (Select)'!C19</f>
        <v>1.1666666666666667</v>
      </c>
      <c r="E202" s="59">
        <f>E151/'[1]Krieger Basic Table (Select)'!D19</f>
        <v>1.3243243243243243</v>
      </c>
      <c r="F202" s="59">
        <f>F151/'[1]Krieger Basic Table (Select)'!E19</f>
        <v>1.4838709677419355</v>
      </c>
      <c r="G202" s="59">
        <f>G151/'[1]Krieger Basic Table (Select)'!F19</f>
        <v>1.4827586206896552</v>
      </c>
      <c r="H202" s="59">
        <f>H151/'[1]Krieger Basic Table (Select)'!G19</f>
        <v>1.4</v>
      </c>
      <c r="I202" s="59">
        <f>I151/'[1]Krieger Basic Table (Select)'!H19</f>
        <v>1.1428571428571428</v>
      </c>
      <c r="J202" s="59">
        <f>J151/'[1]Krieger Basic Table (Select)'!I19</f>
        <v>1.4615384615384615</v>
      </c>
      <c r="K202" s="59">
        <f>K151/'[1]Krieger Basic Table (Select)'!J19</f>
        <v>1.1</v>
      </c>
      <c r="L202" s="59">
        <f>L151/'[1]Krieger Basic Table (Select)'!K19</f>
        <v>2.25</v>
      </c>
      <c r="M202" s="59">
        <f>M151/'[1]Krieger Basic Table (Select)'!L19</f>
        <v>2.3333333333333335</v>
      </c>
      <c r="N202" s="59">
        <f>N151/'[1]Krieger Basic Table (Select)'!M19</f>
        <v>2.5714285714285716</v>
      </c>
      <c r="O202" s="59">
        <f>O151/'[1]Krieger Basic Table (Select)'!N19</f>
        <v>3</v>
      </c>
    </row>
    <row r="203" spans="3:15" ht="15.75">
      <c r="C203" s="20" t="s">
        <v>40</v>
      </c>
      <c r="D203" s="60">
        <f>D152/'[1]Krieger Basic Table (Select)'!C20</f>
        <v>1.4</v>
      </c>
      <c r="E203" s="60">
        <f>E152/'[1]Krieger Basic Table (Select)'!D20</f>
        <v>1.5</v>
      </c>
      <c r="F203" s="60">
        <f>F152/'[1]Krieger Basic Table (Select)'!E20</f>
        <v>1.5833333333333333</v>
      </c>
      <c r="G203" s="60">
        <f>G152/'[1]Krieger Basic Table (Select)'!F20</f>
        <v>1.5909090909090908</v>
      </c>
      <c r="H203" s="60">
        <f>H152/'[1]Krieger Basic Table (Select)'!G20</f>
        <v>1.45</v>
      </c>
      <c r="I203" s="60">
        <f>I152/'[1]Krieger Basic Table (Select)'!H20</f>
        <v>1.2</v>
      </c>
      <c r="J203" s="60">
        <f>J152/'[1]Krieger Basic Table (Select)'!I20</f>
        <v>1.1</v>
      </c>
      <c r="K203" s="60">
        <f>K152/'[1]Krieger Basic Table (Select)'!J20</f>
        <v>1</v>
      </c>
      <c r="L203" s="60">
        <f>L152/'[1]Krieger Basic Table (Select)'!K20</f>
        <v>2.6666666666666665</v>
      </c>
      <c r="M203" s="60">
        <f>M152/'[1]Krieger Basic Table (Select)'!L20</f>
        <v>2.5</v>
      </c>
      <c r="N203" s="60">
        <f>N152/'[1]Krieger Basic Table (Select)'!M20</f>
        <v>3</v>
      </c>
      <c r="O203" s="60">
        <f>O152/'[1]Krieger Basic Table (Select)'!N20</f>
        <v>0</v>
      </c>
    </row>
    <row r="204" spans="3:15" ht="15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</row>
    <row r="215" ht="12.75" hidden="1">
      <c r="C215" s="116" t="s">
        <v>137</v>
      </c>
    </row>
    <row r="216" spans="3:15" ht="18" hidden="1">
      <c r="C216" s="117" t="s">
        <v>32</v>
      </c>
      <c r="D216" s="117">
        <v>340</v>
      </c>
      <c r="E216" s="117">
        <v>293</v>
      </c>
      <c r="F216" s="117">
        <v>239</v>
      </c>
      <c r="G216" s="117">
        <v>199</v>
      </c>
      <c r="H216" s="117">
        <v>168</v>
      </c>
      <c r="I216" s="117">
        <v>126</v>
      </c>
      <c r="J216" s="117">
        <v>85</v>
      </c>
      <c r="K216" s="117">
        <v>54</v>
      </c>
      <c r="L216" s="117">
        <v>26</v>
      </c>
      <c r="M216" s="117">
        <v>19</v>
      </c>
      <c r="N216" s="117">
        <v>11.166666666666666</v>
      </c>
      <c r="O216" s="117">
        <v>10.333333333333332</v>
      </c>
    </row>
    <row r="217" ht="12.75" hidden="1">
      <c r="C217" s="116" t="s">
        <v>138</v>
      </c>
    </row>
    <row r="218" spans="3:15" ht="18" hidden="1">
      <c r="C218" s="117" t="s">
        <v>32</v>
      </c>
      <c r="D218" s="117">
        <v>29</v>
      </c>
      <c r="E218" s="117">
        <v>45</v>
      </c>
      <c r="F218" s="117">
        <v>59</v>
      </c>
      <c r="G218" s="117">
        <v>88</v>
      </c>
      <c r="H218" s="117">
        <v>103</v>
      </c>
      <c r="I218" s="117">
        <v>115</v>
      </c>
      <c r="J218" s="117">
        <v>122</v>
      </c>
      <c r="K218" s="117">
        <v>126</v>
      </c>
      <c r="L218" s="117">
        <v>124</v>
      </c>
      <c r="M218" s="117">
        <v>116</v>
      </c>
      <c r="N218" s="117">
        <v>116</v>
      </c>
      <c r="O218" s="117">
        <v>113</v>
      </c>
    </row>
    <row r="219" ht="12.75" hidden="1"/>
  </sheetData>
  <printOptions/>
  <pageMargins left="0.75" right="0.75" top="1" bottom="1" header="0.5" footer="0.5"/>
  <pageSetup horizontalDpi="600" verticalDpi="600" orientation="portrait" scale="53" r:id="rId1"/>
  <rowBreaks count="3" manualBreakCount="3">
    <brk id="50" max="255" man="1"/>
    <brk id="101" max="255" man="1"/>
    <brk id="1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N2386"/>
  <sheetViews>
    <sheetView zoomScaleSheetLayoutView="55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3.28125" style="0" customWidth="1"/>
    <col min="4" max="5" width="13.28125" style="8" customWidth="1"/>
    <col min="6" max="6" width="7.140625" style="8" customWidth="1"/>
    <col min="7" max="9" width="13.28125" style="0" customWidth="1"/>
  </cols>
  <sheetData>
    <row r="2" spans="2:9" ht="18">
      <c r="B2" s="54" t="s">
        <v>90</v>
      </c>
      <c r="C2" s="55"/>
      <c r="D2" s="55"/>
      <c r="E2" s="55"/>
      <c r="F2" s="55"/>
      <c r="G2" s="55"/>
      <c r="H2" s="54"/>
      <c r="I2" s="55"/>
    </row>
    <row r="3" spans="2:9" ht="15.75">
      <c r="B3" s="56" t="s">
        <v>103</v>
      </c>
      <c r="C3" s="55"/>
      <c r="D3" s="55"/>
      <c r="E3" s="55"/>
      <c r="F3" s="55"/>
      <c r="G3" s="55"/>
      <c r="H3" s="56"/>
      <c r="I3" s="55"/>
    </row>
    <row r="4" spans="2:14" ht="15.75">
      <c r="B4" s="56" t="s">
        <v>63</v>
      </c>
      <c r="C4" s="55"/>
      <c r="D4" s="55"/>
      <c r="E4" s="55"/>
      <c r="F4" s="55"/>
      <c r="G4" s="55"/>
      <c r="H4" s="56"/>
      <c r="I4" s="55"/>
      <c r="K4" s="75"/>
      <c r="L4" s="75"/>
      <c r="M4" s="75"/>
      <c r="N4" s="75"/>
    </row>
    <row r="5" spans="4:14" ht="15.75">
      <c r="D5" s="31"/>
      <c r="K5" s="75"/>
      <c r="L5" s="75"/>
      <c r="M5" s="75"/>
      <c r="N5" s="75"/>
    </row>
    <row r="6" spans="2:14" ht="12.75">
      <c r="B6" s="35" t="s">
        <v>62</v>
      </c>
      <c r="D6" s="63" t="s">
        <v>20</v>
      </c>
      <c r="E6" s="63"/>
      <c r="F6" s="13"/>
      <c r="H6" s="63" t="s">
        <v>17</v>
      </c>
      <c r="I6" s="63"/>
      <c r="K6" s="75"/>
      <c r="L6" s="75"/>
      <c r="M6" s="75"/>
      <c r="N6" s="75"/>
    </row>
    <row r="7" spans="2:14" ht="15.75">
      <c r="B7" s="35" t="s">
        <v>45</v>
      </c>
      <c r="D7" s="13" t="s">
        <v>0</v>
      </c>
      <c r="E7" s="13" t="s">
        <v>64</v>
      </c>
      <c r="F7" s="13"/>
      <c r="H7" s="13" t="s">
        <v>0</v>
      </c>
      <c r="I7" s="13" t="s">
        <v>64</v>
      </c>
      <c r="K7" s="40"/>
      <c r="L7" s="40"/>
      <c r="M7" s="40"/>
      <c r="N7" s="40"/>
    </row>
    <row r="8" spans="2:14" ht="15.75">
      <c r="B8" s="35"/>
      <c r="D8" s="13"/>
      <c r="E8" s="13"/>
      <c r="F8" s="13"/>
      <c r="H8" s="13"/>
      <c r="I8" s="13"/>
      <c r="K8" s="40"/>
      <c r="L8" s="40"/>
      <c r="M8" s="40"/>
      <c r="N8" s="40"/>
    </row>
    <row r="9" spans="2:14" ht="15.75">
      <c r="B9" s="32">
        <v>27</v>
      </c>
      <c r="D9" s="33">
        <v>25</v>
      </c>
      <c r="E9" s="33">
        <v>10</v>
      </c>
      <c r="F9" s="33"/>
      <c r="H9" s="33">
        <v>25</v>
      </c>
      <c r="I9" s="33">
        <v>8</v>
      </c>
      <c r="K9" s="76"/>
      <c r="L9" s="77"/>
      <c r="M9" s="77"/>
      <c r="N9" s="77"/>
    </row>
    <row r="10" spans="2:14" ht="15.75">
      <c r="B10" s="32">
        <v>28</v>
      </c>
      <c r="D10" s="33">
        <v>25</v>
      </c>
      <c r="E10" s="33">
        <v>10</v>
      </c>
      <c r="F10" s="33"/>
      <c r="H10" s="33">
        <v>25</v>
      </c>
      <c r="I10" s="33">
        <v>8</v>
      </c>
      <c r="K10" s="76"/>
      <c r="L10" s="77"/>
      <c r="M10" s="77"/>
      <c r="N10" s="77"/>
    </row>
    <row r="11" spans="2:14" ht="15.75">
      <c r="B11" s="32">
        <v>29</v>
      </c>
      <c r="C11" s="33"/>
      <c r="D11" s="33">
        <v>25</v>
      </c>
      <c r="E11" s="33">
        <v>10</v>
      </c>
      <c r="F11" s="33"/>
      <c r="G11" s="33"/>
      <c r="H11" s="33">
        <v>25</v>
      </c>
      <c r="I11" s="33">
        <v>8</v>
      </c>
      <c r="K11" s="76"/>
      <c r="L11" s="77"/>
      <c r="M11" s="77"/>
      <c r="N11" s="77"/>
    </row>
    <row r="12" spans="2:14" ht="15.75">
      <c r="B12" s="32">
        <v>30</v>
      </c>
      <c r="C12" s="33"/>
      <c r="D12" s="33">
        <v>25</v>
      </c>
      <c r="E12" s="33">
        <v>11</v>
      </c>
      <c r="F12" s="33"/>
      <c r="G12" s="33"/>
      <c r="H12" s="33">
        <v>25</v>
      </c>
      <c r="I12" s="33">
        <v>9</v>
      </c>
      <c r="K12" s="76"/>
      <c r="L12" s="77"/>
      <c r="M12" s="77"/>
      <c r="N12" s="77"/>
    </row>
    <row r="13" spans="2:14" ht="15.75">
      <c r="B13" s="32">
        <v>31</v>
      </c>
      <c r="C13" s="33"/>
      <c r="D13" s="33">
        <v>25</v>
      </c>
      <c r="E13" s="33">
        <v>11</v>
      </c>
      <c r="F13" s="33"/>
      <c r="G13" s="33"/>
      <c r="H13" s="33">
        <v>25</v>
      </c>
      <c r="I13" s="33">
        <v>9</v>
      </c>
      <c r="K13" s="76"/>
      <c r="L13" s="77"/>
      <c r="M13" s="77"/>
      <c r="N13" s="77"/>
    </row>
    <row r="14" spans="2:14" ht="15.75">
      <c r="B14" s="32">
        <v>32</v>
      </c>
      <c r="C14" s="33"/>
      <c r="D14" s="33">
        <v>25</v>
      </c>
      <c r="E14" s="33">
        <v>11</v>
      </c>
      <c r="F14" s="33"/>
      <c r="G14" s="33"/>
      <c r="H14" s="33">
        <v>25</v>
      </c>
      <c r="I14" s="33">
        <v>9</v>
      </c>
      <c r="K14" s="76"/>
      <c r="L14" s="77"/>
      <c r="M14" s="77"/>
      <c r="N14" s="77"/>
    </row>
    <row r="15" spans="2:14" ht="15.75">
      <c r="B15" s="32">
        <v>33</v>
      </c>
      <c r="C15" s="33"/>
      <c r="D15" s="33">
        <v>25</v>
      </c>
      <c r="E15" s="33">
        <v>11</v>
      </c>
      <c r="F15" s="33"/>
      <c r="G15" s="33"/>
      <c r="H15" s="33">
        <v>26</v>
      </c>
      <c r="I15" s="33">
        <v>9</v>
      </c>
      <c r="K15" s="76"/>
      <c r="L15" s="77"/>
      <c r="M15" s="77"/>
      <c r="N15" s="77"/>
    </row>
    <row r="16" spans="2:14" ht="15.75">
      <c r="B16" s="32">
        <v>34</v>
      </c>
      <c r="C16" s="33"/>
      <c r="D16" s="33">
        <v>25</v>
      </c>
      <c r="E16" s="33">
        <v>11</v>
      </c>
      <c r="F16" s="33"/>
      <c r="G16" s="33"/>
      <c r="H16" s="33">
        <v>27</v>
      </c>
      <c r="I16" s="33">
        <v>9</v>
      </c>
      <c r="K16" s="76"/>
      <c r="L16" s="77"/>
      <c r="M16" s="77"/>
      <c r="N16" s="77"/>
    </row>
    <row r="17" spans="2:14" ht="15.75">
      <c r="B17" s="32">
        <v>35</v>
      </c>
      <c r="C17" s="33"/>
      <c r="D17" s="33">
        <v>25</v>
      </c>
      <c r="E17" s="33">
        <v>12</v>
      </c>
      <c r="F17" s="33"/>
      <c r="G17" s="33"/>
      <c r="H17" s="33">
        <v>29</v>
      </c>
      <c r="I17" s="33">
        <v>10</v>
      </c>
      <c r="K17" s="76"/>
      <c r="L17" s="77"/>
      <c r="M17" s="77"/>
      <c r="N17" s="77"/>
    </row>
    <row r="18" spans="2:14" ht="15.75">
      <c r="B18" s="32">
        <v>36</v>
      </c>
      <c r="C18" s="33"/>
      <c r="D18" s="33">
        <v>25</v>
      </c>
      <c r="E18" s="33">
        <v>12</v>
      </c>
      <c r="F18" s="33"/>
      <c r="G18" s="33"/>
      <c r="H18" s="33">
        <v>31</v>
      </c>
      <c r="I18" s="33">
        <v>10</v>
      </c>
      <c r="K18" s="76"/>
      <c r="L18" s="77"/>
      <c r="M18" s="77"/>
      <c r="N18" s="77"/>
    </row>
    <row r="19" spans="2:14" ht="15.75">
      <c r="B19" s="32">
        <v>37</v>
      </c>
      <c r="C19" s="33"/>
      <c r="D19" s="33">
        <v>25</v>
      </c>
      <c r="E19" s="33">
        <v>12</v>
      </c>
      <c r="F19" s="33"/>
      <c r="G19" s="33"/>
      <c r="H19" s="33">
        <v>33</v>
      </c>
      <c r="I19" s="33">
        <v>10</v>
      </c>
      <c r="K19" s="76"/>
      <c r="L19" s="77"/>
      <c r="M19" s="77"/>
      <c r="N19" s="77"/>
    </row>
    <row r="20" spans="2:14" ht="15.75">
      <c r="B20" s="32">
        <v>38</v>
      </c>
      <c r="C20" s="33"/>
      <c r="D20" s="33">
        <v>24</v>
      </c>
      <c r="E20" s="33">
        <v>12</v>
      </c>
      <c r="F20" s="33"/>
      <c r="G20" s="33"/>
      <c r="H20" s="33">
        <v>32</v>
      </c>
      <c r="I20" s="33">
        <v>10</v>
      </c>
      <c r="K20" s="76"/>
      <c r="L20" s="77"/>
      <c r="M20" s="77"/>
      <c r="N20" s="77"/>
    </row>
    <row r="21" spans="2:14" ht="15.75">
      <c r="B21" s="32">
        <v>39</v>
      </c>
      <c r="C21" s="33"/>
      <c r="D21" s="33">
        <v>23</v>
      </c>
      <c r="E21" s="33">
        <v>13</v>
      </c>
      <c r="F21" s="33"/>
      <c r="G21" s="33"/>
      <c r="H21" s="33">
        <v>31</v>
      </c>
      <c r="I21" s="33">
        <v>11</v>
      </c>
      <c r="K21" s="76"/>
      <c r="L21" s="77"/>
      <c r="M21" s="77"/>
      <c r="N21" s="77"/>
    </row>
    <row r="22" spans="2:14" ht="15.75">
      <c r="B22" s="32">
        <v>40</v>
      </c>
      <c r="C22" s="33"/>
      <c r="D22" s="33">
        <v>23</v>
      </c>
      <c r="E22" s="33">
        <v>14</v>
      </c>
      <c r="F22" s="33"/>
      <c r="G22" s="33"/>
      <c r="H22" s="33">
        <v>30</v>
      </c>
      <c r="I22" s="33">
        <v>11</v>
      </c>
      <c r="K22" s="76"/>
      <c r="L22" s="77"/>
      <c r="M22" s="77"/>
      <c r="N22" s="77"/>
    </row>
    <row r="23" spans="2:14" ht="15.75">
      <c r="B23" s="32">
        <v>41</v>
      </c>
      <c r="C23" s="33"/>
      <c r="D23" s="33">
        <v>22</v>
      </c>
      <c r="E23" s="33">
        <v>15</v>
      </c>
      <c r="F23" s="33"/>
      <c r="G23" s="33"/>
      <c r="H23" s="33">
        <v>28</v>
      </c>
      <c r="I23" s="33">
        <v>12</v>
      </c>
      <c r="K23" s="76"/>
      <c r="L23" s="77"/>
      <c r="M23" s="77"/>
      <c r="N23" s="77"/>
    </row>
    <row r="24" spans="2:14" ht="15.75">
      <c r="B24" s="32">
        <v>42</v>
      </c>
      <c r="C24" s="33"/>
      <c r="D24" s="33">
        <v>22</v>
      </c>
      <c r="E24" s="33">
        <v>15</v>
      </c>
      <c r="F24" s="33"/>
      <c r="G24" s="33"/>
      <c r="H24" s="33">
        <v>27</v>
      </c>
      <c r="I24" s="33">
        <v>12</v>
      </c>
      <c r="K24" s="76"/>
      <c r="L24" s="77"/>
      <c r="M24" s="77"/>
      <c r="N24" s="77"/>
    </row>
    <row r="25" spans="2:14" ht="15.75">
      <c r="B25" s="32">
        <v>43</v>
      </c>
      <c r="C25" s="33"/>
      <c r="D25" s="33">
        <v>21</v>
      </c>
      <c r="E25" s="33">
        <v>15</v>
      </c>
      <c r="F25" s="33"/>
      <c r="G25" s="33"/>
      <c r="H25" s="33">
        <v>27</v>
      </c>
      <c r="I25" s="33">
        <v>12</v>
      </c>
      <c r="K25" s="76"/>
      <c r="L25" s="77"/>
      <c r="M25" s="77"/>
      <c r="N25" s="77"/>
    </row>
    <row r="26" spans="2:14" ht="15.75">
      <c r="B26" s="32">
        <v>44</v>
      </c>
      <c r="C26" s="33"/>
      <c r="D26" s="33">
        <v>20</v>
      </c>
      <c r="E26" s="33">
        <v>16</v>
      </c>
      <c r="F26" s="33"/>
      <c r="G26" s="33"/>
      <c r="H26" s="33">
        <v>27</v>
      </c>
      <c r="I26" s="33">
        <v>13</v>
      </c>
      <c r="K26" s="76"/>
      <c r="L26" s="77"/>
      <c r="M26" s="77"/>
      <c r="N26" s="77"/>
    </row>
    <row r="27" spans="2:14" ht="15.75">
      <c r="B27" s="32">
        <v>45</v>
      </c>
      <c r="C27" s="33"/>
      <c r="D27" s="33">
        <v>19</v>
      </c>
      <c r="E27" s="33">
        <v>16</v>
      </c>
      <c r="F27" s="33"/>
      <c r="G27" s="33"/>
      <c r="H27" s="33">
        <v>26</v>
      </c>
      <c r="I27" s="33">
        <v>14</v>
      </c>
      <c r="K27" s="76"/>
      <c r="L27" s="77"/>
      <c r="M27" s="77"/>
      <c r="N27" s="77"/>
    </row>
    <row r="28" spans="2:14" ht="15.75">
      <c r="B28" s="32">
        <v>46</v>
      </c>
      <c r="C28" s="33"/>
      <c r="D28" s="33">
        <v>18</v>
      </c>
      <c r="E28" s="33">
        <v>17</v>
      </c>
      <c r="F28" s="33"/>
      <c r="G28" s="33"/>
      <c r="H28" s="33">
        <v>26</v>
      </c>
      <c r="I28" s="33">
        <v>14</v>
      </c>
      <c r="K28" s="76"/>
      <c r="L28" s="77"/>
      <c r="M28" s="77"/>
      <c r="N28" s="77"/>
    </row>
    <row r="29" spans="2:14" ht="15.75">
      <c r="B29" s="32">
        <v>47</v>
      </c>
      <c r="C29" s="33"/>
      <c r="D29" s="33">
        <v>17</v>
      </c>
      <c r="E29" s="33">
        <v>17</v>
      </c>
      <c r="F29" s="33"/>
      <c r="G29" s="33"/>
      <c r="H29" s="33">
        <v>26</v>
      </c>
      <c r="I29" s="33">
        <v>15</v>
      </c>
      <c r="K29" s="76"/>
      <c r="L29" s="77"/>
      <c r="M29" s="77"/>
      <c r="N29" s="77"/>
    </row>
    <row r="30" spans="2:14" ht="15.75">
      <c r="B30" s="32">
        <v>48</v>
      </c>
      <c r="C30" s="33"/>
      <c r="D30" s="33">
        <v>17</v>
      </c>
      <c r="E30" s="33">
        <v>18</v>
      </c>
      <c r="F30" s="33"/>
      <c r="G30" s="33"/>
      <c r="H30" s="33">
        <v>24</v>
      </c>
      <c r="I30" s="33">
        <v>15</v>
      </c>
      <c r="K30" s="76"/>
      <c r="L30" s="77"/>
      <c r="M30" s="77"/>
      <c r="N30" s="77"/>
    </row>
    <row r="31" spans="2:14" ht="15.75">
      <c r="B31" s="32">
        <v>49</v>
      </c>
      <c r="C31" s="33"/>
      <c r="D31" s="33">
        <v>17</v>
      </c>
      <c r="E31" s="33">
        <v>19</v>
      </c>
      <c r="F31" s="33"/>
      <c r="G31" s="33"/>
      <c r="H31" s="33">
        <v>22</v>
      </c>
      <c r="I31" s="33">
        <v>15</v>
      </c>
      <c r="K31" s="76"/>
      <c r="L31" s="77"/>
      <c r="M31" s="77"/>
      <c r="N31" s="77"/>
    </row>
    <row r="32" spans="2:14" ht="15.75">
      <c r="B32" s="32">
        <v>50</v>
      </c>
      <c r="C32" s="33"/>
      <c r="D32" s="33">
        <v>16</v>
      </c>
      <c r="E32" s="33">
        <v>20</v>
      </c>
      <c r="F32" s="33"/>
      <c r="G32" s="33"/>
      <c r="H32" s="33">
        <v>20</v>
      </c>
      <c r="I32" s="33">
        <v>16</v>
      </c>
      <c r="K32" s="76"/>
      <c r="L32" s="77"/>
      <c r="M32" s="77"/>
      <c r="N32" s="77"/>
    </row>
    <row r="33" spans="2:14" ht="15.75">
      <c r="B33" s="32">
        <v>51</v>
      </c>
      <c r="C33" s="33"/>
      <c r="D33" s="33">
        <v>16</v>
      </c>
      <c r="E33" s="33">
        <v>21</v>
      </c>
      <c r="F33" s="33"/>
      <c r="G33" s="33"/>
      <c r="H33" s="33">
        <v>18</v>
      </c>
      <c r="I33" s="33">
        <v>16</v>
      </c>
      <c r="K33" s="76"/>
      <c r="L33" s="77"/>
      <c r="M33" s="77"/>
      <c r="N33" s="77"/>
    </row>
    <row r="34" spans="2:14" ht="15.75">
      <c r="B34" s="32">
        <v>52</v>
      </c>
      <c r="C34" s="33"/>
      <c r="D34" s="33">
        <v>16</v>
      </c>
      <c r="E34" s="33">
        <v>22</v>
      </c>
      <c r="F34" s="33"/>
      <c r="G34" s="33"/>
      <c r="H34" s="33">
        <v>17</v>
      </c>
      <c r="I34" s="33">
        <v>16</v>
      </c>
      <c r="K34" s="76"/>
      <c r="L34" s="77"/>
      <c r="M34" s="77"/>
      <c r="N34" s="77"/>
    </row>
    <row r="35" spans="2:14" ht="15.75">
      <c r="B35" s="32">
        <v>53</v>
      </c>
      <c r="C35" s="33"/>
      <c r="D35" s="33">
        <v>15</v>
      </c>
      <c r="E35" s="33">
        <v>24</v>
      </c>
      <c r="F35" s="33"/>
      <c r="G35" s="33"/>
      <c r="H35" s="33">
        <v>16</v>
      </c>
      <c r="I35" s="33">
        <v>18</v>
      </c>
      <c r="K35" s="76"/>
      <c r="L35" s="77"/>
      <c r="M35" s="77"/>
      <c r="N35" s="77"/>
    </row>
    <row r="36" spans="2:14" ht="15.75">
      <c r="B36" s="32">
        <v>54</v>
      </c>
      <c r="C36" s="33"/>
      <c r="D36" s="33">
        <v>14</v>
      </c>
      <c r="E36" s="33">
        <v>25</v>
      </c>
      <c r="F36" s="33"/>
      <c r="G36" s="33"/>
      <c r="H36" s="33">
        <v>15</v>
      </c>
      <c r="I36" s="33">
        <v>19</v>
      </c>
      <c r="K36" s="76"/>
      <c r="L36" s="77"/>
      <c r="M36" s="77"/>
      <c r="N36" s="77"/>
    </row>
    <row r="37" spans="2:14" ht="15.75">
      <c r="B37" s="32">
        <v>55</v>
      </c>
      <c r="C37" s="33"/>
      <c r="D37" s="33">
        <v>12</v>
      </c>
      <c r="E37" s="33">
        <v>26</v>
      </c>
      <c r="F37" s="33"/>
      <c r="G37" s="33"/>
      <c r="H37" s="33">
        <v>14</v>
      </c>
      <c r="I37" s="33">
        <v>20</v>
      </c>
      <c r="K37" s="76"/>
      <c r="L37" s="77"/>
      <c r="M37" s="77"/>
      <c r="N37" s="77"/>
    </row>
    <row r="38" spans="2:14" ht="15.75">
      <c r="B38" s="32">
        <v>56</v>
      </c>
      <c r="C38" s="33"/>
      <c r="D38" s="33">
        <v>11</v>
      </c>
      <c r="E38" s="33">
        <v>28</v>
      </c>
      <c r="F38" s="33"/>
      <c r="G38" s="33"/>
      <c r="H38" s="33">
        <v>12</v>
      </c>
      <c r="I38" s="33">
        <v>22</v>
      </c>
      <c r="K38" s="76"/>
      <c r="L38" s="77"/>
      <c r="M38" s="77"/>
      <c r="N38" s="77"/>
    </row>
    <row r="39" spans="2:14" ht="15.75">
      <c r="B39" s="32">
        <v>57</v>
      </c>
      <c r="C39" s="33"/>
      <c r="D39" s="33">
        <v>10</v>
      </c>
      <c r="E39" s="33">
        <v>29</v>
      </c>
      <c r="F39" s="33"/>
      <c r="G39" s="33"/>
      <c r="H39" s="33">
        <v>11</v>
      </c>
      <c r="I39" s="33">
        <v>23</v>
      </c>
      <c r="K39" s="76"/>
      <c r="L39" s="77"/>
      <c r="M39" s="77"/>
      <c r="N39" s="77"/>
    </row>
    <row r="40" spans="2:14" ht="15.75">
      <c r="B40" s="32">
        <v>58</v>
      </c>
      <c r="C40" s="33"/>
      <c r="D40" s="33">
        <v>9</v>
      </c>
      <c r="E40" s="33">
        <v>31</v>
      </c>
      <c r="F40" s="33"/>
      <c r="G40" s="33"/>
      <c r="H40" s="33">
        <v>10</v>
      </c>
      <c r="I40" s="33">
        <v>24</v>
      </c>
      <c r="K40" s="76"/>
      <c r="L40" s="77"/>
      <c r="M40" s="77"/>
      <c r="N40" s="77"/>
    </row>
    <row r="41" spans="2:14" ht="15.75">
      <c r="B41" s="32">
        <v>59</v>
      </c>
      <c r="C41" s="33"/>
      <c r="D41" s="33">
        <v>8</v>
      </c>
      <c r="E41" s="33">
        <v>33</v>
      </c>
      <c r="F41" s="33"/>
      <c r="G41" s="33"/>
      <c r="H41" s="33">
        <v>10</v>
      </c>
      <c r="I41" s="33">
        <v>25</v>
      </c>
      <c r="K41" s="76"/>
      <c r="L41" s="77"/>
      <c r="M41" s="77"/>
      <c r="N41" s="77"/>
    </row>
    <row r="42" spans="2:14" ht="15.75">
      <c r="B42" s="32">
        <v>60</v>
      </c>
      <c r="C42" s="33"/>
      <c r="D42" s="33">
        <v>7</v>
      </c>
      <c r="E42" s="33">
        <v>34</v>
      </c>
      <c r="F42" s="33"/>
      <c r="G42" s="33"/>
      <c r="H42" s="33">
        <v>9</v>
      </c>
      <c r="I42" s="33">
        <v>25</v>
      </c>
      <c r="K42" s="76"/>
      <c r="L42" s="77"/>
      <c r="M42" s="77"/>
      <c r="N42" s="77"/>
    </row>
    <row r="43" spans="2:14" ht="15.75">
      <c r="B43" s="32">
        <v>61</v>
      </c>
      <c r="C43" s="33"/>
      <c r="D43" s="33">
        <v>6</v>
      </c>
      <c r="E43" s="33">
        <v>35</v>
      </c>
      <c r="F43" s="33"/>
      <c r="G43" s="33"/>
      <c r="H43" s="33">
        <v>9</v>
      </c>
      <c r="I43" s="33">
        <v>26</v>
      </c>
      <c r="K43" s="76"/>
      <c r="L43" s="77"/>
      <c r="M43" s="77"/>
      <c r="N43" s="77"/>
    </row>
    <row r="44" spans="2:14" ht="15.75">
      <c r="B44" s="32">
        <v>62</v>
      </c>
      <c r="C44" s="33"/>
      <c r="D44" s="33">
        <v>5</v>
      </c>
      <c r="E44" s="33">
        <v>37</v>
      </c>
      <c r="F44" s="33"/>
      <c r="G44" s="33"/>
      <c r="H44" s="33">
        <v>8</v>
      </c>
      <c r="I44" s="33">
        <v>27</v>
      </c>
      <c r="K44" s="76"/>
      <c r="L44" s="77"/>
      <c r="M44" s="77"/>
      <c r="N44" s="77"/>
    </row>
    <row r="45" spans="2:14" ht="15.75">
      <c r="B45" s="32">
        <v>63</v>
      </c>
      <c r="C45" s="33"/>
      <c r="D45" s="33">
        <v>5</v>
      </c>
      <c r="E45" s="33">
        <v>39</v>
      </c>
      <c r="F45" s="33"/>
      <c r="G45" s="33"/>
      <c r="H45" s="33">
        <v>8</v>
      </c>
      <c r="I45" s="33">
        <v>28</v>
      </c>
      <c r="K45" s="76"/>
      <c r="L45" s="77"/>
      <c r="M45" s="77"/>
      <c r="N45" s="77"/>
    </row>
    <row r="46" spans="2:14" ht="15.75">
      <c r="B46" s="32">
        <v>64</v>
      </c>
      <c r="C46" s="33"/>
      <c r="D46" s="33">
        <v>5</v>
      </c>
      <c r="E46" s="33">
        <v>40</v>
      </c>
      <c r="F46" s="33"/>
      <c r="G46" s="33"/>
      <c r="H46" s="33">
        <v>8</v>
      </c>
      <c r="I46" s="33">
        <v>30</v>
      </c>
      <c r="K46" s="76"/>
      <c r="L46" s="77"/>
      <c r="M46" s="77"/>
      <c r="N46" s="77"/>
    </row>
    <row r="47" spans="2:14" ht="15.75">
      <c r="B47" s="32">
        <v>65</v>
      </c>
      <c r="C47" s="33"/>
      <c r="D47" s="33">
        <v>5</v>
      </c>
      <c r="E47" s="33">
        <v>42</v>
      </c>
      <c r="F47" s="33"/>
      <c r="G47" s="33"/>
      <c r="H47" s="33">
        <v>7</v>
      </c>
      <c r="I47" s="33">
        <v>31</v>
      </c>
      <c r="K47" s="76"/>
      <c r="L47" s="77"/>
      <c r="M47" s="77"/>
      <c r="N47" s="77"/>
    </row>
    <row r="48" spans="2:14" ht="15.75">
      <c r="B48" s="32">
        <v>66</v>
      </c>
      <c r="C48" s="33"/>
      <c r="D48" s="33">
        <v>5</v>
      </c>
      <c r="E48" s="33">
        <v>44</v>
      </c>
      <c r="F48" s="33"/>
      <c r="G48" s="33"/>
      <c r="H48" s="33">
        <v>7</v>
      </c>
      <c r="I48" s="33">
        <v>32</v>
      </c>
      <c r="K48" s="76"/>
      <c r="L48" s="77"/>
      <c r="M48" s="77"/>
      <c r="N48" s="77"/>
    </row>
    <row r="49" spans="2:14" ht="15.75">
      <c r="B49" s="32">
        <v>67</v>
      </c>
      <c r="C49" s="33"/>
      <c r="D49" s="33">
        <v>5</v>
      </c>
      <c r="E49" s="33">
        <v>45</v>
      </c>
      <c r="F49" s="33"/>
      <c r="G49" s="33"/>
      <c r="H49" s="33">
        <v>7</v>
      </c>
      <c r="I49" s="33">
        <v>32</v>
      </c>
      <c r="K49" s="76"/>
      <c r="L49" s="77"/>
      <c r="M49" s="77"/>
      <c r="N49" s="77"/>
    </row>
    <row r="50" spans="2:14" ht="15.75">
      <c r="B50" s="32">
        <v>68</v>
      </c>
      <c r="C50" s="33"/>
      <c r="D50" s="33">
        <v>4</v>
      </c>
      <c r="E50" s="33">
        <v>47</v>
      </c>
      <c r="F50" s="33"/>
      <c r="G50" s="33"/>
      <c r="H50" s="33">
        <v>6</v>
      </c>
      <c r="I50" s="33">
        <v>34</v>
      </c>
      <c r="K50" s="76"/>
      <c r="L50" s="77"/>
      <c r="M50" s="77"/>
      <c r="N50" s="77"/>
    </row>
    <row r="51" spans="2:14" ht="15.75">
      <c r="B51" s="32">
        <v>69</v>
      </c>
      <c r="C51" s="33"/>
      <c r="D51" s="33">
        <v>3</v>
      </c>
      <c r="E51" s="33">
        <v>48</v>
      </c>
      <c r="F51" s="33"/>
      <c r="G51" s="33"/>
      <c r="H51" s="33">
        <v>4</v>
      </c>
      <c r="I51" s="33">
        <v>36</v>
      </c>
      <c r="K51" s="76"/>
      <c r="L51" s="77"/>
      <c r="M51" s="77"/>
      <c r="N51" s="77"/>
    </row>
    <row r="52" spans="2:14" ht="18">
      <c r="B52" s="54" t="s">
        <v>91</v>
      </c>
      <c r="C52" s="55"/>
      <c r="D52" s="55"/>
      <c r="E52" s="55"/>
      <c r="F52" s="55"/>
      <c r="G52" s="55"/>
      <c r="H52" s="54"/>
      <c r="I52" s="55"/>
      <c r="K52" s="76"/>
      <c r="L52" s="77"/>
      <c r="M52" s="77"/>
      <c r="N52" s="77"/>
    </row>
    <row r="53" spans="2:14" ht="15.75">
      <c r="B53" s="56" t="s">
        <v>44</v>
      </c>
      <c r="C53" s="55"/>
      <c r="D53" s="55"/>
      <c r="E53" s="55"/>
      <c r="F53" s="55"/>
      <c r="G53" s="55"/>
      <c r="H53" s="56"/>
      <c r="I53" s="55"/>
      <c r="K53" s="76"/>
      <c r="L53" s="77"/>
      <c r="M53" s="77"/>
      <c r="N53" s="77"/>
    </row>
    <row r="54" spans="2:14" ht="15.75">
      <c r="B54" s="56" t="s">
        <v>63</v>
      </c>
      <c r="C54" s="55"/>
      <c r="D54" s="55"/>
      <c r="E54" s="55"/>
      <c r="F54" s="55"/>
      <c r="G54" s="55"/>
      <c r="H54" s="56"/>
      <c r="I54" s="55"/>
      <c r="K54" s="76"/>
      <c r="L54" s="77"/>
      <c r="M54" s="77"/>
      <c r="N54" s="77"/>
    </row>
    <row r="55" spans="4:14" ht="15.75">
      <c r="D55" s="31"/>
      <c r="K55" s="76"/>
      <c r="L55" s="77"/>
      <c r="M55" s="77"/>
      <c r="N55" s="77"/>
    </row>
    <row r="56" spans="2:14" ht="15.75">
      <c r="B56" s="35" t="s">
        <v>62</v>
      </c>
      <c r="D56" s="63" t="s">
        <v>20</v>
      </c>
      <c r="E56" s="63"/>
      <c r="F56" s="13"/>
      <c r="H56" s="63" t="s">
        <v>17</v>
      </c>
      <c r="I56" s="63"/>
      <c r="K56" s="76"/>
      <c r="L56" s="77"/>
      <c r="M56" s="77"/>
      <c r="N56" s="77"/>
    </row>
    <row r="57" spans="2:14" ht="15.75">
      <c r="B57" s="35" t="s">
        <v>45</v>
      </c>
      <c r="D57" s="13" t="s">
        <v>0</v>
      </c>
      <c r="E57" s="13" t="s">
        <v>64</v>
      </c>
      <c r="F57" s="13"/>
      <c r="H57" s="13" t="s">
        <v>0</v>
      </c>
      <c r="I57" s="13" t="s">
        <v>64</v>
      </c>
      <c r="K57" s="76"/>
      <c r="L57" s="77"/>
      <c r="M57" s="77"/>
      <c r="N57" s="77"/>
    </row>
    <row r="58" spans="2:14" ht="15.75">
      <c r="B58" s="35"/>
      <c r="D58" s="13"/>
      <c r="E58" s="13"/>
      <c r="F58" s="13"/>
      <c r="H58" s="13"/>
      <c r="I58" s="13"/>
      <c r="K58" s="76"/>
      <c r="L58" s="77"/>
      <c r="M58" s="77"/>
      <c r="N58" s="77"/>
    </row>
    <row r="59" spans="2:14" ht="15.75">
      <c r="B59" s="32">
        <v>70</v>
      </c>
      <c r="D59" s="33">
        <v>3</v>
      </c>
      <c r="E59" s="33">
        <v>51</v>
      </c>
      <c r="F59" s="33"/>
      <c r="H59" s="33">
        <v>3</v>
      </c>
      <c r="I59" s="33">
        <v>38</v>
      </c>
      <c r="K59" s="76"/>
      <c r="L59" s="77"/>
      <c r="M59" s="77"/>
      <c r="N59" s="77"/>
    </row>
    <row r="60" spans="2:14" ht="15.75">
      <c r="B60" s="32">
        <v>71</v>
      </c>
      <c r="D60" s="33">
        <v>2</v>
      </c>
      <c r="E60" s="33">
        <v>52</v>
      </c>
      <c r="F60" s="33"/>
      <c r="H60" s="33">
        <v>2</v>
      </c>
      <c r="I60" s="33">
        <v>40</v>
      </c>
      <c r="K60" s="76"/>
      <c r="L60" s="77"/>
      <c r="M60" s="77"/>
      <c r="N60" s="77"/>
    </row>
    <row r="61" spans="2:14" ht="15.75">
      <c r="B61" s="32">
        <v>72</v>
      </c>
      <c r="D61" s="33">
        <v>1</v>
      </c>
      <c r="E61" s="33">
        <v>53</v>
      </c>
      <c r="F61" s="33"/>
      <c r="H61" s="33">
        <v>1</v>
      </c>
      <c r="I61" s="33">
        <v>42</v>
      </c>
      <c r="K61" s="76"/>
      <c r="L61" s="77"/>
      <c r="M61" s="77"/>
      <c r="N61" s="77"/>
    </row>
    <row r="62" spans="2:14" ht="15.75">
      <c r="B62" s="32">
        <v>73</v>
      </c>
      <c r="D62" s="33">
        <v>1</v>
      </c>
      <c r="E62" s="34">
        <v>58</v>
      </c>
      <c r="F62" s="34"/>
      <c r="H62" s="33">
        <v>1</v>
      </c>
      <c r="I62" s="33">
        <v>46</v>
      </c>
      <c r="K62" s="76"/>
      <c r="L62" s="77"/>
      <c r="M62" s="77"/>
      <c r="N62" s="77"/>
    </row>
    <row r="63" spans="2:14" ht="15.75">
      <c r="B63" s="32">
        <v>74</v>
      </c>
      <c r="D63" s="33">
        <v>1</v>
      </c>
      <c r="E63" s="34">
        <v>62</v>
      </c>
      <c r="F63" s="34"/>
      <c r="H63" s="33">
        <v>1</v>
      </c>
      <c r="I63" s="33">
        <v>50</v>
      </c>
      <c r="K63" s="76"/>
      <c r="L63" s="77"/>
      <c r="M63" s="77"/>
      <c r="N63" s="77"/>
    </row>
    <row r="64" spans="2:14" ht="15.75">
      <c r="B64" s="32">
        <v>75</v>
      </c>
      <c r="D64" s="33">
        <v>1</v>
      </c>
      <c r="E64" s="34">
        <v>66</v>
      </c>
      <c r="F64" s="34"/>
      <c r="H64" s="33">
        <v>1</v>
      </c>
      <c r="I64" s="33">
        <v>54</v>
      </c>
      <c r="K64" s="76"/>
      <c r="L64" s="77"/>
      <c r="M64" s="77"/>
      <c r="N64" s="77"/>
    </row>
    <row r="65" spans="2:14" ht="15.75">
      <c r="B65" s="32">
        <v>76</v>
      </c>
      <c r="D65" s="33">
        <v>1</v>
      </c>
      <c r="E65" s="34">
        <v>70</v>
      </c>
      <c r="F65" s="34"/>
      <c r="H65" s="33">
        <v>1</v>
      </c>
      <c r="I65" s="33">
        <v>59</v>
      </c>
      <c r="K65" s="76"/>
      <c r="L65" s="77"/>
      <c r="M65" s="77"/>
      <c r="N65" s="77"/>
    </row>
    <row r="66" spans="2:14" ht="15.75">
      <c r="B66" s="32">
        <v>77</v>
      </c>
      <c r="D66" s="33">
        <v>1</v>
      </c>
      <c r="E66" s="34">
        <v>74</v>
      </c>
      <c r="F66" s="34"/>
      <c r="H66" s="33">
        <v>1</v>
      </c>
      <c r="I66" s="33">
        <v>63</v>
      </c>
      <c r="K66" s="76"/>
      <c r="L66" s="77"/>
      <c r="M66" s="77"/>
      <c r="N66" s="77"/>
    </row>
    <row r="67" spans="2:14" ht="15.75">
      <c r="B67" s="32">
        <v>78</v>
      </c>
      <c r="D67" s="33">
        <v>1</v>
      </c>
      <c r="E67" s="34">
        <v>76</v>
      </c>
      <c r="F67" s="34"/>
      <c r="H67" s="33">
        <v>1</v>
      </c>
      <c r="I67" s="33">
        <v>64</v>
      </c>
      <c r="K67" s="76"/>
      <c r="L67" s="77"/>
      <c r="M67" s="77"/>
      <c r="N67" s="77"/>
    </row>
    <row r="68" spans="2:14" ht="15.75">
      <c r="B68" s="32">
        <v>79</v>
      </c>
      <c r="D68" s="33">
        <v>1</v>
      </c>
      <c r="E68" s="34">
        <v>79</v>
      </c>
      <c r="F68" s="34"/>
      <c r="H68" s="33">
        <v>1</v>
      </c>
      <c r="I68" s="33">
        <v>65</v>
      </c>
      <c r="K68" s="76"/>
      <c r="L68" s="77"/>
      <c r="M68" s="77"/>
      <c r="N68" s="77"/>
    </row>
    <row r="69" spans="2:14" ht="15.75">
      <c r="B69" s="32">
        <v>80</v>
      </c>
      <c r="D69" s="33">
        <v>0</v>
      </c>
      <c r="E69" s="34">
        <v>80</v>
      </c>
      <c r="F69" s="34"/>
      <c r="H69" s="33">
        <v>0</v>
      </c>
      <c r="I69" s="33">
        <v>66</v>
      </c>
      <c r="K69" s="76"/>
      <c r="L69" s="77"/>
      <c r="M69" s="77"/>
      <c r="N69" s="77"/>
    </row>
    <row r="70" spans="2:14" ht="15.75">
      <c r="B70" s="32">
        <v>81</v>
      </c>
      <c r="D70" s="33">
        <v>0</v>
      </c>
      <c r="E70" s="34">
        <v>83</v>
      </c>
      <c r="F70" s="34"/>
      <c r="H70" s="33">
        <v>0</v>
      </c>
      <c r="I70" s="33">
        <v>67</v>
      </c>
      <c r="K70" s="76"/>
      <c r="L70" s="77"/>
      <c r="M70" s="77"/>
      <c r="N70" s="77"/>
    </row>
    <row r="71" spans="2:14" ht="15.75">
      <c r="B71" s="32">
        <v>82</v>
      </c>
      <c r="D71" s="33">
        <v>0</v>
      </c>
      <c r="E71" s="34">
        <v>86</v>
      </c>
      <c r="F71" s="34"/>
      <c r="H71" s="33">
        <v>0</v>
      </c>
      <c r="I71" s="33">
        <v>67</v>
      </c>
      <c r="K71" s="76"/>
      <c r="L71" s="77"/>
      <c r="M71" s="77"/>
      <c r="N71" s="77"/>
    </row>
    <row r="72" spans="2:14" ht="15.75">
      <c r="B72" s="32">
        <v>83</v>
      </c>
      <c r="D72" s="33">
        <v>0</v>
      </c>
      <c r="E72" s="34">
        <v>91</v>
      </c>
      <c r="F72" s="34"/>
      <c r="H72" s="33">
        <v>0</v>
      </c>
      <c r="I72" s="33">
        <v>71</v>
      </c>
      <c r="K72" s="76"/>
      <c r="L72" s="77"/>
      <c r="M72" s="77"/>
      <c r="N72" s="77"/>
    </row>
    <row r="73" spans="2:14" ht="15.75">
      <c r="B73" s="32">
        <v>84</v>
      </c>
      <c r="D73" s="33">
        <v>0</v>
      </c>
      <c r="E73" s="34">
        <v>97</v>
      </c>
      <c r="F73" s="34"/>
      <c r="H73" s="33">
        <v>0</v>
      </c>
      <c r="I73" s="33">
        <v>75</v>
      </c>
      <c r="K73" s="76"/>
      <c r="L73" s="77"/>
      <c r="M73" s="77"/>
      <c r="N73" s="77"/>
    </row>
    <row r="74" spans="2:14" ht="15.75">
      <c r="B74" s="32">
        <v>85</v>
      </c>
      <c r="D74" s="33">
        <v>0</v>
      </c>
      <c r="E74" s="34">
        <v>103</v>
      </c>
      <c r="F74" s="34"/>
      <c r="H74" s="33">
        <v>0</v>
      </c>
      <c r="I74" s="33">
        <v>79</v>
      </c>
      <c r="K74" s="76"/>
      <c r="L74" s="77"/>
      <c r="M74" s="77"/>
      <c r="N74" s="77"/>
    </row>
    <row r="75" spans="2:14" ht="15.75">
      <c r="B75" s="32">
        <v>86</v>
      </c>
      <c r="D75" s="33">
        <v>0</v>
      </c>
      <c r="E75" s="34">
        <v>109</v>
      </c>
      <c r="F75" s="34"/>
      <c r="H75" s="33">
        <v>0</v>
      </c>
      <c r="I75" s="33">
        <v>84</v>
      </c>
      <c r="K75" s="76"/>
      <c r="L75" s="77"/>
      <c r="M75" s="77"/>
      <c r="N75" s="77"/>
    </row>
    <row r="76" spans="2:14" ht="15.75">
      <c r="B76" s="32">
        <v>87</v>
      </c>
      <c r="D76" s="33">
        <v>0</v>
      </c>
      <c r="E76" s="34">
        <v>115</v>
      </c>
      <c r="F76" s="34"/>
      <c r="H76" s="33">
        <v>0</v>
      </c>
      <c r="I76" s="33">
        <v>89</v>
      </c>
      <c r="K76" s="76"/>
      <c r="L76" s="77"/>
      <c r="M76" s="77"/>
      <c r="N76" s="77"/>
    </row>
    <row r="77" spans="2:14" ht="15.75">
      <c r="B77" s="32">
        <v>88</v>
      </c>
      <c r="D77" s="33">
        <v>0</v>
      </c>
      <c r="E77" s="34">
        <v>122</v>
      </c>
      <c r="F77" s="34"/>
      <c r="H77" s="33">
        <v>0</v>
      </c>
      <c r="I77" s="33">
        <v>94</v>
      </c>
      <c r="K77" s="76"/>
      <c r="L77" s="77"/>
      <c r="M77" s="77"/>
      <c r="N77" s="77"/>
    </row>
    <row r="78" spans="2:14" ht="15.75">
      <c r="B78" s="32">
        <v>89</v>
      </c>
      <c r="D78" s="33">
        <v>0</v>
      </c>
      <c r="E78" s="34">
        <v>129</v>
      </c>
      <c r="F78" s="34"/>
      <c r="H78" s="33">
        <v>0</v>
      </c>
      <c r="I78" s="33">
        <v>99</v>
      </c>
      <c r="K78" s="76"/>
      <c r="L78" s="77"/>
      <c r="M78" s="77"/>
      <c r="N78" s="77"/>
    </row>
    <row r="79" spans="2:14" ht="15.75">
      <c r="B79" s="32">
        <v>90</v>
      </c>
      <c r="D79" s="33">
        <v>0</v>
      </c>
      <c r="E79" s="34">
        <v>137</v>
      </c>
      <c r="F79" s="34"/>
      <c r="H79" s="33">
        <v>0</v>
      </c>
      <c r="I79" s="33">
        <v>105</v>
      </c>
      <c r="K79" s="76"/>
      <c r="L79" s="77"/>
      <c r="M79" s="77"/>
      <c r="N79" s="77"/>
    </row>
    <row r="80" spans="2:14" ht="15.75">
      <c r="B80" s="32">
        <v>91</v>
      </c>
      <c r="D80" s="33">
        <v>0</v>
      </c>
      <c r="E80" s="34">
        <v>146</v>
      </c>
      <c r="F80" s="34"/>
      <c r="H80" s="33">
        <v>0</v>
      </c>
      <c r="I80" s="33">
        <v>112</v>
      </c>
      <c r="K80" s="76"/>
      <c r="L80" s="77"/>
      <c r="M80" s="77"/>
      <c r="N80" s="77"/>
    </row>
    <row r="81" spans="2:14" ht="15.75">
      <c r="B81" s="32">
        <v>92</v>
      </c>
      <c r="D81" s="33">
        <v>0</v>
      </c>
      <c r="E81" s="34">
        <v>156</v>
      </c>
      <c r="F81" s="34"/>
      <c r="H81" s="33">
        <v>0</v>
      </c>
      <c r="I81" s="33">
        <v>120</v>
      </c>
      <c r="K81" s="76"/>
      <c r="L81" s="77"/>
      <c r="M81" s="77"/>
      <c r="N81" s="77"/>
    </row>
    <row r="82" spans="2:14" ht="15.75">
      <c r="B82" s="32">
        <v>93</v>
      </c>
      <c r="D82" s="33">
        <v>0</v>
      </c>
      <c r="E82" s="34">
        <v>168</v>
      </c>
      <c r="F82" s="34"/>
      <c r="H82" s="33">
        <v>0</v>
      </c>
      <c r="I82" s="33">
        <v>129</v>
      </c>
      <c r="K82" s="76"/>
      <c r="L82" s="77"/>
      <c r="M82" s="77"/>
      <c r="N82" s="77"/>
    </row>
    <row r="83" spans="2:14" ht="15.75">
      <c r="B83" s="32">
        <v>94</v>
      </c>
      <c r="D83" s="33">
        <v>0</v>
      </c>
      <c r="E83" s="34">
        <v>182</v>
      </c>
      <c r="F83" s="34"/>
      <c r="H83" s="33">
        <v>0</v>
      </c>
      <c r="I83" s="33">
        <v>140</v>
      </c>
      <c r="K83" s="76"/>
      <c r="L83" s="77"/>
      <c r="M83" s="77"/>
      <c r="N83" s="77"/>
    </row>
    <row r="84" spans="2:14" ht="15.75">
      <c r="B84" s="32">
        <v>95</v>
      </c>
      <c r="D84" s="33">
        <v>0</v>
      </c>
      <c r="E84" s="34">
        <v>199</v>
      </c>
      <c r="F84" s="34"/>
      <c r="H84" s="33">
        <v>0</v>
      </c>
      <c r="I84" s="33">
        <v>153</v>
      </c>
      <c r="K84" s="76"/>
      <c r="L84" s="77"/>
      <c r="M84" s="77"/>
      <c r="N84" s="77"/>
    </row>
    <row r="85" spans="2:14" ht="15.75">
      <c r="B85" s="32">
        <v>96</v>
      </c>
      <c r="D85" s="33">
        <v>0</v>
      </c>
      <c r="E85" s="34">
        <v>224</v>
      </c>
      <c r="F85" s="34"/>
      <c r="H85" s="33">
        <v>0</v>
      </c>
      <c r="I85" s="33">
        <v>172</v>
      </c>
      <c r="K85" s="76"/>
      <c r="L85" s="77"/>
      <c r="M85" s="77"/>
      <c r="N85" s="77"/>
    </row>
    <row r="86" spans="2:14" ht="15.75">
      <c r="B86" s="32">
        <v>97</v>
      </c>
      <c r="D86" s="33">
        <v>0</v>
      </c>
      <c r="E86" s="34">
        <v>268</v>
      </c>
      <c r="F86" s="34"/>
      <c r="H86" s="33">
        <v>0</v>
      </c>
      <c r="I86" s="33">
        <v>206</v>
      </c>
      <c r="K86" s="76"/>
      <c r="L86" s="77"/>
      <c r="M86" s="77"/>
      <c r="N86" s="77"/>
    </row>
    <row r="87" spans="2:14" ht="15.75">
      <c r="B87" s="32">
        <v>98</v>
      </c>
      <c r="D87" s="33">
        <v>0</v>
      </c>
      <c r="E87" s="34">
        <v>359</v>
      </c>
      <c r="F87" s="34"/>
      <c r="H87" s="33">
        <v>0</v>
      </c>
      <c r="I87" s="33">
        <v>276</v>
      </c>
      <c r="K87" s="76"/>
      <c r="L87" s="77"/>
      <c r="M87" s="77"/>
      <c r="N87" s="77"/>
    </row>
    <row r="88" spans="2:14" ht="15.75">
      <c r="B88" s="32">
        <v>99</v>
      </c>
      <c r="D88" s="33">
        <v>0</v>
      </c>
      <c r="E88" s="34">
        <v>1000</v>
      </c>
      <c r="F88" s="34"/>
      <c r="H88" s="33">
        <v>0</v>
      </c>
      <c r="I88" s="33">
        <v>1000</v>
      </c>
      <c r="K88" s="76"/>
      <c r="L88" s="77"/>
      <c r="M88" s="77"/>
      <c r="N88" s="77"/>
    </row>
    <row r="89" spans="11:14" ht="12.75">
      <c r="K89" s="75"/>
      <c r="L89" s="75"/>
      <c r="M89" s="75"/>
      <c r="N89" s="75"/>
    </row>
    <row r="94" spans="2:9" ht="18">
      <c r="B94" s="54" t="s">
        <v>108</v>
      </c>
      <c r="C94" s="55"/>
      <c r="D94" s="55"/>
      <c r="E94" s="55"/>
      <c r="F94" s="55"/>
      <c r="G94" s="55"/>
      <c r="H94" s="54"/>
      <c r="I94" s="55"/>
    </row>
    <row r="95" spans="2:9" ht="15.75">
      <c r="B95" s="56" t="s">
        <v>110</v>
      </c>
      <c r="C95" s="55"/>
      <c r="D95" s="55"/>
      <c r="E95" s="55"/>
      <c r="F95" s="55"/>
      <c r="G95" s="55"/>
      <c r="H95" s="56"/>
      <c r="I95" s="55"/>
    </row>
    <row r="96" spans="2:11" ht="15.75">
      <c r="B96" s="56" t="s">
        <v>63</v>
      </c>
      <c r="C96" s="55"/>
      <c r="D96" s="55"/>
      <c r="E96" s="55"/>
      <c r="F96" s="55"/>
      <c r="G96" s="55"/>
      <c r="H96" s="56"/>
      <c r="I96" s="55"/>
      <c r="K96" s="85" t="s">
        <v>113</v>
      </c>
    </row>
    <row r="97" ht="15.75">
      <c r="D97" s="31"/>
    </row>
    <row r="98" spans="2:9" ht="12.75">
      <c r="B98" s="35" t="s">
        <v>62</v>
      </c>
      <c r="D98" s="63" t="s">
        <v>20</v>
      </c>
      <c r="E98" s="63"/>
      <c r="F98" s="13"/>
      <c r="H98" s="63" t="s">
        <v>17</v>
      </c>
      <c r="I98" s="63"/>
    </row>
    <row r="99" spans="2:14" ht="15.75">
      <c r="B99" s="35" t="s">
        <v>45</v>
      </c>
      <c r="D99" s="13" t="s">
        <v>0</v>
      </c>
      <c r="E99" s="13" t="s">
        <v>64</v>
      </c>
      <c r="F99" s="13"/>
      <c r="H99" s="13" t="s">
        <v>0</v>
      </c>
      <c r="I99" s="13" t="s">
        <v>64</v>
      </c>
      <c r="K99" s="22" t="s">
        <v>104</v>
      </c>
      <c r="L99" s="22" t="s">
        <v>105</v>
      </c>
      <c r="M99" s="22" t="s">
        <v>106</v>
      </c>
      <c r="N99" s="22" t="s">
        <v>64</v>
      </c>
    </row>
    <row r="100" spans="2:14" ht="15.75">
      <c r="B100" s="35"/>
      <c r="D100" s="13"/>
      <c r="E100" s="13"/>
      <c r="F100" s="13"/>
      <c r="H100" s="13"/>
      <c r="I100" s="13"/>
      <c r="K100" s="20" t="s">
        <v>45</v>
      </c>
      <c r="L100" s="20" t="s">
        <v>107</v>
      </c>
      <c r="M100" s="20" t="s">
        <v>107</v>
      </c>
      <c r="N100" s="20" t="s">
        <v>107</v>
      </c>
    </row>
    <row r="101" spans="2:14" ht="15.75">
      <c r="B101" s="32">
        <v>27</v>
      </c>
      <c r="D101" s="38">
        <f aca="true" t="shared" si="0" ref="D101:D143">D9/$M101</f>
        <v>1.25</v>
      </c>
      <c r="E101" s="38">
        <f aca="true" t="shared" si="1" ref="E101:E143">E9/$N101</f>
        <v>0.625</v>
      </c>
      <c r="F101" s="33"/>
      <c r="H101" s="38">
        <f aca="true" t="shared" si="2" ref="H101:H143">H9/$M101</f>
        <v>1.25</v>
      </c>
      <c r="I101" s="38">
        <f aca="true" t="shared" si="3" ref="I101:I143">I9/$N101</f>
        <v>0.5</v>
      </c>
      <c r="K101" s="17">
        <v>27</v>
      </c>
      <c r="L101" s="70">
        <f aca="true" t="shared" si="4" ref="L101:L143">M101+N101</f>
        <v>36</v>
      </c>
      <c r="M101" s="70">
        <v>20</v>
      </c>
      <c r="N101" s="70">
        <v>16</v>
      </c>
    </row>
    <row r="102" spans="2:14" ht="15.75">
      <c r="B102" s="32">
        <v>28</v>
      </c>
      <c r="D102" s="38">
        <f t="shared" si="0"/>
        <v>1.25</v>
      </c>
      <c r="E102" s="38">
        <f t="shared" si="1"/>
        <v>0.625</v>
      </c>
      <c r="F102" s="33"/>
      <c r="H102" s="38">
        <f t="shared" si="2"/>
        <v>1.25</v>
      </c>
      <c r="I102" s="38">
        <f t="shared" si="3"/>
        <v>0.5</v>
      </c>
      <c r="K102" s="71">
        <v>28</v>
      </c>
      <c r="L102" s="72">
        <f t="shared" si="4"/>
        <v>36</v>
      </c>
      <c r="M102" s="72">
        <v>20</v>
      </c>
      <c r="N102" s="72">
        <v>16</v>
      </c>
    </row>
    <row r="103" spans="2:14" ht="15.75">
      <c r="B103" s="32">
        <v>29</v>
      </c>
      <c r="C103" s="33"/>
      <c r="D103" s="38">
        <f t="shared" si="0"/>
        <v>1.25</v>
      </c>
      <c r="E103" s="38">
        <f t="shared" si="1"/>
        <v>0.625</v>
      </c>
      <c r="F103" s="33"/>
      <c r="H103" s="38">
        <f t="shared" si="2"/>
        <v>1.25</v>
      </c>
      <c r="I103" s="38">
        <f t="shared" si="3"/>
        <v>0.5</v>
      </c>
      <c r="K103" s="71">
        <v>29</v>
      </c>
      <c r="L103" s="72">
        <f t="shared" si="4"/>
        <v>36</v>
      </c>
      <c r="M103" s="72">
        <v>20</v>
      </c>
      <c r="N103" s="72">
        <v>16</v>
      </c>
    </row>
    <row r="104" spans="2:14" ht="15.75">
      <c r="B104" s="32">
        <v>30</v>
      </c>
      <c r="C104" s="33"/>
      <c r="D104" s="38">
        <f t="shared" si="0"/>
        <v>1.25</v>
      </c>
      <c r="E104" s="38">
        <f t="shared" si="1"/>
        <v>0.6875</v>
      </c>
      <c r="F104" s="33"/>
      <c r="H104" s="38">
        <f t="shared" si="2"/>
        <v>1.25</v>
      </c>
      <c r="I104" s="38">
        <f t="shared" si="3"/>
        <v>0.5625</v>
      </c>
      <c r="K104" s="71">
        <v>30</v>
      </c>
      <c r="L104" s="72">
        <f t="shared" si="4"/>
        <v>36</v>
      </c>
      <c r="M104" s="72">
        <v>20</v>
      </c>
      <c r="N104" s="72">
        <v>16</v>
      </c>
    </row>
    <row r="105" spans="2:14" ht="15.75">
      <c r="B105" s="32">
        <v>31</v>
      </c>
      <c r="C105" s="33"/>
      <c r="D105" s="38">
        <f t="shared" si="0"/>
        <v>1.25</v>
      </c>
      <c r="E105" s="38">
        <f t="shared" si="1"/>
        <v>0.6875</v>
      </c>
      <c r="F105" s="33"/>
      <c r="H105" s="38">
        <f t="shared" si="2"/>
        <v>1.25</v>
      </c>
      <c r="I105" s="38">
        <f t="shared" si="3"/>
        <v>0.5625</v>
      </c>
      <c r="K105" s="71">
        <v>31</v>
      </c>
      <c r="L105" s="72">
        <f t="shared" si="4"/>
        <v>36</v>
      </c>
      <c r="M105" s="72">
        <v>20</v>
      </c>
      <c r="N105" s="72">
        <v>16</v>
      </c>
    </row>
    <row r="106" spans="2:14" ht="15.75">
      <c r="B106" s="32">
        <v>32</v>
      </c>
      <c r="C106" s="33"/>
      <c r="D106" s="38">
        <f t="shared" si="0"/>
        <v>1.3157894736842106</v>
      </c>
      <c r="E106" s="38">
        <f t="shared" si="1"/>
        <v>0.6470588235294118</v>
      </c>
      <c r="F106" s="33"/>
      <c r="H106" s="38">
        <f t="shared" si="2"/>
        <v>1.3157894736842106</v>
      </c>
      <c r="I106" s="38">
        <f t="shared" si="3"/>
        <v>0.5294117647058824</v>
      </c>
      <c r="K106" s="71">
        <v>32</v>
      </c>
      <c r="L106" s="72">
        <f t="shared" si="4"/>
        <v>36</v>
      </c>
      <c r="M106" s="72">
        <v>19</v>
      </c>
      <c r="N106" s="72">
        <v>17</v>
      </c>
    </row>
    <row r="107" spans="2:14" ht="15.75">
      <c r="B107" s="32">
        <v>33</v>
      </c>
      <c r="C107" s="33"/>
      <c r="D107" s="38">
        <f t="shared" si="0"/>
        <v>1.3157894736842106</v>
      </c>
      <c r="E107" s="38">
        <f t="shared" si="1"/>
        <v>0.6470588235294118</v>
      </c>
      <c r="F107" s="33"/>
      <c r="H107" s="38">
        <f t="shared" si="2"/>
        <v>1.368421052631579</v>
      </c>
      <c r="I107" s="38">
        <f t="shared" si="3"/>
        <v>0.5294117647058824</v>
      </c>
      <c r="K107" s="71">
        <v>33</v>
      </c>
      <c r="L107" s="72">
        <f t="shared" si="4"/>
        <v>36</v>
      </c>
      <c r="M107" s="72">
        <v>19</v>
      </c>
      <c r="N107" s="72">
        <v>17</v>
      </c>
    </row>
    <row r="108" spans="2:14" ht="15.75">
      <c r="B108" s="32">
        <v>34</v>
      </c>
      <c r="C108" s="33"/>
      <c r="D108" s="38">
        <f t="shared" si="0"/>
        <v>1.3157894736842106</v>
      </c>
      <c r="E108" s="38">
        <f t="shared" si="1"/>
        <v>0.6470588235294118</v>
      </c>
      <c r="F108" s="33"/>
      <c r="H108" s="38">
        <f t="shared" si="2"/>
        <v>1.4210526315789473</v>
      </c>
      <c r="I108" s="38">
        <f t="shared" si="3"/>
        <v>0.5294117647058824</v>
      </c>
      <c r="K108" s="71">
        <v>34</v>
      </c>
      <c r="L108" s="72">
        <f t="shared" si="4"/>
        <v>36</v>
      </c>
      <c r="M108" s="72">
        <v>19</v>
      </c>
      <c r="N108" s="72">
        <v>17</v>
      </c>
    </row>
    <row r="109" spans="2:14" ht="15.75">
      <c r="B109" s="32">
        <v>35</v>
      </c>
      <c r="C109" s="33"/>
      <c r="D109" s="38">
        <f t="shared" si="0"/>
        <v>1.3157894736842106</v>
      </c>
      <c r="E109" s="38">
        <f t="shared" si="1"/>
        <v>0.7058823529411765</v>
      </c>
      <c r="F109" s="33"/>
      <c r="H109" s="38">
        <f t="shared" si="2"/>
        <v>1.5263157894736843</v>
      </c>
      <c r="I109" s="38">
        <f t="shared" si="3"/>
        <v>0.5882352941176471</v>
      </c>
      <c r="K109" s="71">
        <v>35</v>
      </c>
      <c r="L109" s="72">
        <f t="shared" si="4"/>
        <v>36</v>
      </c>
      <c r="M109" s="72">
        <v>19</v>
      </c>
      <c r="N109" s="72">
        <v>17</v>
      </c>
    </row>
    <row r="110" spans="2:14" ht="15.75">
      <c r="B110" s="32">
        <v>36</v>
      </c>
      <c r="C110" s="33"/>
      <c r="D110" s="38">
        <f t="shared" si="0"/>
        <v>1.3157894736842106</v>
      </c>
      <c r="E110" s="38">
        <f t="shared" si="1"/>
        <v>0.7058823529411765</v>
      </c>
      <c r="F110" s="33"/>
      <c r="H110" s="38">
        <f t="shared" si="2"/>
        <v>1.631578947368421</v>
      </c>
      <c r="I110" s="38">
        <f t="shared" si="3"/>
        <v>0.5882352941176471</v>
      </c>
      <c r="K110" s="71">
        <v>36</v>
      </c>
      <c r="L110" s="72">
        <f t="shared" si="4"/>
        <v>36</v>
      </c>
      <c r="M110" s="72">
        <v>19</v>
      </c>
      <c r="N110" s="72">
        <v>17</v>
      </c>
    </row>
    <row r="111" spans="2:14" ht="15.75">
      <c r="B111" s="32">
        <v>37</v>
      </c>
      <c r="C111" s="33"/>
      <c r="D111" s="38">
        <f t="shared" si="0"/>
        <v>1.3888888888888888</v>
      </c>
      <c r="E111" s="38">
        <f t="shared" si="1"/>
        <v>0.6666666666666666</v>
      </c>
      <c r="F111" s="33"/>
      <c r="H111" s="38">
        <f t="shared" si="2"/>
        <v>1.8333333333333333</v>
      </c>
      <c r="I111" s="38">
        <f t="shared" si="3"/>
        <v>0.5555555555555556</v>
      </c>
      <c r="K111" s="71">
        <v>37</v>
      </c>
      <c r="L111" s="72">
        <f t="shared" si="4"/>
        <v>36</v>
      </c>
      <c r="M111" s="72">
        <v>18</v>
      </c>
      <c r="N111" s="72">
        <v>18</v>
      </c>
    </row>
    <row r="112" spans="2:14" ht="15.75">
      <c r="B112" s="32">
        <v>38</v>
      </c>
      <c r="C112" s="33"/>
      <c r="D112" s="38">
        <f t="shared" si="0"/>
        <v>1.3333333333333333</v>
      </c>
      <c r="E112" s="38">
        <f t="shared" si="1"/>
        <v>0.631578947368421</v>
      </c>
      <c r="F112" s="33"/>
      <c r="H112" s="38">
        <f t="shared" si="2"/>
        <v>1.7777777777777777</v>
      </c>
      <c r="I112" s="38">
        <f t="shared" si="3"/>
        <v>0.5263157894736842</v>
      </c>
      <c r="K112" s="71">
        <v>38</v>
      </c>
      <c r="L112" s="72">
        <f t="shared" si="4"/>
        <v>37</v>
      </c>
      <c r="M112" s="72">
        <v>18</v>
      </c>
      <c r="N112" s="72">
        <v>19</v>
      </c>
    </row>
    <row r="113" spans="2:14" ht="15.75">
      <c r="B113" s="32">
        <v>39</v>
      </c>
      <c r="C113" s="33"/>
      <c r="D113" s="38">
        <f t="shared" si="0"/>
        <v>1.3529411764705883</v>
      </c>
      <c r="E113" s="38">
        <f t="shared" si="1"/>
        <v>0.6190476190476191</v>
      </c>
      <c r="F113" s="33"/>
      <c r="H113" s="38">
        <f t="shared" si="2"/>
        <v>1.8235294117647058</v>
      </c>
      <c r="I113" s="38">
        <f t="shared" si="3"/>
        <v>0.5238095238095238</v>
      </c>
      <c r="K113" s="71">
        <v>39</v>
      </c>
      <c r="L113" s="72">
        <f t="shared" si="4"/>
        <v>38</v>
      </c>
      <c r="M113" s="72">
        <v>17</v>
      </c>
      <c r="N113" s="72">
        <v>21</v>
      </c>
    </row>
    <row r="114" spans="2:14" ht="15.75">
      <c r="B114" s="32">
        <v>40</v>
      </c>
      <c r="C114" s="33"/>
      <c r="D114" s="38">
        <f t="shared" si="0"/>
        <v>1.3529411764705883</v>
      </c>
      <c r="E114" s="38">
        <f t="shared" si="1"/>
        <v>0.6086956521739131</v>
      </c>
      <c r="F114" s="33"/>
      <c r="H114" s="38">
        <f t="shared" si="2"/>
        <v>1.7647058823529411</v>
      </c>
      <c r="I114" s="38">
        <f t="shared" si="3"/>
        <v>0.4782608695652174</v>
      </c>
      <c r="K114" s="71">
        <v>40</v>
      </c>
      <c r="L114" s="72">
        <f t="shared" si="4"/>
        <v>40</v>
      </c>
      <c r="M114" s="72">
        <v>17</v>
      </c>
      <c r="N114" s="72">
        <v>23</v>
      </c>
    </row>
    <row r="115" spans="2:14" ht="15.75">
      <c r="B115" s="32">
        <v>41</v>
      </c>
      <c r="C115" s="33"/>
      <c r="D115" s="38">
        <f t="shared" si="0"/>
        <v>1.375</v>
      </c>
      <c r="E115" s="38">
        <f t="shared" si="1"/>
        <v>0.625</v>
      </c>
      <c r="F115" s="33"/>
      <c r="H115" s="38">
        <f t="shared" si="2"/>
        <v>1.75</v>
      </c>
      <c r="I115" s="38">
        <f t="shared" si="3"/>
        <v>0.5</v>
      </c>
      <c r="K115" s="71">
        <v>41</v>
      </c>
      <c r="L115" s="72">
        <f t="shared" si="4"/>
        <v>40</v>
      </c>
      <c r="M115" s="72">
        <v>16</v>
      </c>
      <c r="N115" s="72">
        <v>24</v>
      </c>
    </row>
    <row r="116" spans="2:14" ht="15.75">
      <c r="B116" s="32">
        <v>42</v>
      </c>
      <c r="C116" s="33"/>
      <c r="D116" s="38">
        <f t="shared" si="0"/>
        <v>1.375</v>
      </c>
      <c r="E116" s="38">
        <f t="shared" si="1"/>
        <v>0.5769230769230769</v>
      </c>
      <c r="F116" s="33"/>
      <c r="H116" s="38">
        <f t="shared" si="2"/>
        <v>1.6875</v>
      </c>
      <c r="I116" s="38">
        <f t="shared" si="3"/>
        <v>0.46153846153846156</v>
      </c>
      <c r="K116" s="71">
        <v>42</v>
      </c>
      <c r="L116" s="72">
        <f t="shared" si="4"/>
        <v>42</v>
      </c>
      <c r="M116" s="72">
        <v>16</v>
      </c>
      <c r="N116" s="72">
        <v>26</v>
      </c>
    </row>
    <row r="117" spans="2:14" ht="15.75">
      <c r="B117" s="32">
        <v>43</v>
      </c>
      <c r="C117" s="33"/>
      <c r="D117" s="38">
        <f t="shared" si="0"/>
        <v>1.3125</v>
      </c>
      <c r="E117" s="38">
        <f t="shared" si="1"/>
        <v>0.5357142857142857</v>
      </c>
      <c r="F117" s="33"/>
      <c r="H117" s="38">
        <f t="shared" si="2"/>
        <v>1.6875</v>
      </c>
      <c r="I117" s="38">
        <f t="shared" si="3"/>
        <v>0.42857142857142855</v>
      </c>
      <c r="K117" s="71">
        <v>43</v>
      </c>
      <c r="L117" s="72">
        <f t="shared" si="4"/>
        <v>44</v>
      </c>
      <c r="M117" s="72">
        <v>16</v>
      </c>
      <c r="N117" s="72">
        <v>28</v>
      </c>
    </row>
    <row r="118" spans="2:14" ht="15.75">
      <c r="B118" s="32">
        <v>44</v>
      </c>
      <c r="C118" s="33"/>
      <c r="D118" s="38">
        <f t="shared" si="0"/>
        <v>1.3333333333333333</v>
      </c>
      <c r="E118" s="38">
        <f t="shared" si="1"/>
        <v>0.5333333333333333</v>
      </c>
      <c r="F118" s="33"/>
      <c r="H118" s="38">
        <f t="shared" si="2"/>
        <v>1.8</v>
      </c>
      <c r="I118" s="38">
        <f t="shared" si="3"/>
        <v>0.43333333333333335</v>
      </c>
      <c r="K118" s="71">
        <v>44</v>
      </c>
      <c r="L118" s="72">
        <f t="shared" si="4"/>
        <v>45</v>
      </c>
      <c r="M118" s="72">
        <v>15</v>
      </c>
      <c r="N118" s="72">
        <v>30</v>
      </c>
    </row>
    <row r="119" spans="2:14" ht="15.75">
      <c r="B119" s="32">
        <v>45</v>
      </c>
      <c r="C119" s="33"/>
      <c r="D119" s="38">
        <f t="shared" si="0"/>
        <v>1.2666666666666666</v>
      </c>
      <c r="E119" s="38">
        <f t="shared" si="1"/>
        <v>0.5161290322580645</v>
      </c>
      <c r="F119" s="33"/>
      <c r="H119" s="38">
        <f t="shared" si="2"/>
        <v>1.7333333333333334</v>
      </c>
      <c r="I119" s="38">
        <f t="shared" si="3"/>
        <v>0.45161290322580644</v>
      </c>
      <c r="K119" s="71">
        <v>45</v>
      </c>
      <c r="L119" s="72">
        <f t="shared" si="4"/>
        <v>46</v>
      </c>
      <c r="M119" s="72">
        <v>15</v>
      </c>
      <c r="N119" s="72">
        <v>31</v>
      </c>
    </row>
    <row r="120" spans="2:14" ht="15.75">
      <c r="B120" s="32">
        <v>46</v>
      </c>
      <c r="C120" s="33"/>
      <c r="D120" s="38">
        <f t="shared" si="0"/>
        <v>1.2857142857142858</v>
      </c>
      <c r="E120" s="38">
        <f t="shared" si="1"/>
        <v>0.53125</v>
      </c>
      <c r="F120" s="33"/>
      <c r="H120" s="38">
        <f t="shared" si="2"/>
        <v>1.8571428571428572</v>
      </c>
      <c r="I120" s="38">
        <f t="shared" si="3"/>
        <v>0.4375</v>
      </c>
      <c r="K120" s="71">
        <v>46</v>
      </c>
      <c r="L120" s="72">
        <f t="shared" si="4"/>
        <v>46</v>
      </c>
      <c r="M120" s="72">
        <v>14</v>
      </c>
      <c r="N120" s="72">
        <v>32</v>
      </c>
    </row>
    <row r="121" spans="2:14" ht="15.75">
      <c r="B121" s="32">
        <v>47</v>
      </c>
      <c r="C121" s="33"/>
      <c r="D121" s="38">
        <f t="shared" si="0"/>
        <v>1.2142857142857142</v>
      </c>
      <c r="E121" s="38">
        <f t="shared" si="1"/>
        <v>0.5151515151515151</v>
      </c>
      <c r="F121" s="33"/>
      <c r="H121" s="38">
        <f t="shared" si="2"/>
        <v>1.8571428571428572</v>
      </c>
      <c r="I121" s="38">
        <f t="shared" si="3"/>
        <v>0.45454545454545453</v>
      </c>
      <c r="K121" s="71">
        <v>47</v>
      </c>
      <c r="L121" s="72">
        <f t="shared" si="4"/>
        <v>47</v>
      </c>
      <c r="M121" s="72">
        <v>14</v>
      </c>
      <c r="N121" s="72">
        <v>33</v>
      </c>
    </row>
    <row r="122" spans="2:14" ht="15.75">
      <c r="B122" s="32">
        <v>48</v>
      </c>
      <c r="C122" s="33"/>
      <c r="D122" s="38">
        <f t="shared" si="0"/>
        <v>1.2142857142857142</v>
      </c>
      <c r="E122" s="38">
        <f t="shared" si="1"/>
        <v>0.5294117647058824</v>
      </c>
      <c r="F122" s="33"/>
      <c r="H122" s="38">
        <f t="shared" si="2"/>
        <v>1.7142857142857142</v>
      </c>
      <c r="I122" s="38">
        <f t="shared" si="3"/>
        <v>0.4411764705882353</v>
      </c>
      <c r="K122" s="71">
        <v>48</v>
      </c>
      <c r="L122" s="72">
        <f t="shared" si="4"/>
        <v>48</v>
      </c>
      <c r="M122" s="72">
        <v>14</v>
      </c>
      <c r="N122" s="72">
        <v>34</v>
      </c>
    </row>
    <row r="123" spans="2:14" ht="15.75">
      <c r="B123" s="32">
        <v>49</v>
      </c>
      <c r="C123" s="33"/>
      <c r="D123" s="38">
        <f t="shared" si="0"/>
        <v>1.3076923076923077</v>
      </c>
      <c r="E123" s="38">
        <f t="shared" si="1"/>
        <v>0.5277777777777778</v>
      </c>
      <c r="F123" s="33"/>
      <c r="H123" s="38">
        <f t="shared" si="2"/>
        <v>1.6923076923076923</v>
      </c>
      <c r="I123" s="38">
        <f t="shared" si="3"/>
        <v>0.4166666666666667</v>
      </c>
      <c r="K123" s="71">
        <v>49</v>
      </c>
      <c r="L123" s="72">
        <f t="shared" si="4"/>
        <v>49</v>
      </c>
      <c r="M123" s="72">
        <v>13</v>
      </c>
      <c r="N123" s="72">
        <v>36</v>
      </c>
    </row>
    <row r="124" spans="2:14" ht="15.75">
      <c r="B124" s="32">
        <v>50</v>
      </c>
      <c r="C124" s="33"/>
      <c r="D124" s="38">
        <f t="shared" si="0"/>
        <v>1.2307692307692308</v>
      </c>
      <c r="E124" s="38">
        <f t="shared" si="1"/>
        <v>0.5405405405405406</v>
      </c>
      <c r="F124" s="33"/>
      <c r="H124" s="38">
        <f t="shared" si="2"/>
        <v>1.5384615384615385</v>
      </c>
      <c r="I124" s="38">
        <f t="shared" si="3"/>
        <v>0.43243243243243246</v>
      </c>
      <c r="K124" s="71">
        <v>50</v>
      </c>
      <c r="L124" s="72">
        <f t="shared" si="4"/>
        <v>50</v>
      </c>
      <c r="M124" s="72">
        <v>13</v>
      </c>
      <c r="N124" s="72">
        <v>37</v>
      </c>
    </row>
    <row r="125" spans="2:14" ht="15.75">
      <c r="B125" s="32">
        <v>51</v>
      </c>
      <c r="C125" s="33"/>
      <c r="D125" s="38">
        <f t="shared" si="0"/>
        <v>1.3333333333333333</v>
      </c>
      <c r="E125" s="38">
        <f t="shared" si="1"/>
        <v>0.5526315789473685</v>
      </c>
      <c r="F125" s="33"/>
      <c r="H125" s="38">
        <f t="shared" si="2"/>
        <v>1.5</v>
      </c>
      <c r="I125" s="38">
        <f t="shared" si="3"/>
        <v>0.42105263157894735</v>
      </c>
      <c r="K125" s="71">
        <v>51</v>
      </c>
      <c r="L125" s="72">
        <f t="shared" si="4"/>
        <v>50</v>
      </c>
      <c r="M125" s="72">
        <v>12</v>
      </c>
      <c r="N125" s="72">
        <v>38</v>
      </c>
    </row>
    <row r="126" spans="2:14" ht="15.75">
      <c r="B126" s="32">
        <v>52</v>
      </c>
      <c r="C126" s="33"/>
      <c r="D126" s="38">
        <f t="shared" si="0"/>
        <v>1.3333333333333333</v>
      </c>
      <c r="E126" s="38">
        <f t="shared" si="1"/>
        <v>0.5641025641025641</v>
      </c>
      <c r="F126" s="33"/>
      <c r="H126" s="38">
        <f t="shared" si="2"/>
        <v>1.4166666666666667</v>
      </c>
      <c r="I126" s="38">
        <f t="shared" si="3"/>
        <v>0.41025641025641024</v>
      </c>
      <c r="K126" s="71">
        <v>52</v>
      </c>
      <c r="L126" s="72">
        <f t="shared" si="4"/>
        <v>51</v>
      </c>
      <c r="M126" s="72">
        <v>12</v>
      </c>
      <c r="N126" s="72">
        <v>39</v>
      </c>
    </row>
    <row r="127" spans="2:14" ht="15.75">
      <c r="B127" s="32">
        <v>53</v>
      </c>
      <c r="C127" s="33"/>
      <c r="D127" s="38">
        <f t="shared" si="0"/>
        <v>1.3636363636363635</v>
      </c>
      <c r="E127" s="38">
        <f t="shared" si="1"/>
        <v>0.6</v>
      </c>
      <c r="F127" s="33"/>
      <c r="H127" s="38">
        <f t="shared" si="2"/>
        <v>1.4545454545454546</v>
      </c>
      <c r="I127" s="38">
        <f t="shared" si="3"/>
        <v>0.45</v>
      </c>
      <c r="K127" s="71">
        <v>53</v>
      </c>
      <c r="L127" s="72">
        <f t="shared" si="4"/>
        <v>51</v>
      </c>
      <c r="M127" s="72">
        <v>11</v>
      </c>
      <c r="N127" s="72">
        <v>40</v>
      </c>
    </row>
    <row r="128" spans="2:14" ht="15.75">
      <c r="B128" s="32">
        <v>54</v>
      </c>
      <c r="C128" s="33"/>
      <c r="D128" s="38">
        <f t="shared" si="0"/>
        <v>1.4</v>
      </c>
      <c r="E128" s="38">
        <f t="shared" si="1"/>
        <v>0.5952380952380952</v>
      </c>
      <c r="F128" s="33"/>
      <c r="H128" s="38">
        <f t="shared" si="2"/>
        <v>1.5</v>
      </c>
      <c r="I128" s="38">
        <f t="shared" si="3"/>
        <v>0.4523809523809524</v>
      </c>
      <c r="K128" s="71">
        <v>54</v>
      </c>
      <c r="L128" s="72">
        <f t="shared" si="4"/>
        <v>52</v>
      </c>
      <c r="M128" s="72">
        <v>10</v>
      </c>
      <c r="N128" s="72">
        <v>42</v>
      </c>
    </row>
    <row r="129" spans="2:14" ht="15.75">
      <c r="B129" s="32">
        <v>55</v>
      </c>
      <c r="C129" s="33"/>
      <c r="D129" s="38">
        <f t="shared" si="0"/>
        <v>1.3333333333333333</v>
      </c>
      <c r="E129" s="38">
        <f t="shared" si="1"/>
        <v>0.6046511627906976</v>
      </c>
      <c r="F129" s="33"/>
      <c r="H129" s="38">
        <f t="shared" si="2"/>
        <v>1.5555555555555556</v>
      </c>
      <c r="I129" s="38">
        <f t="shared" si="3"/>
        <v>0.46511627906976744</v>
      </c>
      <c r="K129" s="71">
        <v>55</v>
      </c>
      <c r="L129" s="72">
        <f t="shared" si="4"/>
        <v>52</v>
      </c>
      <c r="M129" s="72">
        <v>9</v>
      </c>
      <c r="N129" s="72">
        <v>43</v>
      </c>
    </row>
    <row r="130" spans="2:14" ht="15.75">
      <c r="B130" s="32">
        <v>56</v>
      </c>
      <c r="C130" s="33"/>
      <c r="D130" s="38">
        <f t="shared" si="0"/>
        <v>1.375</v>
      </c>
      <c r="E130" s="38">
        <f t="shared" si="1"/>
        <v>0.6222222222222222</v>
      </c>
      <c r="F130" s="33"/>
      <c r="H130" s="38">
        <f t="shared" si="2"/>
        <v>1.5</v>
      </c>
      <c r="I130" s="38">
        <f t="shared" si="3"/>
        <v>0.4888888888888889</v>
      </c>
      <c r="K130" s="71">
        <v>56</v>
      </c>
      <c r="L130" s="72">
        <f t="shared" si="4"/>
        <v>53</v>
      </c>
      <c r="M130" s="72">
        <v>8</v>
      </c>
      <c r="N130" s="72">
        <v>45</v>
      </c>
    </row>
    <row r="131" spans="2:14" ht="15.75">
      <c r="B131" s="32">
        <v>57</v>
      </c>
      <c r="C131" s="33"/>
      <c r="D131" s="38">
        <f t="shared" si="0"/>
        <v>1.4285714285714286</v>
      </c>
      <c r="E131" s="38">
        <f t="shared" si="1"/>
        <v>0.6304347826086957</v>
      </c>
      <c r="F131" s="33"/>
      <c r="H131" s="38">
        <f t="shared" si="2"/>
        <v>1.5714285714285714</v>
      </c>
      <c r="I131" s="38">
        <f t="shared" si="3"/>
        <v>0.5</v>
      </c>
      <c r="K131" s="71">
        <v>57</v>
      </c>
      <c r="L131" s="72">
        <f t="shared" si="4"/>
        <v>53</v>
      </c>
      <c r="M131" s="72">
        <v>7</v>
      </c>
      <c r="N131" s="72">
        <v>46</v>
      </c>
    </row>
    <row r="132" spans="2:14" ht="15.75">
      <c r="B132" s="32">
        <v>58</v>
      </c>
      <c r="C132" s="33"/>
      <c r="D132" s="38">
        <f t="shared" si="0"/>
        <v>1.2857142857142858</v>
      </c>
      <c r="E132" s="38">
        <f t="shared" si="1"/>
        <v>0.6458333333333334</v>
      </c>
      <c r="F132" s="33"/>
      <c r="H132" s="38">
        <f t="shared" si="2"/>
        <v>1.4285714285714286</v>
      </c>
      <c r="I132" s="38">
        <f t="shared" si="3"/>
        <v>0.5</v>
      </c>
      <c r="K132" s="71">
        <v>58</v>
      </c>
      <c r="L132" s="72">
        <f t="shared" si="4"/>
        <v>55</v>
      </c>
      <c r="M132" s="72">
        <v>7</v>
      </c>
      <c r="N132" s="72">
        <v>48</v>
      </c>
    </row>
    <row r="133" spans="2:14" ht="15.75">
      <c r="B133" s="32">
        <v>59</v>
      </c>
      <c r="C133" s="33"/>
      <c r="D133" s="38">
        <f t="shared" si="0"/>
        <v>1.3333333333333333</v>
      </c>
      <c r="E133" s="38">
        <f t="shared" si="1"/>
        <v>0.66</v>
      </c>
      <c r="F133" s="33"/>
      <c r="H133" s="38">
        <f t="shared" si="2"/>
        <v>1.6666666666666667</v>
      </c>
      <c r="I133" s="38">
        <f t="shared" si="3"/>
        <v>0.5</v>
      </c>
      <c r="K133" s="71">
        <v>59</v>
      </c>
      <c r="L133" s="72">
        <f t="shared" si="4"/>
        <v>56</v>
      </c>
      <c r="M133" s="72">
        <v>6</v>
      </c>
      <c r="N133" s="72">
        <v>50</v>
      </c>
    </row>
    <row r="134" spans="2:14" ht="15.75">
      <c r="B134" s="32">
        <v>60</v>
      </c>
      <c r="C134" s="33"/>
      <c r="D134" s="38">
        <f t="shared" si="0"/>
        <v>1.1666666666666667</v>
      </c>
      <c r="E134" s="38">
        <f t="shared" si="1"/>
        <v>0.6538461538461539</v>
      </c>
      <c r="F134" s="33"/>
      <c r="H134" s="38">
        <f t="shared" si="2"/>
        <v>1.5</v>
      </c>
      <c r="I134" s="38">
        <f t="shared" si="3"/>
        <v>0.4807692307692308</v>
      </c>
      <c r="K134" s="71">
        <v>60</v>
      </c>
      <c r="L134" s="72">
        <f t="shared" si="4"/>
        <v>58</v>
      </c>
      <c r="M134" s="72">
        <v>6</v>
      </c>
      <c r="N134" s="72">
        <v>52</v>
      </c>
    </row>
    <row r="135" spans="2:14" ht="15.75">
      <c r="B135" s="32">
        <v>61</v>
      </c>
      <c r="C135" s="33"/>
      <c r="D135" s="38">
        <f t="shared" si="0"/>
        <v>1.2</v>
      </c>
      <c r="E135" s="38">
        <f t="shared" si="1"/>
        <v>0.6363636363636364</v>
      </c>
      <c r="F135" s="33"/>
      <c r="H135" s="38">
        <f t="shared" si="2"/>
        <v>1.8</v>
      </c>
      <c r="I135" s="38">
        <f t="shared" si="3"/>
        <v>0.4727272727272727</v>
      </c>
      <c r="K135" s="71">
        <v>61</v>
      </c>
      <c r="L135" s="72">
        <f t="shared" si="4"/>
        <v>60</v>
      </c>
      <c r="M135" s="72">
        <v>5</v>
      </c>
      <c r="N135" s="72">
        <v>55</v>
      </c>
    </row>
    <row r="136" spans="2:14" ht="15.75">
      <c r="B136" s="32">
        <v>62</v>
      </c>
      <c r="C136" s="33"/>
      <c r="D136" s="38">
        <f t="shared" si="0"/>
        <v>1</v>
      </c>
      <c r="E136" s="38">
        <f t="shared" si="1"/>
        <v>0.6379310344827587</v>
      </c>
      <c r="F136" s="33"/>
      <c r="H136" s="38">
        <f t="shared" si="2"/>
        <v>1.6</v>
      </c>
      <c r="I136" s="38">
        <f t="shared" si="3"/>
        <v>0.46551724137931033</v>
      </c>
      <c r="K136" s="71">
        <v>62</v>
      </c>
      <c r="L136" s="72">
        <f t="shared" si="4"/>
        <v>63</v>
      </c>
      <c r="M136" s="72">
        <v>5</v>
      </c>
      <c r="N136" s="72">
        <v>58</v>
      </c>
    </row>
    <row r="137" spans="2:14" ht="15.75">
      <c r="B137" s="32">
        <v>63</v>
      </c>
      <c r="C137" s="33"/>
      <c r="D137" s="38">
        <f t="shared" si="0"/>
        <v>1</v>
      </c>
      <c r="E137" s="38">
        <f t="shared" si="1"/>
        <v>0.6290322580645161</v>
      </c>
      <c r="F137" s="33"/>
      <c r="H137" s="38">
        <f t="shared" si="2"/>
        <v>1.6</v>
      </c>
      <c r="I137" s="38">
        <f t="shared" si="3"/>
        <v>0.45161290322580644</v>
      </c>
      <c r="K137" s="71">
        <v>63</v>
      </c>
      <c r="L137" s="72">
        <f t="shared" si="4"/>
        <v>67</v>
      </c>
      <c r="M137" s="72">
        <v>5</v>
      </c>
      <c r="N137" s="72">
        <v>62</v>
      </c>
    </row>
    <row r="138" spans="2:14" ht="15.75">
      <c r="B138" s="32">
        <v>64</v>
      </c>
      <c r="C138" s="33"/>
      <c r="D138" s="38">
        <f t="shared" si="0"/>
        <v>1.25</v>
      </c>
      <c r="E138" s="38">
        <f t="shared" si="1"/>
        <v>0.6060606060606061</v>
      </c>
      <c r="F138" s="33"/>
      <c r="H138" s="38">
        <f t="shared" si="2"/>
        <v>2</v>
      </c>
      <c r="I138" s="38">
        <f t="shared" si="3"/>
        <v>0.45454545454545453</v>
      </c>
      <c r="K138" s="71">
        <v>64</v>
      </c>
      <c r="L138" s="72">
        <f t="shared" si="4"/>
        <v>70</v>
      </c>
      <c r="M138" s="72">
        <v>4</v>
      </c>
      <c r="N138" s="72">
        <v>66</v>
      </c>
    </row>
    <row r="139" spans="2:14" ht="15.75">
      <c r="B139" s="32">
        <v>65</v>
      </c>
      <c r="C139" s="33"/>
      <c r="D139" s="38">
        <f t="shared" si="0"/>
        <v>1.6666666666666667</v>
      </c>
      <c r="E139" s="38">
        <f t="shared" si="1"/>
        <v>0.6</v>
      </c>
      <c r="F139" s="33"/>
      <c r="H139" s="38">
        <f t="shared" si="2"/>
        <v>2.3333333333333335</v>
      </c>
      <c r="I139" s="38">
        <f t="shared" si="3"/>
        <v>0.44285714285714284</v>
      </c>
      <c r="K139" s="71">
        <v>65</v>
      </c>
      <c r="L139" s="72">
        <f t="shared" si="4"/>
        <v>73</v>
      </c>
      <c r="M139" s="72">
        <v>3</v>
      </c>
      <c r="N139" s="72">
        <v>70</v>
      </c>
    </row>
    <row r="140" spans="2:14" ht="15.75">
      <c r="B140" s="32">
        <v>66</v>
      </c>
      <c r="C140" s="33"/>
      <c r="D140" s="38">
        <f t="shared" si="0"/>
        <v>2.5</v>
      </c>
      <c r="E140" s="38">
        <f t="shared" si="1"/>
        <v>0.5945945945945946</v>
      </c>
      <c r="F140" s="33"/>
      <c r="H140" s="38">
        <f t="shared" si="2"/>
        <v>3.5</v>
      </c>
      <c r="I140" s="38">
        <f t="shared" si="3"/>
        <v>0.43243243243243246</v>
      </c>
      <c r="K140" s="71">
        <v>66</v>
      </c>
      <c r="L140" s="72">
        <f t="shared" si="4"/>
        <v>76</v>
      </c>
      <c r="M140" s="72">
        <v>2</v>
      </c>
      <c r="N140" s="72">
        <v>74</v>
      </c>
    </row>
    <row r="141" spans="2:14" ht="15.75">
      <c r="B141" s="32">
        <v>67</v>
      </c>
      <c r="C141" s="33"/>
      <c r="D141" s="38">
        <f t="shared" si="0"/>
        <v>2.5</v>
      </c>
      <c r="E141" s="38">
        <f t="shared" si="1"/>
        <v>0.5769230769230769</v>
      </c>
      <c r="F141" s="33"/>
      <c r="H141" s="38">
        <f t="shared" si="2"/>
        <v>3.5</v>
      </c>
      <c r="I141" s="38">
        <f t="shared" si="3"/>
        <v>0.41025641025641024</v>
      </c>
      <c r="K141" s="71">
        <v>67</v>
      </c>
      <c r="L141" s="72">
        <f t="shared" si="4"/>
        <v>80</v>
      </c>
      <c r="M141" s="72">
        <v>2</v>
      </c>
      <c r="N141" s="72">
        <v>78</v>
      </c>
    </row>
    <row r="142" spans="2:14" ht="15.75">
      <c r="B142" s="32">
        <v>68</v>
      </c>
      <c r="C142" s="33"/>
      <c r="D142" s="38">
        <f t="shared" si="0"/>
        <v>2</v>
      </c>
      <c r="E142" s="38">
        <f t="shared" si="1"/>
        <v>0.5662650602409639</v>
      </c>
      <c r="F142" s="33"/>
      <c r="H142" s="38">
        <f t="shared" si="2"/>
        <v>3</v>
      </c>
      <c r="I142" s="38">
        <f t="shared" si="3"/>
        <v>0.40963855421686746</v>
      </c>
      <c r="K142" s="71">
        <v>68</v>
      </c>
      <c r="L142" s="72">
        <f t="shared" si="4"/>
        <v>85</v>
      </c>
      <c r="M142" s="72">
        <v>2</v>
      </c>
      <c r="N142" s="72">
        <v>83</v>
      </c>
    </row>
    <row r="143" spans="2:14" ht="15.75">
      <c r="B143" s="32">
        <v>69</v>
      </c>
      <c r="C143" s="33"/>
      <c r="D143" s="38">
        <f t="shared" si="0"/>
        <v>3</v>
      </c>
      <c r="E143" s="38">
        <f t="shared" si="1"/>
        <v>0.5517241379310345</v>
      </c>
      <c r="F143" s="33"/>
      <c r="H143" s="38">
        <f t="shared" si="2"/>
        <v>4</v>
      </c>
      <c r="I143" s="38">
        <f t="shared" si="3"/>
        <v>0.41379310344827586</v>
      </c>
      <c r="K143" s="71">
        <v>69</v>
      </c>
      <c r="L143" s="72">
        <f t="shared" si="4"/>
        <v>88</v>
      </c>
      <c r="M143" s="72">
        <v>1</v>
      </c>
      <c r="N143" s="72">
        <v>87</v>
      </c>
    </row>
    <row r="144" spans="2:14" ht="18">
      <c r="B144" s="54" t="s">
        <v>109</v>
      </c>
      <c r="C144" s="55"/>
      <c r="D144" s="55"/>
      <c r="E144" s="55"/>
      <c r="F144" s="55"/>
      <c r="G144" s="55"/>
      <c r="H144" s="54"/>
      <c r="I144" s="55"/>
      <c r="K144" s="71"/>
      <c r="L144" s="72"/>
      <c r="M144" s="72"/>
      <c r="N144" s="72"/>
    </row>
    <row r="145" spans="2:14" ht="15.75">
      <c r="B145" s="56" t="s">
        <v>110</v>
      </c>
      <c r="C145" s="55"/>
      <c r="D145" s="55"/>
      <c r="E145" s="55"/>
      <c r="F145" s="55"/>
      <c r="G145" s="55"/>
      <c r="H145" s="56"/>
      <c r="I145" s="55"/>
      <c r="K145" s="71"/>
      <c r="L145" s="72"/>
      <c r="M145" s="72"/>
      <c r="N145" s="72"/>
    </row>
    <row r="146" spans="2:14" ht="15.75">
      <c r="B146" s="56" t="s">
        <v>63</v>
      </c>
      <c r="C146" s="55"/>
      <c r="D146" s="55"/>
      <c r="E146" s="55"/>
      <c r="F146" s="55"/>
      <c r="G146" s="55"/>
      <c r="H146" s="56"/>
      <c r="I146" s="55"/>
      <c r="K146" s="71"/>
      <c r="L146" s="72"/>
      <c r="M146" s="72"/>
      <c r="N146" s="72"/>
    </row>
    <row r="147" spans="4:14" ht="15.75">
      <c r="D147" s="31"/>
      <c r="K147" s="71"/>
      <c r="L147" s="72"/>
      <c r="M147" s="72"/>
      <c r="N147" s="72"/>
    </row>
    <row r="148" spans="2:14" ht="15.75">
      <c r="B148" s="35" t="s">
        <v>62</v>
      </c>
      <c r="D148" s="63" t="s">
        <v>20</v>
      </c>
      <c r="E148" s="63"/>
      <c r="F148" s="13"/>
      <c r="H148" s="63" t="s">
        <v>17</v>
      </c>
      <c r="I148" s="63"/>
      <c r="K148" s="71"/>
      <c r="L148" s="72"/>
      <c r="M148" s="72"/>
      <c r="N148" s="72"/>
    </row>
    <row r="149" spans="2:14" ht="15.75">
      <c r="B149" s="35" t="s">
        <v>45</v>
      </c>
      <c r="D149" s="13" t="s">
        <v>0</v>
      </c>
      <c r="E149" s="13" t="s">
        <v>64</v>
      </c>
      <c r="F149" s="13"/>
      <c r="H149" s="13" t="s">
        <v>0</v>
      </c>
      <c r="I149" s="13" t="s">
        <v>64</v>
      </c>
      <c r="K149" s="71"/>
      <c r="L149" s="72"/>
      <c r="M149" s="72"/>
      <c r="N149" s="72"/>
    </row>
    <row r="150" spans="2:14" ht="15.75">
      <c r="B150" s="35"/>
      <c r="D150" s="13"/>
      <c r="E150" s="13"/>
      <c r="F150" s="13"/>
      <c r="H150" s="13"/>
      <c r="I150" s="13"/>
      <c r="K150" s="71"/>
      <c r="L150" s="72"/>
      <c r="M150" s="72"/>
      <c r="N150" s="72"/>
    </row>
    <row r="151" spans="2:14" ht="15.75">
      <c r="B151" s="32">
        <v>70</v>
      </c>
      <c r="D151" s="38">
        <f aca="true" t="shared" si="5" ref="D151:D156">D59/$M151</f>
        <v>3</v>
      </c>
      <c r="E151" s="38">
        <f>E59/$N151</f>
        <v>0.5604395604395604</v>
      </c>
      <c r="F151" s="33"/>
      <c r="H151" s="38">
        <f aca="true" t="shared" si="6" ref="H151:H156">H59/$M151</f>
        <v>3</v>
      </c>
      <c r="I151" s="38">
        <f>I59/$N151</f>
        <v>0.4175824175824176</v>
      </c>
      <c r="K151" s="71">
        <v>70</v>
      </c>
      <c r="L151" s="72">
        <f aca="true" t="shared" si="7" ref="L151:L180">M151+N151</f>
        <v>92</v>
      </c>
      <c r="M151" s="72">
        <v>1</v>
      </c>
      <c r="N151" s="72">
        <v>91</v>
      </c>
    </row>
    <row r="152" spans="2:14" ht="15.75">
      <c r="B152" s="32">
        <v>71</v>
      </c>
      <c r="D152" s="38">
        <f t="shared" si="5"/>
        <v>2</v>
      </c>
      <c r="E152" s="38">
        <f aca="true" t="shared" si="8" ref="E152:E180">E60/$N152</f>
        <v>0.5473684210526316</v>
      </c>
      <c r="F152" s="33"/>
      <c r="H152" s="38">
        <f t="shared" si="6"/>
        <v>2</v>
      </c>
      <c r="I152" s="38">
        <f aca="true" t="shared" si="9" ref="I152:I180">I60/$N152</f>
        <v>0.42105263157894735</v>
      </c>
      <c r="K152" s="71">
        <v>71</v>
      </c>
      <c r="L152" s="72">
        <f t="shared" si="7"/>
        <v>96</v>
      </c>
      <c r="M152" s="72">
        <v>1</v>
      </c>
      <c r="N152" s="72">
        <v>95</v>
      </c>
    </row>
    <row r="153" spans="2:14" ht="15.75">
      <c r="B153" s="32">
        <v>72</v>
      </c>
      <c r="D153" s="38">
        <f t="shared" si="5"/>
        <v>1</v>
      </c>
      <c r="E153" s="38">
        <f t="shared" si="8"/>
        <v>0.53</v>
      </c>
      <c r="F153" s="33"/>
      <c r="H153" s="38">
        <f t="shared" si="6"/>
        <v>1</v>
      </c>
      <c r="I153" s="38">
        <f t="shared" si="9"/>
        <v>0.42</v>
      </c>
      <c r="K153" s="71">
        <v>72</v>
      </c>
      <c r="L153" s="72">
        <f t="shared" si="7"/>
        <v>101</v>
      </c>
      <c r="M153" s="72">
        <v>1</v>
      </c>
      <c r="N153" s="72">
        <v>100</v>
      </c>
    </row>
    <row r="154" spans="2:14" ht="15.75">
      <c r="B154" s="32">
        <v>73</v>
      </c>
      <c r="D154" s="38">
        <f t="shared" si="5"/>
        <v>1</v>
      </c>
      <c r="E154" s="38">
        <f t="shared" si="8"/>
        <v>0.5576923076923077</v>
      </c>
      <c r="F154" s="34"/>
      <c r="H154" s="38">
        <f t="shared" si="6"/>
        <v>1</v>
      </c>
      <c r="I154" s="38">
        <f t="shared" si="9"/>
        <v>0.4423076923076923</v>
      </c>
      <c r="K154" s="71">
        <v>73</v>
      </c>
      <c r="L154" s="72">
        <f t="shared" si="7"/>
        <v>105</v>
      </c>
      <c r="M154" s="72">
        <v>1</v>
      </c>
      <c r="N154" s="72">
        <v>104</v>
      </c>
    </row>
    <row r="155" spans="2:14" ht="15.75">
      <c r="B155" s="32">
        <v>74</v>
      </c>
      <c r="D155" s="38">
        <f t="shared" si="5"/>
        <v>1</v>
      </c>
      <c r="E155" s="38">
        <f t="shared" si="8"/>
        <v>0.5636363636363636</v>
      </c>
      <c r="F155" s="34"/>
      <c r="H155" s="38">
        <f t="shared" si="6"/>
        <v>1</v>
      </c>
      <c r="I155" s="38">
        <f t="shared" si="9"/>
        <v>0.45454545454545453</v>
      </c>
      <c r="K155" s="71">
        <v>74</v>
      </c>
      <c r="L155" s="72">
        <f t="shared" si="7"/>
        <v>111</v>
      </c>
      <c r="M155" s="72">
        <v>1</v>
      </c>
      <c r="N155" s="72">
        <v>110</v>
      </c>
    </row>
    <row r="156" spans="2:14" ht="15.75">
      <c r="B156" s="32">
        <v>75</v>
      </c>
      <c r="D156" s="38">
        <f t="shared" si="5"/>
        <v>1</v>
      </c>
      <c r="E156" s="38">
        <f t="shared" si="8"/>
        <v>0.5739130434782609</v>
      </c>
      <c r="F156" s="34"/>
      <c r="H156" s="38">
        <f t="shared" si="6"/>
        <v>1</v>
      </c>
      <c r="I156" s="38">
        <f t="shared" si="9"/>
        <v>0.46956521739130436</v>
      </c>
      <c r="K156" s="71">
        <v>75</v>
      </c>
      <c r="L156" s="72">
        <f t="shared" si="7"/>
        <v>116</v>
      </c>
      <c r="M156" s="72">
        <v>1</v>
      </c>
      <c r="N156" s="72">
        <v>115</v>
      </c>
    </row>
    <row r="157" spans="2:14" ht="15.75">
      <c r="B157" s="32">
        <v>76</v>
      </c>
      <c r="D157" s="38"/>
      <c r="E157" s="38">
        <f t="shared" si="8"/>
        <v>0.5785123966942148</v>
      </c>
      <c r="F157" s="34"/>
      <c r="H157" s="38"/>
      <c r="I157" s="38">
        <f t="shared" si="9"/>
        <v>0.48760330578512395</v>
      </c>
      <c r="K157" s="71">
        <v>76</v>
      </c>
      <c r="L157" s="72">
        <f t="shared" si="7"/>
        <v>121</v>
      </c>
      <c r="M157" s="72">
        <v>0</v>
      </c>
      <c r="N157" s="72">
        <v>121</v>
      </c>
    </row>
    <row r="158" spans="2:14" ht="15.75">
      <c r="B158" s="32">
        <v>77</v>
      </c>
      <c r="D158" s="38"/>
      <c r="E158" s="38">
        <f t="shared" si="8"/>
        <v>0.578125</v>
      </c>
      <c r="F158" s="34"/>
      <c r="H158" s="38"/>
      <c r="I158" s="38">
        <f t="shared" si="9"/>
        <v>0.4921875</v>
      </c>
      <c r="K158" s="71">
        <v>77</v>
      </c>
      <c r="L158" s="72">
        <f t="shared" si="7"/>
        <v>128</v>
      </c>
      <c r="M158" s="72">
        <v>0</v>
      </c>
      <c r="N158" s="72">
        <v>128</v>
      </c>
    </row>
    <row r="159" spans="2:14" ht="15.75">
      <c r="B159" s="32">
        <v>78</v>
      </c>
      <c r="D159" s="38"/>
      <c r="E159" s="38">
        <f t="shared" si="8"/>
        <v>0.562962962962963</v>
      </c>
      <c r="F159" s="34"/>
      <c r="H159" s="38"/>
      <c r="I159" s="38">
        <f t="shared" si="9"/>
        <v>0.4740740740740741</v>
      </c>
      <c r="K159" s="71">
        <v>78</v>
      </c>
      <c r="L159" s="72">
        <f t="shared" si="7"/>
        <v>135</v>
      </c>
      <c r="M159" s="72">
        <v>0</v>
      </c>
      <c r="N159" s="72">
        <v>135</v>
      </c>
    </row>
    <row r="160" spans="2:14" ht="15.75">
      <c r="B160" s="32">
        <v>79</v>
      </c>
      <c r="D160" s="38"/>
      <c r="E160" s="38">
        <f t="shared" si="8"/>
        <v>0.5524475524475524</v>
      </c>
      <c r="F160" s="34"/>
      <c r="H160" s="38"/>
      <c r="I160" s="38">
        <f t="shared" si="9"/>
        <v>0.45454545454545453</v>
      </c>
      <c r="K160" s="71">
        <v>79</v>
      </c>
      <c r="L160" s="72">
        <f t="shared" si="7"/>
        <v>143</v>
      </c>
      <c r="M160" s="72">
        <v>0</v>
      </c>
      <c r="N160" s="72">
        <v>143</v>
      </c>
    </row>
    <row r="161" spans="2:14" ht="15.75">
      <c r="B161" s="32">
        <v>80</v>
      </c>
      <c r="D161" s="38"/>
      <c r="E161" s="38">
        <f t="shared" si="8"/>
        <v>0.5263157894736842</v>
      </c>
      <c r="F161" s="34"/>
      <c r="H161" s="38"/>
      <c r="I161" s="38">
        <f t="shared" si="9"/>
        <v>0.4342105263157895</v>
      </c>
      <c r="K161" s="71">
        <v>80</v>
      </c>
      <c r="L161" s="72">
        <f t="shared" si="7"/>
        <v>152</v>
      </c>
      <c r="M161" s="72">
        <v>0</v>
      </c>
      <c r="N161" s="72">
        <v>152</v>
      </c>
    </row>
    <row r="162" spans="2:14" ht="15.75">
      <c r="B162" s="32">
        <v>81</v>
      </c>
      <c r="D162" s="38"/>
      <c r="E162" s="38">
        <f t="shared" si="8"/>
        <v>0.515527950310559</v>
      </c>
      <c r="F162" s="34"/>
      <c r="H162" s="38"/>
      <c r="I162" s="38">
        <f t="shared" si="9"/>
        <v>0.4161490683229814</v>
      </c>
      <c r="K162" s="71">
        <v>81</v>
      </c>
      <c r="L162" s="72">
        <f t="shared" si="7"/>
        <v>161</v>
      </c>
      <c r="M162" s="72">
        <v>0</v>
      </c>
      <c r="N162" s="72">
        <v>161</v>
      </c>
    </row>
    <row r="163" spans="2:14" ht="15.75">
      <c r="B163" s="32">
        <v>82</v>
      </c>
      <c r="D163" s="38"/>
      <c r="E163" s="38">
        <f t="shared" si="8"/>
        <v>0.5029239766081871</v>
      </c>
      <c r="F163" s="34"/>
      <c r="H163" s="38"/>
      <c r="I163" s="38">
        <f t="shared" si="9"/>
        <v>0.391812865497076</v>
      </c>
      <c r="K163" s="71">
        <v>82</v>
      </c>
      <c r="L163" s="72">
        <f t="shared" si="7"/>
        <v>171</v>
      </c>
      <c r="M163" s="72">
        <v>0</v>
      </c>
      <c r="N163" s="72">
        <v>171</v>
      </c>
    </row>
    <row r="164" spans="2:14" ht="15.75">
      <c r="B164" s="32">
        <v>83</v>
      </c>
      <c r="D164" s="38"/>
      <c r="E164" s="38">
        <f t="shared" si="8"/>
        <v>0.5027624309392266</v>
      </c>
      <c r="F164" s="34"/>
      <c r="H164" s="38"/>
      <c r="I164" s="38">
        <f t="shared" si="9"/>
        <v>0.39226519337016574</v>
      </c>
      <c r="K164" s="71">
        <v>83</v>
      </c>
      <c r="L164" s="72">
        <f t="shared" si="7"/>
        <v>181</v>
      </c>
      <c r="M164" s="72">
        <v>0</v>
      </c>
      <c r="N164" s="72">
        <v>181</v>
      </c>
    </row>
    <row r="165" spans="2:14" ht="15.75">
      <c r="B165" s="32">
        <v>84</v>
      </c>
      <c r="D165" s="38"/>
      <c r="E165" s="38">
        <f t="shared" si="8"/>
        <v>0.5052083333333334</v>
      </c>
      <c r="F165" s="34"/>
      <c r="H165" s="38"/>
      <c r="I165" s="38">
        <f t="shared" si="9"/>
        <v>0.390625</v>
      </c>
      <c r="K165" s="71">
        <v>84</v>
      </c>
      <c r="L165" s="72">
        <f t="shared" si="7"/>
        <v>192</v>
      </c>
      <c r="M165" s="72">
        <v>0</v>
      </c>
      <c r="N165" s="72">
        <v>192</v>
      </c>
    </row>
    <row r="166" spans="2:14" ht="15.75">
      <c r="B166" s="32">
        <v>85</v>
      </c>
      <c r="D166" s="38"/>
      <c r="E166" s="38">
        <f t="shared" si="8"/>
        <v>0.5073891625615764</v>
      </c>
      <c r="F166" s="34"/>
      <c r="H166" s="38"/>
      <c r="I166" s="38">
        <f t="shared" si="9"/>
        <v>0.3891625615763547</v>
      </c>
      <c r="K166" s="71">
        <v>85</v>
      </c>
      <c r="L166" s="72">
        <f t="shared" si="7"/>
        <v>203</v>
      </c>
      <c r="M166" s="72">
        <v>0</v>
      </c>
      <c r="N166" s="72">
        <v>203</v>
      </c>
    </row>
    <row r="167" spans="2:14" ht="15.75">
      <c r="B167" s="32">
        <v>86</v>
      </c>
      <c r="D167" s="38"/>
      <c r="E167" s="38">
        <f t="shared" si="8"/>
        <v>0.5069767441860465</v>
      </c>
      <c r="F167" s="34"/>
      <c r="H167" s="38"/>
      <c r="I167" s="38">
        <f t="shared" si="9"/>
        <v>0.39069767441860465</v>
      </c>
      <c r="K167" s="71">
        <v>86</v>
      </c>
      <c r="L167" s="72">
        <f t="shared" si="7"/>
        <v>215</v>
      </c>
      <c r="M167" s="72">
        <v>0</v>
      </c>
      <c r="N167" s="72">
        <v>215</v>
      </c>
    </row>
    <row r="168" spans="2:14" ht="15.75">
      <c r="B168" s="32">
        <v>87</v>
      </c>
      <c r="D168" s="38"/>
      <c r="E168" s="38">
        <f t="shared" si="8"/>
        <v>0.5066079295154186</v>
      </c>
      <c r="F168" s="34"/>
      <c r="H168" s="38"/>
      <c r="I168" s="38">
        <f t="shared" si="9"/>
        <v>0.3920704845814978</v>
      </c>
      <c r="K168" s="71">
        <v>87</v>
      </c>
      <c r="L168" s="72">
        <f t="shared" si="7"/>
        <v>227</v>
      </c>
      <c r="M168" s="72">
        <v>0</v>
      </c>
      <c r="N168" s="72">
        <v>227</v>
      </c>
    </row>
    <row r="169" spans="2:14" ht="15.75">
      <c r="B169" s="32">
        <v>88</v>
      </c>
      <c r="D169" s="38"/>
      <c r="E169" s="38">
        <f t="shared" si="8"/>
        <v>0.5083333333333333</v>
      </c>
      <c r="F169" s="34"/>
      <c r="H169" s="38"/>
      <c r="I169" s="38">
        <f t="shared" si="9"/>
        <v>0.39166666666666666</v>
      </c>
      <c r="K169" s="71">
        <v>88</v>
      </c>
      <c r="L169" s="72">
        <f t="shared" si="7"/>
        <v>240</v>
      </c>
      <c r="M169" s="72">
        <v>0</v>
      </c>
      <c r="N169" s="72">
        <v>240</v>
      </c>
    </row>
    <row r="170" spans="2:14" ht="15.75">
      <c r="B170" s="32">
        <v>89</v>
      </c>
      <c r="D170" s="38"/>
      <c r="E170" s="38">
        <f t="shared" si="8"/>
        <v>0.5078740157480315</v>
      </c>
      <c r="F170" s="34"/>
      <c r="H170" s="38"/>
      <c r="I170" s="38">
        <f t="shared" si="9"/>
        <v>0.38976377952755903</v>
      </c>
      <c r="K170" s="71">
        <v>89</v>
      </c>
      <c r="L170" s="72">
        <f t="shared" si="7"/>
        <v>254</v>
      </c>
      <c r="M170" s="72">
        <v>0</v>
      </c>
      <c r="N170" s="72">
        <v>254</v>
      </c>
    </row>
    <row r="171" spans="2:14" ht="15.75">
      <c r="B171" s="32">
        <v>90</v>
      </c>
      <c r="D171" s="38"/>
      <c r="E171" s="38">
        <f t="shared" si="8"/>
        <v>0.5074074074074074</v>
      </c>
      <c r="F171" s="34"/>
      <c r="H171" s="38"/>
      <c r="I171" s="38">
        <f t="shared" si="9"/>
        <v>0.3888888888888889</v>
      </c>
      <c r="K171" s="71">
        <v>90</v>
      </c>
      <c r="L171" s="72">
        <f t="shared" si="7"/>
        <v>270</v>
      </c>
      <c r="M171" s="72">
        <v>0</v>
      </c>
      <c r="N171" s="72">
        <v>270</v>
      </c>
    </row>
    <row r="172" spans="2:14" ht="15.75">
      <c r="B172" s="32">
        <v>91</v>
      </c>
      <c r="D172" s="38"/>
      <c r="E172" s="38">
        <f t="shared" si="8"/>
        <v>0.5069444444444444</v>
      </c>
      <c r="F172" s="34"/>
      <c r="H172" s="38"/>
      <c r="I172" s="38">
        <f t="shared" si="9"/>
        <v>0.3888888888888889</v>
      </c>
      <c r="K172" s="71">
        <v>91</v>
      </c>
      <c r="L172" s="72">
        <f t="shared" si="7"/>
        <v>288</v>
      </c>
      <c r="M172" s="72">
        <v>0</v>
      </c>
      <c r="N172" s="72">
        <v>288</v>
      </c>
    </row>
    <row r="173" spans="2:14" ht="15.75">
      <c r="B173" s="32">
        <v>92</v>
      </c>
      <c r="D173" s="38"/>
      <c r="E173" s="38">
        <f t="shared" si="8"/>
        <v>0.5064935064935064</v>
      </c>
      <c r="F173" s="34"/>
      <c r="H173" s="38"/>
      <c r="I173" s="38">
        <f t="shared" si="9"/>
        <v>0.38961038961038963</v>
      </c>
      <c r="K173" s="71">
        <v>92</v>
      </c>
      <c r="L173" s="72">
        <f t="shared" si="7"/>
        <v>308</v>
      </c>
      <c r="M173" s="72">
        <v>0</v>
      </c>
      <c r="N173" s="72">
        <v>308</v>
      </c>
    </row>
    <row r="174" spans="2:14" ht="15.75">
      <c r="B174" s="32">
        <v>93</v>
      </c>
      <c r="D174" s="38"/>
      <c r="E174" s="38">
        <f t="shared" si="8"/>
        <v>0.5075528700906344</v>
      </c>
      <c r="F174" s="34"/>
      <c r="H174" s="38"/>
      <c r="I174" s="38">
        <f t="shared" si="9"/>
        <v>0.38972809667673713</v>
      </c>
      <c r="K174" s="71">
        <v>93</v>
      </c>
      <c r="L174" s="72">
        <f t="shared" si="7"/>
        <v>331</v>
      </c>
      <c r="M174" s="72">
        <v>0</v>
      </c>
      <c r="N174" s="72">
        <v>331</v>
      </c>
    </row>
    <row r="175" spans="2:14" ht="15.75">
      <c r="B175" s="32">
        <v>94</v>
      </c>
      <c r="D175" s="38"/>
      <c r="E175" s="38">
        <f t="shared" si="8"/>
        <v>0.5069637883008357</v>
      </c>
      <c r="F175" s="34"/>
      <c r="H175" s="38"/>
      <c r="I175" s="38">
        <f t="shared" si="9"/>
        <v>0.38997214484679665</v>
      </c>
      <c r="K175" s="71">
        <v>94</v>
      </c>
      <c r="L175" s="72">
        <f t="shared" si="7"/>
        <v>359</v>
      </c>
      <c r="M175" s="72">
        <v>0</v>
      </c>
      <c r="N175" s="72">
        <v>359</v>
      </c>
    </row>
    <row r="176" spans="2:14" ht="15.75">
      <c r="B176" s="32">
        <v>95</v>
      </c>
      <c r="D176" s="38"/>
      <c r="E176" s="38">
        <f t="shared" si="8"/>
        <v>0.5063613231552163</v>
      </c>
      <c r="F176" s="34"/>
      <c r="H176" s="38"/>
      <c r="I176" s="38">
        <f t="shared" si="9"/>
        <v>0.3893129770992366</v>
      </c>
      <c r="K176" s="71">
        <v>95</v>
      </c>
      <c r="L176" s="72">
        <f t="shared" si="7"/>
        <v>393</v>
      </c>
      <c r="M176" s="72">
        <v>0</v>
      </c>
      <c r="N176" s="72">
        <v>393</v>
      </c>
    </row>
    <row r="177" spans="2:14" ht="15.75">
      <c r="B177" s="32">
        <v>96</v>
      </c>
      <c r="D177" s="38"/>
      <c r="E177" s="38">
        <f t="shared" si="8"/>
        <v>0.5056433408577878</v>
      </c>
      <c r="F177" s="34"/>
      <c r="H177" s="38"/>
      <c r="I177" s="38">
        <f t="shared" si="9"/>
        <v>0.38826185101580135</v>
      </c>
      <c r="K177" s="71">
        <v>96</v>
      </c>
      <c r="L177" s="72">
        <f t="shared" si="7"/>
        <v>443</v>
      </c>
      <c r="M177" s="72">
        <v>0</v>
      </c>
      <c r="N177" s="72">
        <v>443</v>
      </c>
    </row>
    <row r="178" spans="2:14" ht="15.75">
      <c r="B178" s="32">
        <v>97</v>
      </c>
      <c r="D178" s="38"/>
      <c r="E178" s="38">
        <f t="shared" si="8"/>
        <v>0.5056603773584906</v>
      </c>
      <c r="F178" s="34"/>
      <c r="H178" s="38"/>
      <c r="I178" s="38">
        <f t="shared" si="9"/>
        <v>0.3886792452830189</v>
      </c>
      <c r="K178" s="71">
        <v>97</v>
      </c>
      <c r="L178" s="72">
        <f t="shared" si="7"/>
        <v>530</v>
      </c>
      <c r="M178" s="72">
        <v>0</v>
      </c>
      <c r="N178" s="72">
        <v>530</v>
      </c>
    </row>
    <row r="179" spans="2:14" ht="15.75">
      <c r="B179" s="32">
        <v>98</v>
      </c>
      <c r="D179" s="38"/>
      <c r="E179" s="38">
        <f t="shared" si="8"/>
        <v>0.5056338028169014</v>
      </c>
      <c r="F179" s="34"/>
      <c r="H179" s="38"/>
      <c r="I179" s="38">
        <f t="shared" si="9"/>
        <v>0.38873239436619716</v>
      </c>
      <c r="K179" s="71">
        <v>98</v>
      </c>
      <c r="L179" s="72">
        <f t="shared" si="7"/>
        <v>710</v>
      </c>
      <c r="M179" s="72">
        <v>0</v>
      </c>
      <c r="N179" s="72">
        <v>710</v>
      </c>
    </row>
    <row r="180" spans="2:14" ht="15.75">
      <c r="B180" s="32">
        <v>99</v>
      </c>
      <c r="D180" s="38"/>
      <c r="E180" s="38">
        <f t="shared" si="8"/>
        <v>1</v>
      </c>
      <c r="F180" s="34"/>
      <c r="H180" s="38"/>
      <c r="I180" s="38">
        <f t="shared" si="9"/>
        <v>1</v>
      </c>
      <c r="K180" s="73">
        <v>99</v>
      </c>
      <c r="L180" s="74">
        <f t="shared" si="7"/>
        <v>1000</v>
      </c>
      <c r="M180" s="74">
        <v>0</v>
      </c>
      <c r="N180" s="74">
        <v>1000</v>
      </c>
    </row>
    <row r="257" spans="4:6" ht="12.75">
      <c r="D257" s="33"/>
      <c r="E257" s="33"/>
      <c r="F257" s="33"/>
    </row>
    <row r="258" spans="4:6" ht="12.75">
      <c r="D258" s="33"/>
      <c r="E258" s="33"/>
      <c r="F258" s="33"/>
    </row>
    <row r="259" spans="4:6" ht="12.75">
      <c r="D259" s="33"/>
      <c r="E259" s="33"/>
      <c r="F259" s="33"/>
    </row>
    <row r="260" spans="4:6" ht="12.75">
      <c r="D260" s="33"/>
      <c r="E260" s="33"/>
      <c r="F260" s="33"/>
    </row>
    <row r="261" spans="4:6" ht="12.75">
      <c r="D261" s="33"/>
      <c r="E261" s="33"/>
      <c r="F261" s="33"/>
    </row>
    <row r="262" spans="4:6" ht="12.75">
      <c r="D262" s="33"/>
      <c r="E262" s="33"/>
      <c r="F262" s="33"/>
    </row>
    <row r="263" spans="4:6" ht="12.75">
      <c r="D263" s="33"/>
      <c r="E263" s="33"/>
      <c r="F263" s="33"/>
    </row>
    <row r="264" spans="4:6" ht="12.75">
      <c r="D264" s="33"/>
      <c r="E264" s="33"/>
      <c r="F264" s="33"/>
    </row>
    <row r="265" spans="4:6" ht="12.75">
      <c r="D265" s="33"/>
      <c r="E265" s="33"/>
      <c r="F265" s="33"/>
    </row>
    <row r="266" spans="4:6" ht="12.75">
      <c r="D266" s="33"/>
      <c r="E266" s="33"/>
      <c r="F266" s="33"/>
    </row>
    <row r="267" spans="4:6" ht="12.75">
      <c r="D267" s="33"/>
      <c r="E267" s="33"/>
      <c r="F267" s="33"/>
    </row>
    <row r="268" spans="4:6" ht="12.75">
      <c r="D268" s="33"/>
      <c r="E268" s="33"/>
      <c r="F268" s="33"/>
    </row>
    <row r="269" spans="4:6" ht="12.75">
      <c r="D269" s="33"/>
      <c r="E269" s="33"/>
      <c r="F269" s="33"/>
    </row>
    <row r="270" spans="4:6" ht="12.75">
      <c r="D270" s="33"/>
      <c r="E270" s="33"/>
      <c r="F270" s="33"/>
    </row>
    <row r="271" spans="4:6" ht="12.75">
      <c r="D271" s="33"/>
      <c r="E271" s="33"/>
      <c r="F271" s="33"/>
    </row>
    <row r="272" spans="4:6" ht="12.75">
      <c r="D272" s="33"/>
      <c r="E272" s="33"/>
      <c r="F272" s="33"/>
    </row>
    <row r="273" spans="4:6" ht="12.75">
      <c r="D273" s="33"/>
      <c r="E273" s="33"/>
      <c r="F273" s="33"/>
    </row>
    <row r="274" spans="4:6" ht="12.75">
      <c r="D274" s="33"/>
      <c r="E274" s="33"/>
      <c r="F274" s="33"/>
    </row>
    <row r="275" spans="4:6" ht="12.75">
      <c r="D275" s="33"/>
      <c r="E275" s="33"/>
      <c r="F275" s="33"/>
    </row>
    <row r="276" spans="4:6" ht="12.75">
      <c r="D276" s="33"/>
      <c r="E276" s="33"/>
      <c r="F276" s="33"/>
    </row>
    <row r="277" spans="4:6" ht="12.75">
      <c r="D277" s="33"/>
      <c r="E277" s="33"/>
      <c r="F277" s="33"/>
    </row>
    <row r="278" spans="4:6" ht="12.75">
      <c r="D278" s="33"/>
      <c r="E278" s="33"/>
      <c r="F278" s="33"/>
    </row>
    <row r="279" spans="4:6" ht="12.75">
      <c r="D279" s="33"/>
      <c r="E279" s="33"/>
      <c r="F279" s="33"/>
    </row>
    <row r="280" spans="4:6" ht="12.75">
      <c r="D280" s="33"/>
      <c r="E280" s="33"/>
      <c r="F280" s="33"/>
    </row>
    <row r="281" spans="4:6" ht="12.75">
      <c r="D281" s="33"/>
      <c r="E281" s="33"/>
      <c r="F281" s="33"/>
    </row>
    <row r="282" spans="4:6" ht="12.75">
      <c r="D282" s="33"/>
      <c r="E282" s="33"/>
      <c r="F282" s="33"/>
    </row>
    <row r="283" spans="4:6" ht="12.75">
      <c r="D283" s="33"/>
      <c r="E283" s="33"/>
      <c r="F283" s="33"/>
    </row>
    <row r="284" spans="4:6" ht="12.75">
      <c r="D284" s="33"/>
      <c r="E284" s="33"/>
      <c r="F284" s="33"/>
    </row>
    <row r="285" spans="4:6" ht="12.75">
      <c r="D285" s="33"/>
      <c r="E285" s="33"/>
      <c r="F285" s="33"/>
    </row>
    <row r="286" spans="4:6" ht="12.75">
      <c r="D286" s="33"/>
      <c r="E286" s="33"/>
      <c r="F286" s="33"/>
    </row>
    <row r="287" spans="4:6" ht="12.75">
      <c r="D287" s="33"/>
      <c r="E287" s="33"/>
      <c r="F287" s="33"/>
    </row>
    <row r="288" spans="4:6" ht="12.75">
      <c r="D288" s="33"/>
      <c r="E288" s="33"/>
      <c r="F288" s="33"/>
    </row>
    <row r="289" spans="4:6" ht="12.75">
      <c r="D289" s="33"/>
      <c r="E289" s="33"/>
      <c r="F289" s="33"/>
    </row>
    <row r="290" spans="4:6" ht="12.75">
      <c r="D290" s="33"/>
      <c r="E290" s="33"/>
      <c r="F290" s="33"/>
    </row>
    <row r="291" spans="4:6" ht="12.75">
      <c r="D291" s="33"/>
      <c r="E291" s="33"/>
      <c r="F291" s="33"/>
    </row>
    <row r="292" spans="4:6" ht="12.75">
      <c r="D292" s="33"/>
      <c r="E292" s="33"/>
      <c r="F292" s="33"/>
    </row>
    <row r="293" spans="4:6" ht="12.75">
      <c r="D293" s="33"/>
      <c r="E293" s="33"/>
      <c r="F293" s="33"/>
    </row>
    <row r="294" spans="4:6" ht="12.75">
      <c r="D294" s="33"/>
      <c r="E294" s="33"/>
      <c r="F294" s="33"/>
    </row>
    <row r="295" spans="4:6" ht="12.75">
      <c r="D295" s="33"/>
      <c r="E295" s="33"/>
      <c r="F295" s="33"/>
    </row>
    <row r="296" spans="4:6" ht="12.75">
      <c r="D296" s="33"/>
      <c r="E296" s="33"/>
      <c r="F296" s="33"/>
    </row>
    <row r="297" spans="4:6" ht="12.75">
      <c r="D297" s="33"/>
      <c r="E297" s="33"/>
      <c r="F297" s="33"/>
    </row>
    <row r="298" spans="4:6" ht="12.75">
      <c r="D298" s="33"/>
      <c r="E298" s="33"/>
      <c r="F298" s="33"/>
    </row>
    <row r="299" spans="4:6" ht="12.75">
      <c r="D299" s="33"/>
      <c r="E299" s="33"/>
      <c r="F299" s="33"/>
    </row>
    <row r="300" spans="4:6" ht="12.75">
      <c r="D300" s="33"/>
      <c r="E300" s="33"/>
      <c r="F300" s="33"/>
    </row>
    <row r="301" spans="4:6" ht="12.75">
      <c r="D301" s="33"/>
      <c r="E301" s="33"/>
      <c r="F301" s="33"/>
    </row>
    <row r="302" spans="4:6" ht="12.75">
      <c r="D302" s="33"/>
      <c r="E302" s="33"/>
      <c r="F302" s="33"/>
    </row>
    <row r="303" spans="4:6" ht="12.75">
      <c r="D303" s="33"/>
      <c r="E303" s="33"/>
      <c r="F303" s="33"/>
    </row>
    <row r="304" spans="4:6" ht="12.75">
      <c r="D304" s="33"/>
      <c r="E304" s="33"/>
      <c r="F304" s="33"/>
    </row>
    <row r="305" spans="4:6" ht="12.75">
      <c r="D305" s="33"/>
      <c r="E305" s="33"/>
      <c r="F305" s="33"/>
    </row>
    <row r="306" spans="4:6" ht="12.75">
      <c r="D306" s="33"/>
      <c r="E306" s="33"/>
      <c r="F306" s="33"/>
    </row>
    <row r="307" spans="4:6" ht="12.75">
      <c r="D307" s="33"/>
      <c r="E307" s="33"/>
      <c r="F307" s="33"/>
    </row>
    <row r="308" spans="4:6" ht="12.75">
      <c r="D308" s="33"/>
      <c r="E308" s="33"/>
      <c r="F308" s="33"/>
    </row>
    <row r="309" spans="4:6" ht="12.75">
      <c r="D309" s="33"/>
      <c r="E309" s="33"/>
      <c r="F309" s="33"/>
    </row>
    <row r="310" spans="4:6" ht="12.75">
      <c r="D310" s="33"/>
      <c r="E310" s="33"/>
      <c r="F310" s="33"/>
    </row>
    <row r="311" spans="4:6" ht="12.75">
      <c r="D311" s="33"/>
      <c r="E311" s="33"/>
      <c r="F311" s="33"/>
    </row>
    <row r="312" spans="4:6" ht="12.75">
      <c r="D312" s="33"/>
      <c r="E312" s="33"/>
      <c r="F312" s="33"/>
    </row>
    <row r="313" spans="4:6" ht="12.75">
      <c r="D313" s="33"/>
      <c r="E313" s="33"/>
      <c r="F313" s="33"/>
    </row>
    <row r="314" spans="4:6" ht="12.75">
      <c r="D314" s="33"/>
      <c r="E314" s="33"/>
      <c r="F314" s="33"/>
    </row>
    <row r="315" spans="4:6" ht="12.75">
      <c r="D315" s="33"/>
      <c r="E315" s="33"/>
      <c r="F315" s="33"/>
    </row>
    <row r="316" spans="4:6" ht="12.75">
      <c r="D316" s="33"/>
      <c r="E316" s="33"/>
      <c r="F316" s="33"/>
    </row>
    <row r="317" spans="4:6" ht="12.75">
      <c r="D317" s="33"/>
      <c r="E317" s="33"/>
      <c r="F317" s="33"/>
    </row>
    <row r="318" spans="4:6" ht="12.75">
      <c r="D318" s="33"/>
      <c r="E318" s="33"/>
      <c r="F318" s="33"/>
    </row>
    <row r="319" spans="4:6" ht="12.75">
      <c r="D319" s="33"/>
      <c r="E319" s="33"/>
      <c r="F319" s="33"/>
    </row>
    <row r="320" spans="4:6" ht="12.75">
      <c r="D320" s="33"/>
      <c r="E320" s="33"/>
      <c r="F320" s="33"/>
    </row>
    <row r="321" spans="4:6" ht="12.75">
      <c r="D321" s="33"/>
      <c r="E321" s="33"/>
      <c r="F321" s="33"/>
    </row>
    <row r="322" spans="4:6" ht="12.75">
      <c r="D322" s="33"/>
      <c r="E322" s="33"/>
      <c r="F322" s="33"/>
    </row>
    <row r="323" spans="4:6" ht="12.75">
      <c r="D323" s="33"/>
      <c r="E323" s="33"/>
      <c r="F323" s="33"/>
    </row>
    <row r="324" spans="4:6" ht="12.75">
      <c r="D324" s="33"/>
      <c r="E324" s="33"/>
      <c r="F324" s="33"/>
    </row>
    <row r="325" spans="4:6" ht="12.75">
      <c r="D325" s="33"/>
      <c r="E325" s="33"/>
      <c r="F325" s="33"/>
    </row>
    <row r="326" spans="4:6" ht="12.75">
      <c r="D326" s="33"/>
      <c r="E326" s="33"/>
      <c r="F326" s="33"/>
    </row>
    <row r="327" spans="4:6" ht="12.75">
      <c r="D327" s="33"/>
      <c r="E327" s="33"/>
      <c r="F327" s="33"/>
    </row>
    <row r="328" spans="4:6" ht="12.75">
      <c r="D328" s="33"/>
      <c r="E328" s="33"/>
      <c r="F328" s="33"/>
    </row>
    <row r="329" spans="4:6" ht="12.75">
      <c r="D329" s="33"/>
      <c r="E329" s="33"/>
      <c r="F329" s="33"/>
    </row>
    <row r="330" spans="4:6" ht="12.75">
      <c r="D330" s="33"/>
      <c r="E330" s="33"/>
      <c r="F330" s="33"/>
    </row>
    <row r="331" spans="4:6" ht="12.75">
      <c r="D331" s="33"/>
      <c r="E331" s="33"/>
      <c r="F331" s="33"/>
    </row>
    <row r="332" spans="4:6" ht="12.75">
      <c r="D332" s="33"/>
      <c r="E332" s="33"/>
      <c r="F332" s="33"/>
    </row>
    <row r="333" spans="4:6" ht="12.75">
      <c r="D333" s="33"/>
      <c r="E333" s="33"/>
      <c r="F333" s="33"/>
    </row>
    <row r="334" spans="4:6" ht="12.75">
      <c r="D334" s="33"/>
      <c r="E334" s="33"/>
      <c r="F334" s="33"/>
    </row>
    <row r="335" spans="4:6" ht="12.75">
      <c r="D335" s="33"/>
      <c r="E335" s="33"/>
      <c r="F335" s="33"/>
    </row>
    <row r="336" spans="4:6" ht="12.75">
      <c r="D336" s="33"/>
      <c r="E336" s="33"/>
      <c r="F336" s="33"/>
    </row>
    <row r="337" spans="4:6" ht="12.75">
      <c r="D337" s="33"/>
      <c r="E337" s="33"/>
      <c r="F337" s="33"/>
    </row>
    <row r="338" spans="4:6" ht="12.75">
      <c r="D338" s="33"/>
      <c r="E338" s="33"/>
      <c r="F338" s="33"/>
    </row>
    <row r="339" spans="4:6" ht="12.75">
      <c r="D339" s="33"/>
      <c r="E339" s="33"/>
      <c r="F339" s="33"/>
    </row>
    <row r="340" spans="4:6" ht="12.75">
      <c r="D340" s="33"/>
      <c r="E340" s="33"/>
      <c r="F340" s="33"/>
    </row>
    <row r="341" spans="4:6" ht="12.75">
      <c r="D341" s="33"/>
      <c r="E341" s="33"/>
      <c r="F341" s="33"/>
    </row>
    <row r="342" spans="4:6" ht="12.75">
      <c r="D342" s="33"/>
      <c r="E342" s="33"/>
      <c r="F342" s="33"/>
    </row>
    <row r="343" spans="4:6" ht="12.75">
      <c r="D343" s="33"/>
      <c r="E343" s="33"/>
      <c r="F343" s="33"/>
    </row>
    <row r="344" spans="4:6" ht="12.75">
      <c r="D344" s="33"/>
      <c r="E344" s="33"/>
      <c r="F344" s="33"/>
    </row>
    <row r="345" spans="4:6" ht="12.75">
      <c r="D345" s="33"/>
      <c r="E345" s="33"/>
      <c r="F345" s="33"/>
    </row>
    <row r="346" spans="4:6" ht="12.75">
      <c r="D346" s="33"/>
      <c r="E346" s="33"/>
      <c r="F346" s="33"/>
    </row>
    <row r="347" spans="4:6" ht="12.75">
      <c r="D347" s="33"/>
      <c r="E347" s="33"/>
      <c r="F347" s="33"/>
    </row>
    <row r="348" spans="4:6" ht="12.75">
      <c r="D348" s="33"/>
      <c r="E348" s="33"/>
      <c r="F348" s="33"/>
    </row>
    <row r="349" spans="4:6" ht="12.75">
      <c r="D349" s="33"/>
      <c r="E349" s="33"/>
      <c r="F349" s="33"/>
    </row>
    <row r="350" spans="4:6" ht="12.75">
      <c r="D350" s="33"/>
      <c r="E350" s="33"/>
      <c r="F350" s="33"/>
    </row>
    <row r="351" spans="4:6" ht="12.75">
      <c r="D351" s="33"/>
      <c r="E351" s="33"/>
      <c r="F351" s="33"/>
    </row>
    <row r="352" spans="4:6" ht="12.75">
      <c r="D352" s="33"/>
      <c r="E352" s="33"/>
      <c r="F352" s="33"/>
    </row>
    <row r="353" spans="4:6" ht="12.75">
      <c r="D353" s="33"/>
      <c r="E353" s="33"/>
      <c r="F353" s="33"/>
    </row>
    <row r="354" spans="4:6" ht="12.75">
      <c r="D354" s="33"/>
      <c r="E354" s="33"/>
      <c r="F354" s="33"/>
    </row>
    <row r="355" spans="4:6" ht="12.75">
      <c r="D355" s="33"/>
      <c r="E355" s="33"/>
      <c r="F355" s="33"/>
    </row>
    <row r="356" spans="4:6" ht="12.75">
      <c r="D356" s="33"/>
      <c r="E356" s="33"/>
      <c r="F356" s="33"/>
    </row>
    <row r="357" spans="4:6" ht="12.75">
      <c r="D357" s="33"/>
      <c r="E357" s="33"/>
      <c r="F357" s="33"/>
    </row>
    <row r="358" spans="4:6" ht="12.75">
      <c r="D358" s="33"/>
      <c r="E358" s="33"/>
      <c r="F358" s="33"/>
    </row>
    <row r="359" spans="4:6" ht="12.75">
      <c r="D359" s="33"/>
      <c r="E359" s="33"/>
      <c r="F359" s="33"/>
    </row>
    <row r="360" spans="4:6" ht="12.75">
      <c r="D360" s="33"/>
      <c r="E360" s="33"/>
      <c r="F360" s="33"/>
    </row>
    <row r="361" spans="4:6" ht="12.75">
      <c r="D361" s="33"/>
      <c r="E361" s="33"/>
      <c r="F361" s="33"/>
    </row>
    <row r="362" spans="4:6" ht="12.75">
      <c r="D362" s="33"/>
      <c r="E362" s="33"/>
      <c r="F362" s="33"/>
    </row>
    <row r="363" spans="4:6" ht="12.75">
      <c r="D363" s="33"/>
      <c r="E363" s="33"/>
      <c r="F363" s="33"/>
    </row>
    <row r="364" spans="4:6" ht="12.75">
      <c r="D364" s="33"/>
      <c r="E364" s="33"/>
      <c r="F364" s="33"/>
    </row>
    <row r="365" spans="4:6" ht="12.75">
      <c r="D365" s="33"/>
      <c r="E365" s="33"/>
      <c r="F365" s="33"/>
    </row>
    <row r="366" spans="4:6" ht="12.75">
      <c r="D366" s="33"/>
      <c r="E366" s="33"/>
      <c r="F366" s="33"/>
    </row>
    <row r="367" spans="4:6" ht="12.75">
      <c r="D367" s="33"/>
      <c r="E367" s="33"/>
      <c r="F367" s="33"/>
    </row>
    <row r="368" spans="4:6" ht="12.75">
      <c r="D368" s="33"/>
      <c r="E368" s="33"/>
      <c r="F368" s="33"/>
    </row>
    <row r="369" spans="4:6" ht="12.75">
      <c r="D369" s="33"/>
      <c r="E369" s="33"/>
      <c r="F369" s="33"/>
    </row>
    <row r="370" spans="4:6" ht="12.75">
      <c r="D370" s="33"/>
      <c r="E370" s="33"/>
      <c r="F370" s="33"/>
    </row>
    <row r="371" spans="4:6" ht="12.75">
      <c r="D371" s="33"/>
      <c r="E371" s="33"/>
      <c r="F371" s="33"/>
    </row>
    <row r="372" spans="4:6" ht="12.75">
      <c r="D372" s="33"/>
      <c r="E372" s="33"/>
      <c r="F372" s="33"/>
    </row>
    <row r="373" spans="4:6" ht="12.75">
      <c r="D373" s="33"/>
      <c r="E373" s="33"/>
      <c r="F373" s="33"/>
    </row>
    <row r="374" spans="4:6" ht="12.75">
      <c r="D374" s="33"/>
      <c r="E374" s="33"/>
      <c r="F374" s="33"/>
    </row>
    <row r="375" spans="4:6" ht="12.75">
      <c r="D375" s="33"/>
      <c r="E375" s="33"/>
      <c r="F375" s="33"/>
    </row>
    <row r="376" spans="4:6" ht="12.75">
      <c r="D376" s="33"/>
      <c r="E376" s="33"/>
      <c r="F376" s="33"/>
    </row>
    <row r="377" spans="4:6" ht="12.75">
      <c r="D377" s="33"/>
      <c r="E377" s="33"/>
      <c r="F377" s="33"/>
    </row>
    <row r="378" spans="4:6" ht="12.75">
      <c r="D378" s="33"/>
      <c r="E378" s="33"/>
      <c r="F378" s="33"/>
    </row>
    <row r="379" spans="4:6" ht="12.75">
      <c r="D379" s="33"/>
      <c r="E379" s="33"/>
      <c r="F379" s="33"/>
    </row>
    <row r="380" spans="4:6" ht="12.75">
      <c r="D380" s="33"/>
      <c r="E380" s="33"/>
      <c r="F380" s="33"/>
    </row>
    <row r="381" spans="4:6" ht="12.75">
      <c r="D381" s="33"/>
      <c r="E381" s="33"/>
      <c r="F381" s="33"/>
    </row>
    <row r="382" spans="4:6" ht="12.75">
      <c r="D382" s="33"/>
      <c r="E382" s="33"/>
      <c r="F382" s="33"/>
    </row>
    <row r="383" spans="4:6" ht="12.75">
      <c r="D383" s="33"/>
      <c r="E383" s="33"/>
      <c r="F383" s="33"/>
    </row>
    <row r="384" spans="4:6" ht="12.75">
      <c r="D384" s="33"/>
      <c r="E384" s="33"/>
      <c r="F384" s="33"/>
    </row>
    <row r="385" spans="4:6" ht="12.75">
      <c r="D385" s="33"/>
      <c r="E385" s="33"/>
      <c r="F385" s="33"/>
    </row>
    <row r="386" spans="4:6" ht="12.75">
      <c r="D386" s="33"/>
      <c r="E386" s="33"/>
      <c r="F386" s="33"/>
    </row>
    <row r="387" spans="4:6" ht="12.75">
      <c r="D387" s="33"/>
      <c r="E387" s="33"/>
      <c r="F387" s="33"/>
    </row>
    <row r="388" spans="4:6" ht="12.75">
      <c r="D388" s="33"/>
      <c r="E388" s="33"/>
      <c r="F388" s="33"/>
    </row>
    <row r="389" spans="4:6" ht="12.75">
      <c r="D389" s="33"/>
      <c r="E389" s="33"/>
      <c r="F389" s="33"/>
    </row>
    <row r="390" spans="4:6" ht="12.75">
      <c r="D390" s="33"/>
      <c r="E390" s="33"/>
      <c r="F390" s="33"/>
    </row>
    <row r="391" spans="4:6" ht="12.75">
      <c r="D391" s="33"/>
      <c r="E391" s="33"/>
      <c r="F391" s="33"/>
    </row>
    <row r="392" spans="4:6" ht="12.75">
      <c r="D392" s="33"/>
      <c r="E392" s="33"/>
      <c r="F392" s="33"/>
    </row>
    <row r="393" spans="4:6" ht="12.75">
      <c r="D393" s="33"/>
      <c r="E393" s="33"/>
      <c r="F393" s="33"/>
    </row>
    <row r="394" spans="4:6" ht="12.75">
      <c r="D394" s="33"/>
      <c r="E394" s="33"/>
      <c r="F394" s="33"/>
    </row>
    <row r="395" spans="4:6" ht="12.75">
      <c r="D395" s="33"/>
      <c r="E395" s="33"/>
      <c r="F395" s="33"/>
    </row>
    <row r="396" spans="4:6" ht="12.75">
      <c r="D396" s="33"/>
      <c r="E396" s="33"/>
      <c r="F396" s="33"/>
    </row>
    <row r="397" spans="4:6" ht="12.75">
      <c r="D397" s="33"/>
      <c r="E397" s="33"/>
      <c r="F397" s="33"/>
    </row>
    <row r="398" spans="4:6" ht="12.75">
      <c r="D398" s="33"/>
      <c r="E398" s="33"/>
      <c r="F398" s="33"/>
    </row>
    <row r="399" spans="4:6" ht="12.75">
      <c r="D399" s="33"/>
      <c r="E399" s="33"/>
      <c r="F399" s="33"/>
    </row>
    <row r="400" spans="4:6" ht="12.75">
      <c r="D400" s="33"/>
      <c r="E400" s="33"/>
      <c r="F400" s="33"/>
    </row>
    <row r="401" spans="4:6" ht="12.75">
      <c r="D401" s="33"/>
      <c r="E401" s="33"/>
      <c r="F401" s="33"/>
    </row>
    <row r="402" spans="4:6" ht="12.75">
      <c r="D402" s="33"/>
      <c r="E402" s="33"/>
      <c r="F402" s="33"/>
    </row>
    <row r="403" spans="4:6" ht="12.75">
      <c r="D403" s="33"/>
      <c r="E403" s="33"/>
      <c r="F403" s="33"/>
    </row>
    <row r="404" spans="4:6" ht="12.75">
      <c r="D404" s="33"/>
      <c r="E404" s="33"/>
      <c r="F404" s="33"/>
    </row>
    <row r="405" spans="4:6" ht="12.75">
      <c r="D405" s="33"/>
      <c r="E405" s="33"/>
      <c r="F405" s="33"/>
    </row>
    <row r="406" spans="4:6" ht="12.75">
      <c r="D406" s="33"/>
      <c r="E406" s="33"/>
      <c r="F406" s="33"/>
    </row>
    <row r="407" spans="4:6" ht="12.75">
      <c r="D407" s="33"/>
      <c r="E407" s="33"/>
      <c r="F407" s="33"/>
    </row>
    <row r="408" spans="4:6" ht="12.75">
      <c r="D408" s="33"/>
      <c r="E408" s="33"/>
      <c r="F408" s="33"/>
    </row>
    <row r="409" spans="4:6" ht="12.75">
      <c r="D409" s="33"/>
      <c r="E409" s="33"/>
      <c r="F409" s="33"/>
    </row>
    <row r="410" spans="4:6" ht="12.75">
      <c r="D410" s="33"/>
      <c r="E410" s="33"/>
      <c r="F410" s="33"/>
    </row>
    <row r="411" spans="4:6" ht="12.75">
      <c r="D411" s="33"/>
      <c r="E411" s="33"/>
      <c r="F411" s="33"/>
    </row>
    <row r="412" spans="4:6" ht="12.75">
      <c r="D412" s="33"/>
      <c r="E412" s="33"/>
      <c r="F412" s="33"/>
    </row>
    <row r="413" spans="4:6" ht="12.75">
      <c r="D413" s="33"/>
      <c r="E413" s="33"/>
      <c r="F413" s="33"/>
    </row>
    <row r="414" spans="4:6" ht="12.75">
      <c r="D414" s="33"/>
      <c r="E414" s="33"/>
      <c r="F414" s="33"/>
    </row>
    <row r="415" spans="4:6" ht="12.75">
      <c r="D415" s="33"/>
      <c r="E415" s="33"/>
      <c r="F415" s="33"/>
    </row>
    <row r="416" spans="4:6" ht="12.75">
      <c r="D416" s="33"/>
      <c r="E416" s="33"/>
      <c r="F416" s="33"/>
    </row>
    <row r="417" spans="4:6" ht="12.75">
      <c r="D417" s="33"/>
      <c r="E417" s="33"/>
      <c r="F417" s="33"/>
    </row>
    <row r="418" spans="4:6" ht="12.75">
      <c r="D418" s="33"/>
      <c r="E418" s="33"/>
      <c r="F418" s="33"/>
    </row>
    <row r="419" spans="4:6" ht="12.75">
      <c r="D419" s="33"/>
      <c r="E419" s="33"/>
      <c r="F419" s="33"/>
    </row>
    <row r="420" spans="4:6" ht="12.75">
      <c r="D420" s="33"/>
      <c r="E420" s="33"/>
      <c r="F420" s="33"/>
    </row>
    <row r="421" spans="4:6" ht="12.75">
      <c r="D421" s="33"/>
      <c r="E421" s="33"/>
      <c r="F421" s="33"/>
    </row>
    <row r="422" spans="4:6" ht="12.75">
      <c r="D422" s="33"/>
      <c r="E422" s="33"/>
      <c r="F422" s="33"/>
    </row>
    <row r="423" spans="4:6" ht="12.75">
      <c r="D423" s="33"/>
      <c r="E423" s="33"/>
      <c r="F423" s="33"/>
    </row>
    <row r="424" spans="4:6" ht="12.75">
      <c r="D424" s="33"/>
      <c r="E424" s="33"/>
      <c r="F424" s="33"/>
    </row>
    <row r="425" spans="4:6" ht="12.75">
      <c r="D425" s="33"/>
      <c r="E425" s="33"/>
      <c r="F425" s="33"/>
    </row>
    <row r="426" spans="4:6" ht="12.75">
      <c r="D426" s="33"/>
      <c r="E426" s="33"/>
      <c r="F426" s="33"/>
    </row>
    <row r="427" spans="4:6" ht="12.75">
      <c r="D427" s="33"/>
      <c r="E427" s="33"/>
      <c r="F427" s="33"/>
    </row>
    <row r="428" spans="4:6" ht="12.75">
      <c r="D428" s="33"/>
      <c r="E428" s="33"/>
      <c r="F428" s="33"/>
    </row>
    <row r="429" spans="4:6" ht="12.75">
      <c r="D429" s="33"/>
      <c r="E429" s="33"/>
      <c r="F429" s="33"/>
    </row>
    <row r="430" spans="4:6" ht="12.75">
      <c r="D430" s="33"/>
      <c r="E430" s="33"/>
      <c r="F430" s="33"/>
    </row>
    <row r="431" spans="4:6" ht="12.75">
      <c r="D431" s="33"/>
      <c r="E431" s="33"/>
      <c r="F431" s="33"/>
    </row>
    <row r="432" spans="4:6" ht="12.75">
      <c r="D432" s="33"/>
      <c r="E432" s="33"/>
      <c r="F432" s="33"/>
    </row>
    <row r="433" spans="4:6" ht="12.75">
      <c r="D433" s="33"/>
      <c r="E433" s="33"/>
      <c r="F433" s="33"/>
    </row>
    <row r="434" spans="4:6" ht="12.75">
      <c r="D434" s="33"/>
      <c r="E434" s="33"/>
      <c r="F434" s="33"/>
    </row>
    <row r="435" spans="4:6" ht="12.75">
      <c r="D435" s="33"/>
      <c r="E435" s="33"/>
      <c r="F435" s="33"/>
    </row>
    <row r="436" spans="4:6" ht="12.75">
      <c r="D436" s="33"/>
      <c r="E436" s="33"/>
      <c r="F436" s="33"/>
    </row>
    <row r="437" spans="4:6" ht="12.75">
      <c r="D437" s="33"/>
      <c r="E437" s="33"/>
      <c r="F437" s="33"/>
    </row>
    <row r="438" spans="4:6" ht="12.75">
      <c r="D438" s="33"/>
      <c r="E438" s="33"/>
      <c r="F438" s="33"/>
    </row>
    <row r="439" spans="4:6" ht="12.75">
      <c r="D439" s="33"/>
      <c r="E439" s="33"/>
      <c r="F439" s="33"/>
    </row>
    <row r="440" spans="4:6" ht="12.75">
      <c r="D440" s="33"/>
      <c r="E440" s="33"/>
      <c r="F440" s="33"/>
    </row>
    <row r="441" spans="4:6" ht="12.75">
      <c r="D441" s="33"/>
      <c r="E441" s="33"/>
      <c r="F441" s="33"/>
    </row>
    <row r="442" spans="4:6" ht="12.75">
      <c r="D442" s="33"/>
      <c r="E442" s="33"/>
      <c r="F442" s="33"/>
    </row>
    <row r="443" spans="4:6" ht="12.75">
      <c r="D443" s="33"/>
      <c r="E443" s="33"/>
      <c r="F443" s="33"/>
    </row>
    <row r="444" spans="4:6" ht="12.75">
      <c r="D444" s="33"/>
      <c r="E444" s="33"/>
      <c r="F444" s="33"/>
    </row>
    <row r="445" spans="4:6" ht="12.75">
      <c r="D445" s="33"/>
      <c r="E445" s="33"/>
      <c r="F445" s="33"/>
    </row>
    <row r="446" spans="4:6" ht="12.75">
      <c r="D446" s="33"/>
      <c r="E446" s="33"/>
      <c r="F446" s="33"/>
    </row>
    <row r="447" spans="4:6" ht="12.75">
      <c r="D447" s="33"/>
      <c r="E447" s="33"/>
      <c r="F447" s="33"/>
    </row>
    <row r="448" spans="4:6" ht="12.75">
      <c r="D448" s="33"/>
      <c r="E448" s="33"/>
      <c r="F448" s="33"/>
    </row>
    <row r="449" spans="4:6" ht="12.75">
      <c r="D449" s="33"/>
      <c r="E449" s="33"/>
      <c r="F449" s="33"/>
    </row>
    <row r="450" spans="4:6" ht="12.75">
      <c r="D450" s="33"/>
      <c r="E450" s="33"/>
      <c r="F450" s="33"/>
    </row>
    <row r="451" spans="4:6" ht="12.75">
      <c r="D451" s="33"/>
      <c r="E451" s="33"/>
      <c r="F451" s="33"/>
    </row>
    <row r="452" spans="4:6" ht="12.75">
      <c r="D452" s="33"/>
      <c r="E452" s="33"/>
      <c r="F452" s="33"/>
    </row>
    <row r="453" spans="4:6" ht="12.75">
      <c r="D453" s="33"/>
      <c r="E453" s="33"/>
      <c r="F453" s="33"/>
    </row>
    <row r="454" spans="4:6" ht="12.75">
      <c r="D454" s="33"/>
      <c r="E454" s="33"/>
      <c r="F454" s="33"/>
    </row>
    <row r="455" spans="4:6" ht="12.75">
      <c r="D455" s="33"/>
      <c r="E455" s="33"/>
      <c r="F455" s="33"/>
    </row>
    <row r="456" spans="4:6" ht="12.75">
      <c r="D456" s="33"/>
      <c r="E456" s="33"/>
      <c r="F456" s="33"/>
    </row>
    <row r="457" spans="4:6" ht="12.75">
      <c r="D457" s="33"/>
      <c r="E457" s="33"/>
      <c r="F457" s="33"/>
    </row>
    <row r="458" spans="4:6" ht="12.75">
      <c r="D458" s="33"/>
      <c r="E458" s="33"/>
      <c r="F458" s="33"/>
    </row>
    <row r="459" spans="4:6" ht="12.75">
      <c r="D459" s="33"/>
      <c r="E459" s="33"/>
      <c r="F459" s="33"/>
    </row>
    <row r="460" spans="4:6" ht="12.75">
      <c r="D460" s="33"/>
      <c r="E460" s="33"/>
      <c r="F460" s="33"/>
    </row>
    <row r="461" spans="4:6" ht="12.75">
      <c r="D461" s="33"/>
      <c r="E461" s="33"/>
      <c r="F461" s="33"/>
    </row>
    <row r="462" spans="4:6" ht="12.75">
      <c r="D462" s="33"/>
      <c r="E462" s="33"/>
      <c r="F462" s="33"/>
    </row>
    <row r="463" spans="4:6" ht="12.75">
      <c r="D463" s="33"/>
      <c r="E463" s="33"/>
      <c r="F463" s="33"/>
    </row>
    <row r="464" spans="4:6" ht="12.75">
      <c r="D464" s="33"/>
      <c r="E464" s="33"/>
      <c r="F464" s="33"/>
    </row>
    <row r="465" spans="4:6" ht="12.75">
      <c r="D465" s="33"/>
      <c r="E465" s="33"/>
      <c r="F465" s="33"/>
    </row>
    <row r="466" spans="4:6" ht="12.75">
      <c r="D466" s="33"/>
      <c r="E466" s="33"/>
      <c r="F466" s="33"/>
    </row>
    <row r="467" spans="4:6" ht="12.75">
      <c r="D467" s="33"/>
      <c r="E467" s="33"/>
      <c r="F467" s="33"/>
    </row>
    <row r="468" spans="4:6" ht="12.75">
      <c r="D468" s="33"/>
      <c r="E468" s="33"/>
      <c r="F468" s="33"/>
    </row>
    <row r="469" spans="4:6" ht="12.75">
      <c r="D469" s="33"/>
      <c r="E469" s="33"/>
      <c r="F469" s="33"/>
    </row>
    <row r="470" spans="4:6" ht="12.75">
      <c r="D470" s="33"/>
      <c r="E470" s="33"/>
      <c r="F470" s="33"/>
    </row>
    <row r="471" spans="4:6" ht="12.75">
      <c r="D471" s="33"/>
      <c r="E471" s="33"/>
      <c r="F471" s="33"/>
    </row>
    <row r="472" spans="4:6" ht="12.75">
      <c r="D472" s="33"/>
      <c r="E472" s="33"/>
      <c r="F472" s="33"/>
    </row>
    <row r="473" spans="4:6" ht="12.75">
      <c r="D473" s="33"/>
      <c r="E473" s="33"/>
      <c r="F473" s="33"/>
    </row>
    <row r="474" spans="4:6" ht="12.75">
      <c r="D474" s="33"/>
      <c r="E474" s="33"/>
      <c r="F474" s="33"/>
    </row>
    <row r="475" spans="4:6" ht="12.75">
      <c r="D475" s="33"/>
      <c r="E475" s="33"/>
      <c r="F475" s="33"/>
    </row>
    <row r="476" spans="4:6" ht="12.75">
      <c r="D476" s="33"/>
      <c r="E476" s="33"/>
      <c r="F476" s="33"/>
    </row>
    <row r="477" spans="4:6" ht="12.75">
      <c r="D477" s="33"/>
      <c r="E477" s="33"/>
      <c r="F477" s="33"/>
    </row>
    <row r="478" spans="4:6" ht="12.75">
      <c r="D478" s="33"/>
      <c r="E478" s="33"/>
      <c r="F478" s="33"/>
    </row>
    <row r="479" spans="4:6" ht="12.75">
      <c r="D479" s="33"/>
      <c r="E479" s="33"/>
      <c r="F479" s="33"/>
    </row>
    <row r="480" spans="4:6" ht="12.75">
      <c r="D480" s="33"/>
      <c r="E480" s="33"/>
      <c r="F480" s="33"/>
    </row>
    <row r="481" spans="4:6" ht="12.75">
      <c r="D481" s="33"/>
      <c r="E481" s="33"/>
      <c r="F481" s="33"/>
    </row>
    <row r="482" spans="4:6" ht="12.75">
      <c r="D482" s="33"/>
      <c r="E482" s="33"/>
      <c r="F482" s="33"/>
    </row>
    <row r="483" spans="4:6" ht="12.75">
      <c r="D483" s="33"/>
      <c r="E483" s="33"/>
      <c r="F483" s="33"/>
    </row>
    <row r="484" spans="4:6" ht="12.75">
      <c r="D484" s="33"/>
      <c r="E484" s="33"/>
      <c r="F484" s="33"/>
    </row>
    <row r="485" spans="4:6" ht="12.75">
      <c r="D485" s="33"/>
      <c r="E485" s="33"/>
      <c r="F485" s="33"/>
    </row>
    <row r="486" spans="4:6" ht="12.75">
      <c r="D486" s="33"/>
      <c r="E486" s="33"/>
      <c r="F486" s="33"/>
    </row>
    <row r="487" spans="4:6" ht="12.75">
      <c r="D487" s="33"/>
      <c r="E487" s="33"/>
      <c r="F487" s="33"/>
    </row>
    <row r="488" spans="4:6" ht="12.75">
      <c r="D488" s="33"/>
      <c r="E488" s="33"/>
      <c r="F488" s="33"/>
    </row>
    <row r="489" spans="4:6" ht="12.75">
      <c r="D489" s="33"/>
      <c r="E489" s="33"/>
      <c r="F489" s="33"/>
    </row>
    <row r="490" spans="4:6" ht="12.75">
      <c r="D490" s="33"/>
      <c r="E490" s="33"/>
      <c r="F490" s="33"/>
    </row>
    <row r="491" spans="4:6" ht="12.75">
      <c r="D491" s="33"/>
      <c r="E491" s="33"/>
      <c r="F491" s="33"/>
    </row>
    <row r="492" spans="4:6" ht="12.75">
      <c r="D492" s="33"/>
      <c r="E492" s="33"/>
      <c r="F492" s="33"/>
    </row>
    <row r="493" spans="4:6" ht="12.75">
      <c r="D493" s="33"/>
      <c r="E493" s="33"/>
      <c r="F493" s="33"/>
    </row>
    <row r="494" spans="4:6" ht="12.75">
      <c r="D494" s="33"/>
      <c r="E494" s="33"/>
      <c r="F494" s="33"/>
    </row>
    <row r="495" spans="4:6" ht="12.75">
      <c r="D495" s="33"/>
      <c r="E495" s="33"/>
      <c r="F495" s="33"/>
    </row>
    <row r="496" spans="4:6" ht="12.75">
      <c r="D496" s="33"/>
      <c r="E496" s="33"/>
      <c r="F496" s="33"/>
    </row>
    <row r="497" spans="4:6" ht="12.75">
      <c r="D497" s="33"/>
      <c r="E497" s="33"/>
      <c r="F497" s="33"/>
    </row>
    <row r="498" spans="4:6" ht="12.75">
      <c r="D498" s="33"/>
      <c r="E498" s="33"/>
      <c r="F498" s="33"/>
    </row>
    <row r="499" spans="4:6" ht="12.75">
      <c r="D499" s="33"/>
      <c r="E499" s="33"/>
      <c r="F499" s="33"/>
    </row>
    <row r="500" spans="4:6" ht="12.75">
      <c r="D500" s="33"/>
      <c r="E500" s="33"/>
      <c r="F500" s="33"/>
    </row>
    <row r="501" spans="4:6" ht="12.75">
      <c r="D501" s="33"/>
      <c r="E501" s="33"/>
      <c r="F501" s="33"/>
    </row>
    <row r="502" spans="4:6" ht="12.75">
      <c r="D502" s="33"/>
      <c r="E502" s="33"/>
      <c r="F502" s="33"/>
    </row>
    <row r="503" spans="4:6" ht="12.75">
      <c r="D503" s="33"/>
      <c r="E503" s="33"/>
      <c r="F503" s="33"/>
    </row>
    <row r="504" spans="4:6" ht="12.75">
      <c r="D504" s="33"/>
      <c r="E504" s="33"/>
      <c r="F504" s="33"/>
    </row>
    <row r="505" spans="4:6" ht="12.75">
      <c r="D505" s="33"/>
      <c r="E505" s="33"/>
      <c r="F505" s="33"/>
    </row>
    <row r="506" spans="4:6" ht="12.75">
      <c r="D506" s="33"/>
      <c r="E506" s="33"/>
      <c r="F506" s="33"/>
    </row>
    <row r="507" spans="4:6" ht="12.75">
      <c r="D507" s="33"/>
      <c r="E507" s="33"/>
      <c r="F507" s="33"/>
    </row>
    <row r="508" spans="4:6" ht="12.75">
      <c r="D508" s="33"/>
      <c r="E508" s="33"/>
      <c r="F508" s="33"/>
    </row>
    <row r="509" spans="4:6" ht="12.75">
      <c r="D509" s="33"/>
      <c r="E509" s="33"/>
      <c r="F509" s="33"/>
    </row>
    <row r="510" spans="4:6" ht="12.75">
      <c r="D510" s="33"/>
      <c r="E510" s="33"/>
      <c r="F510" s="33"/>
    </row>
    <row r="511" spans="4:6" ht="12.75">
      <c r="D511" s="33"/>
      <c r="E511" s="33"/>
      <c r="F511" s="33"/>
    </row>
    <row r="512" spans="4:6" ht="12.75">
      <c r="D512" s="33"/>
      <c r="E512" s="33"/>
      <c r="F512" s="33"/>
    </row>
    <row r="513" spans="4:6" ht="12.75">
      <c r="D513" s="33"/>
      <c r="E513" s="33"/>
      <c r="F513" s="33"/>
    </row>
    <row r="514" spans="4:6" ht="12.75">
      <c r="D514" s="33"/>
      <c r="E514" s="33"/>
      <c r="F514" s="33"/>
    </row>
    <row r="515" spans="4:6" ht="12.75">
      <c r="D515" s="33"/>
      <c r="E515" s="33"/>
      <c r="F515" s="33"/>
    </row>
    <row r="516" spans="4:6" ht="12.75">
      <c r="D516" s="33"/>
      <c r="E516" s="33"/>
      <c r="F516" s="33"/>
    </row>
    <row r="517" spans="4:6" ht="12.75">
      <c r="D517" s="33"/>
      <c r="E517" s="33"/>
      <c r="F517" s="33"/>
    </row>
    <row r="518" spans="4:6" ht="12.75">
      <c r="D518" s="33"/>
      <c r="E518" s="33"/>
      <c r="F518" s="33"/>
    </row>
    <row r="519" spans="4:6" ht="12.75">
      <c r="D519" s="33"/>
      <c r="E519" s="33"/>
      <c r="F519" s="33"/>
    </row>
    <row r="520" spans="4:6" ht="12.75">
      <c r="D520" s="33"/>
      <c r="E520" s="33"/>
      <c r="F520" s="33"/>
    </row>
    <row r="521" spans="4:6" ht="12.75">
      <c r="D521" s="33"/>
      <c r="E521" s="33"/>
      <c r="F521" s="33"/>
    </row>
    <row r="522" spans="4:6" ht="12.75">
      <c r="D522" s="33"/>
      <c r="E522" s="33"/>
      <c r="F522" s="33"/>
    </row>
    <row r="523" spans="4:6" ht="12.75">
      <c r="D523" s="33"/>
      <c r="E523" s="33"/>
      <c r="F523" s="33"/>
    </row>
    <row r="524" spans="4:6" ht="12.75">
      <c r="D524" s="33"/>
      <c r="E524" s="33"/>
      <c r="F524" s="33"/>
    </row>
    <row r="525" spans="4:6" ht="12.75">
      <c r="D525" s="33"/>
      <c r="E525" s="33"/>
      <c r="F525" s="33"/>
    </row>
    <row r="526" spans="4:6" ht="12.75">
      <c r="D526" s="33"/>
      <c r="E526" s="33"/>
      <c r="F526" s="33"/>
    </row>
    <row r="527" spans="4:6" ht="12.75">
      <c r="D527" s="33"/>
      <c r="E527" s="33"/>
      <c r="F527" s="33"/>
    </row>
    <row r="528" spans="4:6" ht="12.75">
      <c r="D528" s="33"/>
      <c r="E528" s="33"/>
      <c r="F528" s="33"/>
    </row>
    <row r="529" spans="4:6" ht="12.75">
      <c r="D529" s="33"/>
      <c r="E529" s="33"/>
      <c r="F529" s="33"/>
    </row>
    <row r="530" spans="4:6" ht="12.75">
      <c r="D530" s="33"/>
      <c r="E530" s="33"/>
      <c r="F530" s="33"/>
    </row>
    <row r="531" spans="4:6" ht="12.75">
      <c r="D531" s="33"/>
      <c r="E531" s="33"/>
      <c r="F531" s="33"/>
    </row>
    <row r="532" spans="4:6" ht="12.75">
      <c r="D532" s="33"/>
      <c r="E532" s="33"/>
      <c r="F532" s="33"/>
    </row>
    <row r="533" spans="4:6" ht="12.75">
      <c r="D533" s="33"/>
      <c r="E533" s="33"/>
      <c r="F533" s="33"/>
    </row>
    <row r="534" spans="4:6" ht="12.75">
      <c r="D534" s="33"/>
      <c r="E534" s="33"/>
      <c r="F534" s="33"/>
    </row>
    <row r="535" spans="4:6" ht="12.75">
      <c r="D535" s="33"/>
      <c r="E535" s="33"/>
      <c r="F535" s="33"/>
    </row>
    <row r="536" spans="4:6" ht="12.75">
      <c r="D536" s="33"/>
      <c r="E536" s="33"/>
      <c r="F536" s="33"/>
    </row>
    <row r="537" spans="4:6" ht="12.75">
      <c r="D537" s="33"/>
      <c r="E537" s="33"/>
      <c r="F537" s="33"/>
    </row>
    <row r="538" spans="4:6" ht="12.75">
      <c r="D538" s="33"/>
      <c r="E538" s="33"/>
      <c r="F538" s="33"/>
    </row>
    <row r="539" spans="4:6" ht="12.75">
      <c r="D539" s="33"/>
      <c r="E539" s="33"/>
      <c r="F539" s="33"/>
    </row>
    <row r="540" spans="4:6" ht="12.75">
      <c r="D540" s="33"/>
      <c r="E540" s="33"/>
      <c r="F540" s="33"/>
    </row>
    <row r="541" spans="4:6" ht="12.75">
      <c r="D541" s="33"/>
      <c r="E541" s="33"/>
      <c r="F541" s="33"/>
    </row>
    <row r="542" spans="4:6" ht="12.75">
      <c r="D542" s="33"/>
      <c r="E542" s="33"/>
      <c r="F542" s="33"/>
    </row>
    <row r="543" spans="4:6" ht="12.75">
      <c r="D543" s="33"/>
      <c r="E543" s="33"/>
      <c r="F543" s="33"/>
    </row>
    <row r="544" spans="4:6" ht="12.75">
      <c r="D544" s="33"/>
      <c r="E544" s="33"/>
      <c r="F544" s="33"/>
    </row>
    <row r="545" spans="4:6" ht="12.75">
      <c r="D545" s="33"/>
      <c r="E545" s="33"/>
      <c r="F545" s="33"/>
    </row>
    <row r="546" spans="4:6" ht="12.75">
      <c r="D546" s="33"/>
      <c r="E546" s="33"/>
      <c r="F546" s="33"/>
    </row>
    <row r="547" spans="4:6" ht="12.75">
      <c r="D547" s="33"/>
      <c r="E547" s="33"/>
      <c r="F547" s="33"/>
    </row>
    <row r="548" spans="4:6" ht="12.75">
      <c r="D548" s="33"/>
      <c r="E548" s="33"/>
      <c r="F548" s="33"/>
    </row>
    <row r="549" spans="4:6" ht="12.75">
      <c r="D549" s="33"/>
      <c r="E549" s="33"/>
      <c r="F549" s="33"/>
    </row>
    <row r="550" spans="4:6" ht="12.75">
      <c r="D550" s="33"/>
      <c r="E550" s="33"/>
      <c r="F550" s="33"/>
    </row>
    <row r="551" spans="4:6" ht="12.75">
      <c r="D551" s="33"/>
      <c r="E551" s="33"/>
      <c r="F551" s="33"/>
    </row>
    <row r="552" spans="4:6" ht="12.75">
      <c r="D552" s="33"/>
      <c r="E552" s="33"/>
      <c r="F552" s="33"/>
    </row>
    <row r="553" spans="4:6" ht="12.75">
      <c r="D553" s="33"/>
      <c r="E553" s="33"/>
      <c r="F553" s="33"/>
    </row>
    <row r="554" spans="4:6" ht="12.75">
      <c r="D554" s="33"/>
      <c r="E554" s="33"/>
      <c r="F554" s="33"/>
    </row>
    <row r="555" spans="4:6" ht="12.75">
      <c r="D555" s="33"/>
      <c r="E555" s="33"/>
      <c r="F555" s="33"/>
    </row>
    <row r="556" spans="4:6" ht="12.75">
      <c r="D556" s="33"/>
      <c r="E556" s="33"/>
      <c r="F556" s="33"/>
    </row>
    <row r="557" spans="4:6" ht="12.75">
      <c r="D557" s="33"/>
      <c r="E557" s="33"/>
      <c r="F557" s="33"/>
    </row>
    <row r="558" spans="4:6" ht="12.75">
      <c r="D558" s="33"/>
      <c r="E558" s="33"/>
      <c r="F558" s="33"/>
    </row>
    <row r="559" spans="4:6" ht="12.75">
      <c r="D559" s="33"/>
      <c r="E559" s="33"/>
      <c r="F559" s="33"/>
    </row>
    <row r="560" spans="4:6" ht="12.75">
      <c r="D560" s="33"/>
      <c r="E560" s="33"/>
      <c r="F560" s="33"/>
    </row>
    <row r="561" spans="4:6" ht="12.75">
      <c r="D561" s="33"/>
      <c r="E561" s="33"/>
      <c r="F561" s="33"/>
    </row>
    <row r="562" spans="4:6" ht="12.75">
      <c r="D562" s="33"/>
      <c r="E562" s="33"/>
      <c r="F562" s="33"/>
    </row>
    <row r="563" spans="4:6" ht="12.75">
      <c r="D563" s="33"/>
      <c r="E563" s="33"/>
      <c r="F563" s="33"/>
    </row>
    <row r="564" spans="4:6" ht="12.75">
      <c r="D564" s="33"/>
      <c r="E564" s="33"/>
      <c r="F564" s="33"/>
    </row>
    <row r="565" spans="4:6" ht="12.75">
      <c r="D565" s="33"/>
      <c r="E565" s="33"/>
      <c r="F565" s="33"/>
    </row>
    <row r="566" spans="4:6" ht="12.75">
      <c r="D566" s="33"/>
      <c r="E566" s="33"/>
      <c r="F566" s="33"/>
    </row>
    <row r="567" spans="4:6" ht="12.75">
      <c r="D567" s="33"/>
      <c r="E567" s="33"/>
      <c r="F567" s="33"/>
    </row>
    <row r="568" spans="4:6" ht="12.75">
      <c r="D568" s="33"/>
      <c r="E568" s="33"/>
      <c r="F568" s="33"/>
    </row>
    <row r="569" spans="4:6" ht="12.75">
      <c r="D569" s="33"/>
      <c r="E569" s="33"/>
      <c r="F569" s="33"/>
    </row>
    <row r="570" spans="4:6" ht="12.75">
      <c r="D570" s="33"/>
      <c r="E570" s="33"/>
      <c r="F570" s="33"/>
    </row>
    <row r="571" spans="4:6" ht="12.75">
      <c r="D571" s="33"/>
      <c r="E571" s="33"/>
      <c r="F571" s="33"/>
    </row>
    <row r="572" spans="4:6" ht="12.75">
      <c r="D572" s="33"/>
      <c r="E572" s="33"/>
      <c r="F572" s="33"/>
    </row>
    <row r="573" spans="4:6" ht="12.75">
      <c r="D573" s="33"/>
      <c r="E573" s="33"/>
      <c r="F573" s="33"/>
    </row>
    <row r="574" spans="4:6" ht="12.75">
      <c r="D574" s="33"/>
      <c r="E574" s="33"/>
      <c r="F574" s="33"/>
    </row>
    <row r="575" spans="4:6" ht="12.75">
      <c r="D575" s="33"/>
      <c r="E575" s="33"/>
      <c r="F575" s="33"/>
    </row>
    <row r="576" spans="4:6" ht="12.75">
      <c r="D576" s="33"/>
      <c r="E576" s="33"/>
      <c r="F576" s="33"/>
    </row>
    <row r="577" spans="4:6" ht="12.75">
      <c r="D577" s="33"/>
      <c r="E577" s="33"/>
      <c r="F577" s="33"/>
    </row>
    <row r="578" spans="4:6" ht="12.75">
      <c r="D578" s="33"/>
      <c r="E578" s="33"/>
      <c r="F578" s="33"/>
    </row>
    <row r="579" spans="4:6" ht="12.75">
      <c r="D579" s="33"/>
      <c r="E579" s="33"/>
      <c r="F579" s="33"/>
    </row>
    <row r="580" spans="4:6" ht="12.75">
      <c r="D580" s="33"/>
      <c r="E580" s="33"/>
      <c r="F580" s="33"/>
    </row>
    <row r="581" spans="4:6" ht="12.75">
      <c r="D581" s="33"/>
      <c r="E581" s="33"/>
      <c r="F581" s="33"/>
    </row>
    <row r="582" spans="4:6" ht="12.75">
      <c r="D582" s="33"/>
      <c r="E582" s="33"/>
      <c r="F582" s="33"/>
    </row>
    <row r="583" spans="4:6" ht="12.75">
      <c r="D583" s="33"/>
      <c r="E583" s="33"/>
      <c r="F583" s="33"/>
    </row>
    <row r="584" spans="4:6" ht="12.75">
      <c r="D584" s="33"/>
      <c r="E584" s="33"/>
      <c r="F584" s="33"/>
    </row>
    <row r="585" spans="4:6" ht="12.75">
      <c r="D585" s="33"/>
      <c r="E585" s="33"/>
      <c r="F585" s="33"/>
    </row>
    <row r="586" spans="4:6" ht="12.75">
      <c r="D586" s="33"/>
      <c r="E586" s="33"/>
      <c r="F586" s="33"/>
    </row>
    <row r="587" spans="4:6" ht="12.75">
      <c r="D587" s="33"/>
      <c r="E587" s="33"/>
      <c r="F587" s="33"/>
    </row>
    <row r="588" spans="4:6" ht="12.75">
      <c r="D588" s="33"/>
      <c r="E588" s="33"/>
      <c r="F588" s="33"/>
    </row>
    <row r="589" spans="4:6" ht="12.75">
      <c r="D589" s="33"/>
      <c r="E589" s="33"/>
      <c r="F589" s="33"/>
    </row>
    <row r="590" spans="4:6" ht="12.75">
      <c r="D590" s="33"/>
      <c r="E590" s="33"/>
      <c r="F590" s="33"/>
    </row>
    <row r="591" spans="4:6" ht="12.75">
      <c r="D591" s="33"/>
      <c r="E591" s="33"/>
      <c r="F591" s="33"/>
    </row>
    <row r="592" spans="4:6" ht="12.75">
      <c r="D592" s="33"/>
      <c r="E592" s="33"/>
      <c r="F592" s="33"/>
    </row>
    <row r="593" spans="4:6" ht="12.75">
      <c r="D593" s="33"/>
      <c r="E593" s="33"/>
      <c r="F593" s="33"/>
    </row>
    <row r="594" spans="4:6" ht="12.75">
      <c r="D594" s="33"/>
      <c r="E594" s="33"/>
      <c r="F594" s="33"/>
    </row>
    <row r="595" spans="4:6" ht="12.75">
      <c r="D595" s="33"/>
      <c r="E595" s="33"/>
      <c r="F595" s="33"/>
    </row>
    <row r="596" spans="4:6" ht="12.75">
      <c r="D596" s="33"/>
      <c r="E596" s="33"/>
      <c r="F596" s="33"/>
    </row>
    <row r="597" spans="4:6" ht="12.75">
      <c r="D597" s="33"/>
      <c r="E597" s="33"/>
      <c r="F597" s="33"/>
    </row>
    <row r="598" spans="4:6" ht="12.75">
      <c r="D598" s="33"/>
      <c r="E598" s="33"/>
      <c r="F598" s="33"/>
    </row>
    <row r="599" spans="4:6" ht="12.75">
      <c r="D599" s="33"/>
      <c r="E599" s="33"/>
      <c r="F599" s="33"/>
    </row>
    <row r="600" spans="4:6" ht="12.75">
      <c r="D600" s="33"/>
      <c r="E600" s="33"/>
      <c r="F600" s="33"/>
    </row>
    <row r="601" spans="4:6" ht="12.75">
      <c r="D601" s="33"/>
      <c r="E601" s="33"/>
      <c r="F601" s="33"/>
    </row>
    <row r="602" spans="4:6" ht="12.75">
      <c r="D602" s="33"/>
      <c r="E602" s="33"/>
      <c r="F602" s="33"/>
    </row>
    <row r="603" spans="4:6" ht="12.75">
      <c r="D603" s="33"/>
      <c r="E603" s="33"/>
      <c r="F603" s="33"/>
    </row>
    <row r="604" spans="4:6" ht="12.75">
      <c r="D604" s="33"/>
      <c r="E604" s="33"/>
      <c r="F604" s="33"/>
    </row>
    <row r="605" spans="4:6" ht="12.75">
      <c r="D605" s="33"/>
      <c r="E605" s="33"/>
      <c r="F605" s="33"/>
    </row>
    <row r="606" spans="4:6" ht="12.75">
      <c r="D606" s="33"/>
      <c r="E606" s="33"/>
      <c r="F606" s="33"/>
    </row>
    <row r="607" spans="4:6" ht="12.75">
      <c r="D607" s="33"/>
      <c r="E607" s="33"/>
      <c r="F607" s="33"/>
    </row>
    <row r="608" spans="4:6" ht="12.75">
      <c r="D608" s="33"/>
      <c r="E608" s="33"/>
      <c r="F608" s="33"/>
    </row>
    <row r="609" spans="4:6" ht="12.75">
      <c r="D609" s="33"/>
      <c r="E609" s="33"/>
      <c r="F609" s="33"/>
    </row>
    <row r="610" spans="4:6" ht="12.75">
      <c r="D610" s="33"/>
      <c r="E610" s="33"/>
      <c r="F610" s="33"/>
    </row>
    <row r="611" spans="4:6" ht="12.75">
      <c r="D611" s="33"/>
      <c r="E611" s="33"/>
      <c r="F611" s="33"/>
    </row>
    <row r="612" spans="4:6" ht="12.75">
      <c r="D612" s="33"/>
      <c r="E612" s="33"/>
      <c r="F612" s="33"/>
    </row>
    <row r="613" spans="4:6" ht="12.75">
      <c r="D613" s="33"/>
      <c r="E613" s="33"/>
      <c r="F613" s="33"/>
    </row>
    <row r="614" spans="4:6" ht="12.75">
      <c r="D614" s="33"/>
      <c r="E614" s="33"/>
      <c r="F614" s="33"/>
    </row>
    <row r="615" spans="4:6" ht="12.75">
      <c r="D615" s="33"/>
      <c r="E615" s="33"/>
      <c r="F615" s="33"/>
    </row>
    <row r="616" spans="4:6" ht="12.75">
      <c r="D616" s="33"/>
      <c r="E616" s="33"/>
      <c r="F616" s="33"/>
    </row>
    <row r="617" spans="4:6" ht="12.75">
      <c r="D617" s="33"/>
      <c r="E617" s="33"/>
      <c r="F617" s="33"/>
    </row>
    <row r="618" spans="4:6" ht="12.75">
      <c r="D618" s="33"/>
      <c r="E618" s="33"/>
      <c r="F618" s="33"/>
    </row>
    <row r="619" spans="4:6" ht="12.75">
      <c r="D619" s="33"/>
      <c r="E619" s="33"/>
      <c r="F619" s="33"/>
    </row>
    <row r="620" spans="4:6" ht="12.75">
      <c r="D620" s="33"/>
      <c r="E620" s="33"/>
      <c r="F620" s="33"/>
    </row>
    <row r="621" spans="4:6" ht="12.75">
      <c r="D621" s="33"/>
      <c r="E621" s="33"/>
      <c r="F621" s="33"/>
    </row>
    <row r="622" spans="4:6" ht="12.75">
      <c r="D622" s="33"/>
      <c r="E622" s="33"/>
      <c r="F622" s="33"/>
    </row>
    <row r="623" spans="4:6" ht="12.75">
      <c r="D623" s="33"/>
      <c r="E623" s="33"/>
      <c r="F623" s="33"/>
    </row>
    <row r="624" spans="4:6" ht="12.75">
      <c r="D624" s="33"/>
      <c r="E624" s="33"/>
      <c r="F624" s="33"/>
    </row>
    <row r="625" spans="4:6" ht="12.75">
      <c r="D625" s="33"/>
      <c r="E625" s="33"/>
      <c r="F625" s="33"/>
    </row>
    <row r="626" spans="4:6" ht="12.75">
      <c r="D626" s="33"/>
      <c r="E626" s="33"/>
      <c r="F626" s="33"/>
    </row>
    <row r="627" spans="4:6" ht="12.75">
      <c r="D627" s="33"/>
      <c r="E627" s="33"/>
      <c r="F627" s="33"/>
    </row>
    <row r="628" spans="4:6" ht="12.75">
      <c r="D628" s="33"/>
      <c r="E628" s="33"/>
      <c r="F628" s="33"/>
    </row>
    <row r="629" spans="4:6" ht="12.75">
      <c r="D629" s="33"/>
      <c r="E629" s="33"/>
      <c r="F629" s="33"/>
    </row>
    <row r="630" spans="4:6" ht="12.75">
      <c r="D630" s="33"/>
      <c r="E630" s="33"/>
      <c r="F630" s="33"/>
    </row>
    <row r="631" spans="4:6" ht="12.75">
      <c r="D631" s="33"/>
      <c r="E631" s="33"/>
      <c r="F631" s="33"/>
    </row>
    <row r="632" spans="4:6" ht="12.75">
      <c r="D632" s="33"/>
      <c r="E632" s="33"/>
      <c r="F632" s="33"/>
    </row>
    <row r="633" spans="4:6" ht="12.75">
      <c r="D633" s="33"/>
      <c r="E633" s="33"/>
      <c r="F633" s="33"/>
    </row>
    <row r="634" spans="4:6" ht="12.75">
      <c r="D634" s="33"/>
      <c r="E634" s="33"/>
      <c r="F634" s="33"/>
    </row>
    <row r="635" spans="4:6" ht="12.75">
      <c r="D635" s="33"/>
      <c r="E635" s="33"/>
      <c r="F635" s="33"/>
    </row>
    <row r="636" spans="4:6" ht="12.75">
      <c r="D636" s="33"/>
      <c r="E636" s="33"/>
      <c r="F636" s="33"/>
    </row>
    <row r="637" spans="4:6" ht="12.75">
      <c r="D637" s="33"/>
      <c r="E637" s="33"/>
      <c r="F637" s="33"/>
    </row>
    <row r="638" spans="4:6" ht="12.75">
      <c r="D638" s="33"/>
      <c r="E638" s="33"/>
      <c r="F638" s="33"/>
    </row>
    <row r="639" spans="4:6" ht="12.75">
      <c r="D639" s="33"/>
      <c r="E639" s="33"/>
      <c r="F639" s="33"/>
    </row>
    <row r="640" spans="4:6" ht="12.75">
      <c r="D640" s="33"/>
      <c r="E640" s="33"/>
      <c r="F640" s="33"/>
    </row>
    <row r="641" spans="4:6" ht="12.75">
      <c r="D641" s="33"/>
      <c r="E641" s="33"/>
      <c r="F641" s="33"/>
    </row>
    <row r="642" spans="4:6" ht="12.75">
      <c r="D642" s="33"/>
      <c r="E642" s="33"/>
      <c r="F642" s="33"/>
    </row>
    <row r="643" spans="4:6" ht="12.75">
      <c r="D643" s="33"/>
      <c r="E643" s="33"/>
      <c r="F643" s="33"/>
    </row>
    <row r="644" spans="4:6" ht="12.75">
      <c r="D644" s="33"/>
      <c r="E644" s="33"/>
      <c r="F644" s="33"/>
    </row>
    <row r="645" spans="4:6" ht="12.75">
      <c r="D645" s="33"/>
      <c r="E645" s="33"/>
      <c r="F645" s="33"/>
    </row>
    <row r="646" spans="4:6" ht="12.75">
      <c r="D646" s="33"/>
      <c r="E646" s="33"/>
      <c r="F646" s="33"/>
    </row>
    <row r="647" spans="4:6" ht="12.75">
      <c r="D647" s="33"/>
      <c r="E647" s="33"/>
      <c r="F647" s="33"/>
    </row>
    <row r="648" spans="4:6" ht="12.75">
      <c r="D648" s="33"/>
      <c r="E648" s="33"/>
      <c r="F648" s="33"/>
    </row>
    <row r="649" spans="4:6" ht="12.75">
      <c r="D649" s="33"/>
      <c r="E649" s="33"/>
      <c r="F649" s="33"/>
    </row>
    <row r="650" spans="4:6" ht="12.75">
      <c r="D650" s="33"/>
      <c r="E650" s="33"/>
      <c r="F650" s="33"/>
    </row>
    <row r="651" spans="4:6" ht="12.75">
      <c r="D651" s="33"/>
      <c r="E651" s="33"/>
      <c r="F651" s="33"/>
    </row>
    <row r="652" spans="4:6" ht="12.75">
      <c r="D652" s="33"/>
      <c r="E652" s="33"/>
      <c r="F652" s="33"/>
    </row>
    <row r="653" spans="4:6" ht="12.75">
      <c r="D653" s="33"/>
      <c r="E653" s="33"/>
      <c r="F653" s="33"/>
    </row>
    <row r="654" spans="4:6" ht="12.75">
      <c r="D654" s="33"/>
      <c r="E654" s="33"/>
      <c r="F654" s="33"/>
    </row>
    <row r="655" spans="4:6" ht="12.75">
      <c r="D655" s="33"/>
      <c r="E655" s="33"/>
      <c r="F655" s="33"/>
    </row>
    <row r="656" spans="4:6" ht="12.75">
      <c r="D656" s="33"/>
      <c r="E656" s="33"/>
      <c r="F656" s="33"/>
    </row>
    <row r="657" spans="4:6" ht="12.75">
      <c r="D657" s="33"/>
      <c r="E657" s="33"/>
      <c r="F657" s="33"/>
    </row>
    <row r="658" spans="4:6" ht="12.75">
      <c r="D658" s="33"/>
      <c r="E658" s="33"/>
      <c r="F658" s="33"/>
    </row>
    <row r="659" spans="4:6" ht="12.75">
      <c r="D659" s="33"/>
      <c r="E659" s="33"/>
      <c r="F659" s="33"/>
    </row>
    <row r="660" spans="4:6" ht="12.75">
      <c r="D660" s="33"/>
      <c r="E660" s="33"/>
      <c r="F660" s="33"/>
    </row>
    <row r="661" spans="4:6" ht="12.75">
      <c r="D661" s="33"/>
      <c r="E661" s="33"/>
      <c r="F661" s="33"/>
    </row>
    <row r="662" spans="4:6" ht="12.75">
      <c r="D662" s="33"/>
      <c r="E662" s="33"/>
      <c r="F662" s="33"/>
    </row>
    <row r="663" spans="4:6" ht="12.75">
      <c r="D663" s="33"/>
      <c r="E663" s="33"/>
      <c r="F663" s="33"/>
    </row>
    <row r="664" spans="4:6" ht="12.75">
      <c r="D664" s="33"/>
      <c r="E664" s="33"/>
      <c r="F664" s="33"/>
    </row>
    <row r="665" spans="4:6" ht="12.75">
      <c r="D665" s="33"/>
      <c r="E665" s="33"/>
      <c r="F665" s="33"/>
    </row>
    <row r="666" spans="4:6" ht="12.75">
      <c r="D666" s="33"/>
      <c r="E666" s="33"/>
      <c r="F666" s="33"/>
    </row>
    <row r="667" spans="4:6" ht="12.75">
      <c r="D667" s="33"/>
      <c r="E667" s="33"/>
      <c r="F667" s="33"/>
    </row>
    <row r="668" spans="4:6" ht="12.75">
      <c r="D668" s="33"/>
      <c r="E668" s="33"/>
      <c r="F668" s="33"/>
    </row>
    <row r="669" spans="4:6" ht="12.75">
      <c r="D669" s="33"/>
      <c r="E669" s="33"/>
      <c r="F669" s="33"/>
    </row>
    <row r="670" spans="4:6" ht="12.75">
      <c r="D670" s="33"/>
      <c r="E670" s="33"/>
      <c r="F670" s="33"/>
    </row>
    <row r="671" spans="4:6" ht="12.75">
      <c r="D671" s="33"/>
      <c r="E671" s="33"/>
      <c r="F671" s="33"/>
    </row>
    <row r="672" spans="4:6" ht="12.75">
      <c r="D672" s="33"/>
      <c r="E672" s="33"/>
      <c r="F672" s="33"/>
    </row>
    <row r="673" spans="4:6" ht="12.75">
      <c r="D673" s="33"/>
      <c r="E673" s="33"/>
      <c r="F673" s="33"/>
    </row>
    <row r="674" spans="4:6" ht="12.75">
      <c r="D674" s="33"/>
      <c r="E674" s="33"/>
      <c r="F674" s="33"/>
    </row>
    <row r="675" spans="4:6" ht="12.75">
      <c r="D675" s="33"/>
      <c r="E675" s="33"/>
      <c r="F675" s="33"/>
    </row>
    <row r="676" spans="4:6" ht="12.75">
      <c r="D676" s="33"/>
      <c r="E676" s="33"/>
      <c r="F676" s="33"/>
    </row>
    <row r="677" spans="4:6" ht="12.75">
      <c r="D677" s="33"/>
      <c r="E677" s="33"/>
      <c r="F677" s="33"/>
    </row>
    <row r="678" spans="4:6" ht="12.75">
      <c r="D678" s="33"/>
      <c r="E678" s="33"/>
      <c r="F678" s="33"/>
    </row>
    <row r="679" spans="4:6" ht="12.75">
      <c r="D679" s="33"/>
      <c r="E679" s="33"/>
      <c r="F679" s="33"/>
    </row>
    <row r="680" spans="4:6" ht="12.75">
      <c r="D680" s="33"/>
      <c r="E680" s="33"/>
      <c r="F680" s="33"/>
    </row>
    <row r="681" spans="4:6" ht="12.75">
      <c r="D681" s="33"/>
      <c r="E681" s="33"/>
      <c r="F681" s="33"/>
    </row>
    <row r="682" spans="4:6" ht="12.75">
      <c r="D682" s="33"/>
      <c r="E682" s="33"/>
      <c r="F682" s="33"/>
    </row>
    <row r="683" spans="4:6" ht="12.75">
      <c r="D683" s="33"/>
      <c r="E683" s="33"/>
      <c r="F683" s="33"/>
    </row>
    <row r="684" spans="4:6" ht="12.75">
      <c r="D684" s="33"/>
      <c r="E684" s="33"/>
      <c r="F684" s="33"/>
    </row>
    <row r="685" spans="4:6" ht="12.75">
      <c r="D685" s="33"/>
      <c r="E685" s="33"/>
      <c r="F685" s="33"/>
    </row>
    <row r="686" spans="4:6" ht="12.75">
      <c r="D686" s="33"/>
      <c r="E686" s="33"/>
      <c r="F686" s="33"/>
    </row>
    <row r="687" spans="4:6" ht="12.75">
      <c r="D687" s="33"/>
      <c r="E687" s="33"/>
      <c r="F687" s="33"/>
    </row>
    <row r="688" spans="4:6" ht="12.75">
      <c r="D688" s="33"/>
      <c r="E688" s="33"/>
      <c r="F688" s="33"/>
    </row>
    <row r="689" spans="4:6" ht="12.75">
      <c r="D689" s="33"/>
      <c r="E689" s="33"/>
      <c r="F689" s="33"/>
    </row>
    <row r="690" spans="4:6" ht="12.75">
      <c r="D690" s="33"/>
      <c r="E690" s="33"/>
      <c r="F690" s="33"/>
    </row>
    <row r="691" spans="4:6" ht="12.75">
      <c r="D691" s="33"/>
      <c r="E691" s="33"/>
      <c r="F691" s="33"/>
    </row>
    <row r="692" spans="4:6" ht="12.75">
      <c r="D692" s="33"/>
      <c r="E692" s="33"/>
      <c r="F692" s="33"/>
    </row>
    <row r="693" spans="4:6" ht="12.75">
      <c r="D693" s="33"/>
      <c r="E693" s="33"/>
      <c r="F693" s="33"/>
    </row>
    <row r="694" spans="4:6" ht="12.75">
      <c r="D694" s="33"/>
      <c r="E694" s="33"/>
      <c r="F694" s="33"/>
    </row>
    <row r="695" spans="4:6" ht="12.75">
      <c r="D695" s="33"/>
      <c r="E695" s="33"/>
      <c r="F695" s="33"/>
    </row>
    <row r="696" spans="4:6" ht="12.75">
      <c r="D696" s="33"/>
      <c r="E696" s="33"/>
      <c r="F696" s="33"/>
    </row>
    <row r="697" spans="4:6" ht="12.75">
      <c r="D697" s="33"/>
      <c r="E697" s="33"/>
      <c r="F697" s="33"/>
    </row>
    <row r="698" spans="4:6" ht="12.75">
      <c r="D698" s="33"/>
      <c r="E698" s="33"/>
      <c r="F698" s="33"/>
    </row>
    <row r="699" spans="4:6" ht="12.75">
      <c r="D699" s="33"/>
      <c r="E699" s="33"/>
      <c r="F699" s="33"/>
    </row>
    <row r="700" spans="4:6" ht="12.75">
      <c r="D700" s="33"/>
      <c r="E700" s="33"/>
      <c r="F700" s="33"/>
    </row>
    <row r="701" spans="4:6" ht="12.75">
      <c r="D701" s="33"/>
      <c r="E701" s="33"/>
      <c r="F701" s="33"/>
    </row>
    <row r="702" spans="4:6" ht="12.75">
      <c r="D702" s="33"/>
      <c r="E702" s="33"/>
      <c r="F702" s="33"/>
    </row>
    <row r="703" spans="4:6" ht="12.75">
      <c r="D703" s="33"/>
      <c r="E703" s="33"/>
      <c r="F703" s="33"/>
    </row>
    <row r="704" spans="4:6" ht="12.75">
      <c r="D704" s="33"/>
      <c r="E704" s="33"/>
      <c r="F704" s="33"/>
    </row>
    <row r="705" spans="4:6" ht="12.75">
      <c r="D705" s="33"/>
      <c r="E705" s="33"/>
      <c r="F705" s="33"/>
    </row>
    <row r="706" spans="4:6" ht="12.75">
      <c r="D706" s="33"/>
      <c r="E706" s="33"/>
      <c r="F706" s="33"/>
    </row>
    <row r="707" spans="4:6" ht="12.75">
      <c r="D707" s="33"/>
      <c r="E707" s="33"/>
      <c r="F707" s="33"/>
    </row>
    <row r="708" spans="4:6" ht="12.75">
      <c r="D708" s="33"/>
      <c r="E708" s="33"/>
      <c r="F708" s="33"/>
    </row>
    <row r="709" spans="4:6" ht="12.75">
      <c r="D709" s="33"/>
      <c r="E709" s="33"/>
      <c r="F709" s="33"/>
    </row>
    <row r="710" spans="4:6" ht="12.75">
      <c r="D710" s="33"/>
      <c r="E710" s="33"/>
      <c r="F710" s="33"/>
    </row>
    <row r="711" spans="4:6" ht="12.75">
      <c r="D711" s="33"/>
      <c r="E711" s="33"/>
      <c r="F711" s="33"/>
    </row>
    <row r="712" spans="4:6" ht="12.75">
      <c r="D712" s="33"/>
      <c r="E712" s="33"/>
      <c r="F712" s="33"/>
    </row>
    <row r="713" spans="4:6" ht="12.75">
      <c r="D713" s="33"/>
      <c r="E713" s="33"/>
      <c r="F713" s="33"/>
    </row>
    <row r="714" spans="4:6" ht="12.75">
      <c r="D714" s="33"/>
      <c r="E714" s="33"/>
      <c r="F714" s="33"/>
    </row>
    <row r="715" spans="4:6" ht="12.75">
      <c r="D715" s="33"/>
      <c r="E715" s="33"/>
      <c r="F715" s="33"/>
    </row>
    <row r="716" spans="4:6" ht="12.75">
      <c r="D716" s="33"/>
      <c r="E716" s="33"/>
      <c r="F716" s="33"/>
    </row>
    <row r="717" spans="4:6" ht="12.75">
      <c r="D717" s="33"/>
      <c r="E717" s="33"/>
      <c r="F717" s="33"/>
    </row>
    <row r="718" spans="4:6" ht="12.75">
      <c r="D718" s="33"/>
      <c r="E718" s="33"/>
      <c r="F718" s="33"/>
    </row>
    <row r="719" spans="4:6" ht="12.75">
      <c r="D719" s="33"/>
      <c r="E719" s="33"/>
      <c r="F719" s="33"/>
    </row>
    <row r="720" spans="4:6" ht="12.75">
      <c r="D720" s="33"/>
      <c r="E720" s="33"/>
      <c r="F720" s="33"/>
    </row>
    <row r="721" spans="4:6" ht="12.75">
      <c r="D721" s="33"/>
      <c r="E721" s="33"/>
      <c r="F721" s="33"/>
    </row>
    <row r="722" spans="4:6" ht="12.75">
      <c r="D722" s="33"/>
      <c r="E722" s="33"/>
      <c r="F722" s="33"/>
    </row>
    <row r="723" spans="4:6" ht="12.75">
      <c r="D723" s="33"/>
      <c r="E723" s="33"/>
      <c r="F723" s="33"/>
    </row>
    <row r="724" spans="4:6" ht="12.75">
      <c r="D724" s="33"/>
      <c r="E724" s="33"/>
      <c r="F724" s="33"/>
    </row>
    <row r="725" spans="4:6" ht="12.75">
      <c r="D725" s="33"/>
      <c r="E725" s="33"/>
      <c r="F725" s="33"/>
    </row>
    <row r="726" spans="4:6" ht="12.75">
      <c r="D726" s="33"/>
      <c r="E726" s="33"/>
      <c r="F726" s="33"/>
    </row>
    <row r="727" spans="4:6" ht="12.75">
      <c r="D727" s="33"/>
      <c r="E727" s="33"/>
      <c r="F727" s="33"/>
    </row>
    <row r="728" spans="4:6" ht="12.75">
      <c r="D728" s="33"/>
      <c r="E728" s="33"/>
      <c r="F728" s="33"/>
    </row>
    <row r="729" spans="4:6" ht="12.75">
      <c r="D729" s="33"/>
      <c r="E729" s="33"/>
      <c r="F729" s="33"/>
    </row>
    <row r="730" spans="4:6" ht="12.75">
      <c r="D730" s="33"/>
      <c r="E730" s="33"/>
      <c r="F730" s="33"/>
    </row>
    <row r="731" spans="4:6" ht="12.75">
      <c r="D731" s="33"/>
      <c r="E731" s="33"/>
      <c r="F731" s="33"/>
    </row>
    <row r="732" spans="4:6" ht="12.75">
      <c r="D732" s="33"/>
      <c r="E732" s="33"/>
      <c r="F732" s="33"/>
    </row>
    <row r="733" spans="4:6" ht="12.75">
      <c r="D733" s="33"/>
      <c r="E733" s="33"/>
      <c r="F733" s="33"/>
    </row>
    <row r="734" spans="4:6" ht="12.75">
      <c r="D734" s="33"/>
      <c r="E734" s="33"/>
      <c r="F734" s="33"/>
    </row>
    <row r="735" spans="4:6" ht="12.75">
      <c r="D735" s="33"/>
      <c r="E735" s="33"/>
      <c r="F735" s="33"/>
    </row>
    <row r="736" spans="4:6" ht="12.75">
      <c r="D736" s="33"/>
      <c r="E736" s="33"/>
      <c r="F736" s="33"/>
    </row>
    <row r="737" spans="4:6" ht="12.75">
      <c r="D737" s="33"/>
      <c r="E737" s="33"/>
      <c r="F737" s="33"/>
    </row>
    <row r="738" spans="4:6" ht="12.75">
      <c r="D738" s="33"/>
      <c r="E738" s="33"/>
      <c r="F738" s="33"/>
    </row>
    <row r="739" spans="4:6" ht="12.75">
      <c r="D739" s="33"/>
      <c r="E739" s="33"/>
      <c r="F739" s="33"/>
    </row>
    <row r="740" spans="4:6" ht="12.75">
      <c r="D740" s="33"/>
      <c r="E740" s="33"/>
      <c r="F740" s="33"/>
    </row>
    <row r="741" spans="4:6" ht="12.75">
      <c r="D741" s="33"/>
      <c r="E741" s="33"/>
      <c r="F741" s="33"/>
    </row>
    <row r="742" spans="4:6" ht="12.75">
      <c r="D742" s="33"/>
      <c r="E742" s="33"/>
      <c r="F742" s="33"/>
    </row>
    <row r="743" spans="4:6" ht="12.75">
      <c r="D743" s="33"/>
      <c r="E743" s="33"/>
      <c r="F743" s="33"/>
    </row>
    <row r="744" spans="4:6" ht="12.75">
      <c r="D744" s="33"/>
      <c r="E744" s="33"/>
      <c r="F744" s="33"/>
    </row>
    <row r="745" spans="4:6" ht="12.75">
      <c r="D745" s="33"/>
      <c r="E745" s="33"/>
      <c r="F745" s="33"/>
    </row>
    <row r="746" spans="4:6" ht="12.75">
      <c r="D746" s="33"/>
      <c r="E746" s="33"/>
      <c r="F746" s="33"/>
    </row>
    <row r="747" spans="4:6" ht="12.75">
      <c r="D747" s="33"/>
      <c r="E747" s="33"/>
      <c r="F747" s="33"/>
    </row>
    <row r="748" spans="4:6" ht="12.75">
      <c r="D748" s="33"/>
      <c r="E748" s="33"/>
      <c r="F748" s="33"/>
    </row>
    <row r="749" spans="4:6" ht="12.75">
      <c r="D749" s="33"/>
      <c r="E749" s="33"/>
      <c r="F749" s="33"/>
    </row>
    <row r="750" spans="4:6" ht="12.75">
      <c r="D750" s="33"/>
      <c r="E750" s="33"/>
      <c r="F750" s="33"/>
    </row>
    <row r="751" spans="4:6" ht="12.75">
      <c r="D751" s="33"/>
      <c r="E751" s="33"/>
      <c r="F751" s="33"/>
    </row>
    <row r="752" spans="4:6" ht="12.75">
      <c r="D752" s="33"/>
      <c r="E752" s="33"/>
      <c r="F752" s="33"/>
    </row>
    <row r="753" spans="4:6" ht="12.75">
      <c r="D753" s="33"/>
      <c r="E753" s="33"/>
      <c r="F753" s="33"/>
    </row>
    <row r="754" spans="4:6" ht="12.75">
      <c r="D754" s="33"/>
      <c r="E754" s="33"/>
      <c r="F754" s="33"/>
    </row>
    <row r="755" spans="4:6" ht="12.75">
      <c r="D755" s="33"/>
      <c r="E755" s="33"/>
      <c r="F755" s="33"/>
    </row>
    <row r="756" spans="4:6" ht="12.75">
      <c r="D756" s="33"/>
      <c r="E756" s="33"/>
      <c r="F756" s="33"/>
    </row>
    <row r="757" spans="4:6" ht="12.75">
      <c r="D757" s="33"/>
      <c r="E757" s="33"/>
      <c r="F757" s="33"/>
    </row>
    <row r="758" spans="4:6" ht="12.75">
      <c r="D758" s="33"/>
      <c r="E758" s="33"/>
      <c r="F758" s="33"/>
    </row>
    <row r="759" spans="4:6" ht="12.75">
      <c r="D759" s="33"/>
      <c r="E759" s="33"/>
      <c r="F759" s="33"/>
    </row>
    <row r="760" spans="4:6" ht="12.75">
      <c r="D760" s="33"/>
      <c r="E760" s="33"/>
      <c r="F760" s="33"/>
    </row>
    <row r="761" spans="4:6" ht="12.75">
      <c r="D761" s="33"/>
      <c r="E761" s="33"/>
      <c r="F761" s="33"/>
    </row>
    <row r="762" spans="4:6" ht="12.75">
      <c r="D762" s="33"/>
      <c r="E762" s="33"/>
      <c r="F762" s="33"/>
    </row>
    <row r="763" spans="4:6" ht="12.75">
      <c r="D763" s="33"/>
      <c r="E763" s="33"/>
      <c r="F763" s="33"/>
    </row>
    <row r="764" spans="4:6" ht="12.75">
      <c r="D764" s="33"/>
      <c r="E764" s="33"/>
      <c r="F764" s="33"/>
    </row>
    <row r="765" spans="4:6" ht="12.75">
      <c r="D765" s="33"/>
      <c r="E765" s="33"/>
      <c r="F765" s="33"/>
    </row>
    <row r="766" spans="4:6" ht="12.75">
      <c r="D766" s="33"/>
      <c r="E766" s="33"/>
      <c r="F766" s="33"/>
    </row>
    <row r="767" spans="4:6" ht="12.75">
      <c r="D767" s="33"/>
      <c r="E767" s="33"/>
      <c r="F767" s="33"/>
    </row>
    <row r="768" spans="4:6" ht="12.75">
      <c r="D768" s="33"/>
      <c r="E768" s="33"/>
      <c r="F768" s="33"/>
    </row>
    <row r="769" spans="4:6" ht="12.75">
      <c r="D769" s="33"/>
      <c r="E769" s="33"/>
      <c r="F769" s="33"/>
    </row>
    <row r="770" spans="4:6" ht="12.75">
      <c r="D770" s="33"/>
      <c r="E770" s="33"/>
      <c r="F770" s="33"/>
    </row>
    <row r="771" spans="4:6" ht="12.75">
      <c r="D771" s="33"/>
      <c r="E771" s="33"/>
      <c r="F771" s="33"/>
    </row>
    <row r="772" spans="4:6" ht="12.75">
      <c r="D772" s="33"/>
      <c r="E772" s="33"/>
      <c r="F772" s="33"/>
    </row>
    <row r="773" spans="4:6" ht="12.75">
      <c r="D773" s="33"/>
      <c r="E773" s="33"/>
      <c r="F773" s="33"/>
    </row>
    <row r="774" spans="4:6" ht="12.75">
      <c r="D774" s="33"/>
      <c r="E774" s="33"/>
      <c r="F774" s="33"/>
    </row>
    <row r="775" spans="4:6" ht="12.75">
      <c r="D775" s="33"/>
      <c r="E775" s="33"/>
      <c r="F775" s="33"/>
    </row>
    <row r="776" spans="4:6" ht="12.75">
      <c r="D776" s="33"/>
      <c r="E776" s="33"/>
      <c r="F776" s="33"/>
    </row>
    <row r="777" spans="4:6" ht="12.75">
      <c r="D777" s="33"/>
      <c r="E777" s="33"/>
      <c r="F777" s="33"/>
    </row>
    <row r="778" spans="4:6" ht="12.75">
      <c r="D778" s="33"/>
      <c r="E778" s="33"/>
      <c r="F778" s="33"/>
    </row>
    <row r="779" spans="4:6" ht="12.75">
      <c r="D779" s="33"/>
      <c r="E779" s="33"/>
      <c r="F779" s="33"/>
    </row>
    <row r="780" spans="4:6" ht="12.75">
      <c r="D780" s="33"/>
      <c r="E780" s="33"/>
      <c r="F780" s="33"/>
    </row>
    <row r="781" spans="4:6" ht="12.75">
      <c r="D781" s="33"/>
      <c r="E781" s="33"/>
      <c r="F781" s="33"/>
    </row>
    <row r="782" spans="4:6" ht="12.75">
      <c r="D782" s="33"/>
      <c r="E782" s="33"/>
      <c r="F782" s="33"/>
    </row>
    <row r="783" spans="4:6" ht="12.75">
      <c r="D783" s="33"/>
      <c r="E783" s="33"/>
      <c r="F783" s="33"/>
    </row>
    <row r="784" spans="4:6" ht="12.75">
      <c r="D784" s="33"/>
      <c r="E784" s="33"/>
      <c r="F784" s="33"/>
    </row>
    <row r="785" spans="4:6" ht="12.75">
      <c r="D785" s="33"/>
      <c r="E785" s="33"/>
      <c r="F785" s="33"/>
    </row>
    <row r="786" spans="4:6" ht="12.75">
      <c r="D786" s="33"/>
      <c r="E786" s="33"/>
      <c r="F786" s="33"/>
    </row>
    <row r="787" spans="4:6" ht="12.75">
      <c r="D787" s="33"/>
      <c r="E787" s="33"/>
      <c r="F787" s="33"/>
    </row>
    <row r="788" spans="4:6" ht="12.75">
      <c r="D788" s="33"/>
      <c r="E788" s="33"/>
      <c r="F788" s="33"/>
    </row>
    <row r="789" spans="4:6" ht="12.75">
      <c r="D789" s="33"/>
      <c r="E789" s="33"/>
      <c r="F789" s="33"/>
    </row>
    <row r="790" spans="4:6" ht="12.75">
      <c r="D790" s="33"/>
      <c r="E790" s="33"/>
      <c r="F790" s="33"/>
    </row>
    <row r="791" spans="4:6" ht="12.75">
      <c r="D791" s="33"/>
      <c r="E791" s="33"/>
      <c r="F791" s="33"/>
    </row>
    <row r="792" spans="4:6" ht="12.75">
      <c r="D792" s="33"/>
      <c r="E792" s="33"/>
      <c r="F792" s="33"/>
    </row>
    <row r="793" spans="4:6" ht="12.75">
      <c r="D793" s="33"/>
      <c r="E793" s="33"/>
      <c r="F793" s="33"/>
    </row>
    <row r="794" spans="4:6" ht="12.75">
      <c r="D794" s="33"/>
      <c r="E794" s="33"/>
      <c r="F794" s="33"/>
    </row>
    <row r="795" spans="4:6" ht="12.75">
      <c r="D795" s="33"/>
      <c r="E795" s="33"/>
      <c r="F795" s="33"/>
    </row>
    <row r="796" spans="4:6" ht="12.75">
      <c r="D796" s="33"/>
      <c r="E796" s="33"/>
      <c r="F796" s="33"/>
    </row>
    <row r="797" spans="4:6" ht="12.75">
      <c r="D797" s="33"/>
      <c r="E797" s="33"/>
      <c r="F797" s="33"/>
    </row>
    <row r="798" spans="4:6" ht="12.75">
      <c r="D798" s="33"/>
      <c r="E798" s="33"/>
      <c r="F798" s="33"/>
    </row>
    <row r="799" spans="4:6" ht="12.75">
      <c r="D799" s="33"/>
      <c r="E799" s="33"/>
      <c r="F799" s="33"/>
    </row>
    <row r="800" spans="4:6" ht="12.75">
      <c r="D800" s="33"/>
      <c r="E800" s="33"/>
      <c r="F800" s="33"/>
    </row>
    <row r="801" spans="4:6" ht="12.75">
      <c r="D801" s="33"/>
      <c r="E801" s="33"/>
      <c r="F801" s="33"/>
    </row>
    <row r="802" spans="4:6" ht="12.75">
      <c r="D802" s="33"/>
      <c r="E802" s="33"/>
      <c r="F802" s="33"/>
    </row>
    <row r="803" spans="4:6" ht="12.75">
      <c r="D803" s="33"/>
      <c r="E803" s="33"/>
      <c r="F803" s="33"/>
    </row>
    <row r="804" spans="4:6" ht="12.75">
      <c r="D804" s="33"/>
      <c r="E804" s="33"/>
      <c r="F804" s="33"/>
    </row>
    <row r="805" spans="4:6" ht="12.75">
      <c r="D805" s="33"/>
      <c r="E805" s="33"/>
      <c r="F805" s="33"/>
    </row>
    <row r="806" spans="4:6" ht="12.75">
      <c r="D806" s="33"/>
      <c r="E806" s="33"/>
      <c r="F806" s="33"/>
    </row>
    <row r="807" spans="4:6" ht="12.75">
      <c r="D807" s="33"/>
      <c r="E807" s="33"/>
      <c r="F807" s="33"/>
    </row>
    <row r="808" spans="4:6" ht="12.75">
      <c r="D808" s="33"/>
      <c r="E808" s="33"/>
      <c r="F808" s="33"/>
    </row>
    <row r="809" spans="4:6" ht="12.75">
      <c r="D809" s="33"/>
      <c r="E809" s="33"/>
      <c r="F809" s="33"/>
    </row>
    <row r="810" spans="4:6" ht="12.75">
      <c r="D810" s="33"/>
      <c r="E810" s="33"/>
      <c r="F810" s="33"/>
    </row>
    <row r="811" spans="4:6" ht="12.75">
      <c r="D811" s="33"/>
      <c r="E811" s="33"/>
      <c r="F811" s="33"/>
    </row>
    <row r="812" spans="4:6" ht="12.75">
      <c r="D812" s="33"/>
      <c r="E812" s="33"/>
      <c r="F812" s="33"/>
    </row>
    <row r="813" spans="4:6" ht="12.75">
      <c r="D813" s="33"/>
      <c r="E813" s="33"/>
      <c r="F813" s="33"/>
    </row>
    <row r="814" spans="4:6" ht="12.75">
      <c r="D814" s="33"/>
      <c r="E814" s="33"/>
      <c r="F814" s="33"/>
    </row>
    <row r="815" spans="4:6" ht="12.75">
      <c r="D815" s="33"/>
      <c r="E815" s="33"/>
      <c r="F815" s="33"/>
    </row>
    <row r="816" spans="4:6" ht="12.75">
      <c r="D816" s="33"/>
      <c r="E816" s="33"/>
      <c r="F816" s="33"/>
    </row>
    <row r="817" spans="4:6" ht="12.75">
      <c r="D817" s="33"/>
      <c r="E817" s="33"/>
      <c r="F817" s="33"/>
    </row>
    <row r="818" spans="4:6" ht="12.75">
      <c r="D818" s="33"/>
      <c r="E818" s="33"/>
      <c r="F818" s="33"/>
    </row>
    <row r="819" spans="4:6" ht="12.75">
      <c r="D819" s="33"/>
      <c r="E819" s="33"/>
      <c r="F819" s="33"/>
    </row>
    <row r="820" spans="4:6" ht="12.75">
      <c r="D820" s="33"/>
      <c r="E820" s="33"/>
      <c r="F820" s="33"/>
    </row>
    <row r="821" spans="4:6" ht="12.75">
      <c r="D821" s="33"/>
      <c r="E821" s="33"/>
      <c r="F821" s="33"/>
    </row>
    <row r="822" spans="4:6" ht="12.75">
      <c r="D822" s="33"/>
      <c r="E822" s="33"/>
      <c r="F822" s="33"/>
    </row>
    <row r="823" spans="4:6" ht="12.75">
      <c r="D823" s="33"/>
      <c r="E823" s="33"/>
      <c r="F823" s="33"/>
    </row>
    <row r="824" spans="4:6" ht="12.75">
      <c r="D824" s="33"/>
      <c r="E824" s="33"/>
      <c r="F824" s="33"/>
    </row>
    <row r="825" spans="4:6" ht="12.75">
      <c r="D825" s="33"/>
      <c r="E825" s="33"/>
      <c r="F825" s="33"/>
    </row>
    <row r="826" spans="4:6" ht="12.75">
      <c r="D826" s="33"/>
      <c r="E826" s="33"/>
      <c r="F826" s="33"/>
    </row>
    <row r="827" spans="4:6" ht="12.75">
      <c r="D827" s="33"/>
      <c r="E827" s="33"/>
      <c r="F827" s="33"/>
    </row>
    <row r="828" spans="4:6" ht="12.75">
      <c r="D828" s="33"/>
      <c r="E828" s="33"/>
      <c r="F828" s="33"/>
    </row>
    <row r="829" spans="4:6" ht="12.75">
      <c r="D829" s="33"/>
      <c r="E829" s="33"/>
      <c r="F829" s="33"/>
    </row>
    <row r="830" spans="4:6" ht="12.75">
      <c r="D830" s="33"/>
      <c r="E830" s="33"/>
      <c r="F830" s="33"/>
    </row>
    <row r="831" spans="4:6" ht="12.75">
      <c r="D831" s="33"/>
      <c r="E831" s="33"/>
      <c r="F831" s="33"/>
    </row>
    <row r="832" spans="4:6" ht="12.75">
      <c r="D832" s="33"/>
      <c r="E832" s="33"/>
      <c r="F832" s="33"/>
    </row>
    <row r="833" spans="4:6" ht="12.75">
      <c r="D833" s="33"/>
      <c r="E833" s="33"/>
      <c r="F833" s="33"/>
    </row>
    <row r="834" spans="4:6" ht="12.75">
      <c r="D834" s="33"/>
      <c r="E834" s="33"/>
      <c r="F834" s="33"/>
    </row>
    <row r="835" spans="4:6" ht="12.75">
      <c r="D835" s="33"/>
      <c r="E835" s="33"/>
      <c r="F835" s="33"/>
    </row>
    <row r="836" spans="4:6" ht="12.75">
      <c r="D836" s="33"/>
      <c r="E836" s="33"/>
      <c r="F836" s="33"/>
    </row>
    <row r="837" spans="4:6" ht="12.75">
      <c r="D837" s="33"/>
      <c r="E837" s="33"/>
      <c r="F837" s="33"/>
    </row>
    <row r="838" spans="4:6" ht="12.75">
      <c r="D838" s="33"/>
      <c r="E838" s="33"/>
      <c r="F838" s="33"/>
    </row>
    <row r="839" spans="4:6" ht="12.75">
      <c r="D839" s="33"/>
      <c r="E839" s="33"/>
      <c r="F839" s="33"/>
    </row>
    <row r="840" spans="4:6" ht="12.75">
      <c r="D840" s="33"/>
      <c r="E840" s="33"/>
      <c r="F840" s="33"/>
    </row>
    <row r="841" spans="4:6" ht="12.75">
      <c r="D841" s="33"/>
      <c r="E841" s="33"/>
      <c r="F841" s="33"/>
    </row>
    <row r="842" spans="4:6" ht="12.75">
      <c r="D842" s="33"/>
      <c r="E842" s="33"/>
      <c r="F842" s="33"/>
    </row>
    <row r="843" spans="4:6" ht="12.75">
      <c r="D843" s="33"/>
      <c r="E843" s="33"/>
      <c r="F843" s="33"/>
    </row>
    <row r="844" spans="4:6" ht="12.75">
      <c r="D844" s="33"/>
      <c r="E844" s="33"/>
      <c r="F844" s="33"/>
    </row>
    <row r="845" spans="4:6" ht="12.75">
      <c r="D845" s="33"/>
      <c r="E845" s="33"/>
      <c r="F845" s="33"/>
    </row>
    <row r="846" spans="4:6" ht="12.75">
      <c r="D846" s="33"/>
      <c r="E846" s="33"/>
      <c r="F846" s="33"/>
    </row>
    <row r="847" spans="4:6" ht="12.75">
      <c r="D847" s="33"/>
      <c r="E847" s="33"/>
      <c r="F847" s="33"/>
    </row>
    <row r="848" spans="4:6" ht="12.75">
      <c r="D848" s="33"/>
      <c r="E848" s="33"/>
      <c r="F848" s="33"/>
    </row>
    <row r="849" spans="4:6" ht="12.75">
      <c r="D849" s="33"/>
      <c r="E849" s="33"/>
      <c r="F849" s="33"/>
    </row>
    <row r="850" spans="4:6" ht="12.75">
      <c r="D850" s="33"/>
      <c r="E850" s="33"/>
      <c r="F850" s="33"/>
    </row>
    <row r="851" spans="4:6" ht="12.75">
      <c r="D851" s="33"/>
      <c r="E851" s="33"/>
      <c r="F851" s="33"/>
    </row>
    <row r="852" spans="4:6" ht="12.75">
      <c r="D852" s="33"/>
      <c r="E852" s="33"/>
      <c r="F852" s="33"/>
    </row>
    <row r="853" spans="4:6" ht="12.75">
      <c r="D853" s="33"/>
      <c r="E853" s="33"/>
      <c r="F853" s="33"/>
    </row>
    <row r="854" spans="4:6" ht="12.75">
      <c r="D854" s="33"/>
      <c r="E854" s="33"/>
      <c r="F854" s="33"/>
    </row>
    <row r="855" spans="4:6" ht="12.75">
      <c r="D855" s="33"/>
      <c r="E855" s="33"/>
      <c r="F855" s="33"/>
    </row>
    <row r="856" spans="4:6" ht="12.75">
      <c r="D856" s="33"/>
      <c r="E856" s="33"/>
      <c r="F856" s="33"/>
    </row>
    <row r="857" spans="4:6" ht="12.75">
      <c r="D857" s="33"/>
      <c r="E857" s="33"/>
      <c r="F857" s="33"/>
    </row>
    <row r="858" spans="4:6" ht="12.75">
      <c r="D858" s="33"/>
      <c r="E858" s="33"/>
      <c r="F858" s="33"/>
    </row>
    <row r="859" spans="4:6" ht="12.75">
      <c r="D859" s="33"/>
      <c r="E859" s="33"/>
      <c r="F859" s="33"/>
    </row>
    <row r="860" spans="4:6" ht="12.75">
      <c r="D860" s="33"/>
      <c r="E860" s="33"/>
      <c r="F860" s="33"/>
    </row>
    <row r="861" spans="4:6" ht="12.75">
      <c r="D861" s="33"/>
      <c r="E861" s="33"/>
      <c r="F861" s="33"/>
    </row>
    <row r="862" spans="4:6" ht="12.75">
      <c r="D862" s="33"/>
      <c r="E862" s="33"/>
      <c r="F862" s="33"/>
    </row>
    <row r="863" spans="4:6" ht="12.75">
      <c r="D863" s="33"/>
      <c r="E863" s="33"/>
      <c r="F863" s="33"/>
    </row>
    <row r="864" spans="4:6" ht="12.75">
      <c r="D864" s="33"/>
      <c r="E864" s="33"/>
      <c r="F864" s="33"/>
    </row>
    <row r="865" spans="4:6" ht="12.75">
      <c r="D865" s="33"/>
      <c r="E865" s="33"/>
      <c r="F865" s="33"/>
    </row>
    <row r="866" spans="4:6" ht="12.75">
      <c r="D866" s="33"/>
      <c r="E866" s="33"/>
      <c r="F866" s="33"/>
    </row>
    <row r="867" spans="4:6" ht="12.75">
      <c r="D867" s="33"/>
      <c r="E867" s="33"/>
      <c r="F867" s="33"/>
    </row>
    <row r="868" spans="4:6" ht="12.75">
      <c r="D868" s="33"/>
      <c r="E868" s="33"/>
      <c r="F868" s="33"/>
    </row>
    <row r="869" spans="4:6" ht="12.75">
      <c r="D869" s="33"/>
      <c r="E869" s="33"/>
      <c r="F869" s="33"/>
    </row>
    <row r="870" spans="4:6" ht="12.75">
      <c r="D870" s="33"/>
      <c r="E870" s="33"/>
      <c r="F870" s="33"/>
    </row>
    <row r="871" spans="4:6" ht="12.75">
      <c r="D871" s="33"/>
      <c r="E871" s="33"/>
      <c r="F871" s="33"/>
    </row>
    <row r="872" spans="4:6" ht="12.75">
      <c r="D872" s="33"/>
      <c r="E872" s="33"/>
      <c r="F872" s="33"/>
    </row>
    <row r="873" spans="4:6" ht="12.75">
      <c r="D873" s="33"/>
      <c r="E873" s="33"/>
      <c r="F873" s="33"/>
    </row>
    <row r="874" spans="4:6" ht="12.75">
      <c r="D874" s="33"/>
      <c r="E874" s="33"/>
      <c r="F874" s="33"/>
    </row>
    <row r="875" spans="4:6" ht="12.75">
      <c r="D875" s="33"/>
      <c r="E875" s="33"/>
      <c r="F875" s="33"/>
    </row>
    <row r="876" spans="4:6" ht="12.75">
      <c r="D876" s="33"/>
      <c r="E876" s="33"/>
      <c r="F876" s="33"/>
    </row>
    <row r="877" spans="4:6" ht="12.75">
      <c r="D877" s="33"/>
      <c r="E877" s="33"/>
      <c r="F877" s="33"/>
    </row>
    <row r="878" spans="4:6" ht="12.75">
      <c r="D878" s="33"/>
      <c r="E878" s="33"/>
      <c r="F878" s="33"/>
    </row>
    <row r="879" spans="4:6" ht="12.75">
      <c r="D879" s="33"/>
      <c r="E879" s="33"/>
      <c r="F879" s="33"/>
    </row>
    <row r="880" spans="4:6" ht="12.75">
      <c r="D880" s="33"/>
      <c r="E880" s="33"/>
      <c r="F880" s="33"/>
    </row>
    <row r="881" spans="4:6" ht="12.75">
      <c r="D881" s="33"/>
      <c r="E881" s="33"/>
      <c r="F881" s="33"/>
    </row>
    <row r="882" spans="4:6" ht="12.75">
      <c r="D882" s="33"/>
      <c r="E882" s="33"/>
      <c r="F882" s="33"/>
    </row>
    <row r="883" spans="4:6" ht="12.75">
      <c r="D883" s="33"/>
      <c r="E883" s="33"/>
      <c r="F883" s="33"/>
    </row>
    <row r="884" spans="4:6" ht="12.75">
      <c r="D884" s="33"/>
      <c r="E884" s="33"/>
      <c r="F884" s="33"/>
    </row>
    <row r="885" spans="4:6" ht="12.75">
      <c r="D885" s="33"/>
      <c r="E885" s="33"/>
      <c r="F885" s="33"/>
    </row>
    <row r="886" spans="4:6" ht="12.75">
      <c r="D886" s="33"/>
      <c r="E886" s="33"/>
      <c r="F886" s="33"/>
    </row>
    <row r="887" spans="4:6" ht="12.75">
      <c r="D887" s="33"/>
      <c r="E887" s="33"/>
      <c r="F887" s="33"/>
    </row>
    <row r="888" spans="4:6" ht="12.75">
      <c r="D888" s="33"/>
      <c r="E888" s="33"/>
      <c r="F888" s="33"/>
    </row>
    <row r="889" spans="4:6" ht="12.75">
      <c r="D889" s="33"/>
      <c r="E889" s="33"/>
      <c r="F889" s="33"/>
    </row>
    <row r="890" spans="4:6" ht="12.75">
      <c r="D890" s="33"/>
      <c r="E890" s="33"/>
      <c r="F890" s="33"/>
    </row>
    <row r="891" spans="4:6" ht="12.75">
      <c r="D891" s="33"/>
      <c r="E891" s="33"/>
      <c r="F891" s="33"/>
    </row>
    <row r="892" spans="4:6" ht="12.75">
      <c r="D892" s="33"/>
      <c r="E892" s="33"/>
      <c r="F892" s="33"/>
    </row>
    <row r="893" spans="4:6" ht="12.75">
      <c r="D893" s="33"/>
      <c r="E893" s="33"/>
      <c r="F893" s="33"/>
    </row>
    <row r="894" spans="4:6" ht="12.75">
      <c r="D894" s="33"/>
      <c r="E894" s="33"/>
      <c r="F894" s="33"/>
    </row>
    <row r="895" spans="4:6" ht="12.75">
      <c r="D895" s="33"/>
      <c r="E895" s="33"/>
      <c r="F895" s="33"/>
    </row>
    <row r="896" spans="4:6" ht="12.75">
      <c r="D896" s="33"/>
      <c r="E896" s="33"/>
      <c r="F896" s="33"/>
    </row>
    <row r="897" spans="4:6" ht="12.75">
      <c r="D897" s="33"/>
      <c r="E897" s="33"/>
      <c r="F897" s="33"/>
    </row>
    <row r="898" spans="4:6" ht="12.75">
      <c r="D898" s="33"/>
      <c r="E898" s="33"/>
      <c r="F898" s="33"/>
    </row>
    <row r="899" spans="4:6" ht="12.75">
      <c r="D899" s="33"/>
      <c r="E899" s="33"/>
      <c r="F899" s="33"/>
    </row>
    <row r="900" spans="4:6" ht="12.75">
      <c r="D900" s="33"/>
      <c r="E900" s="33"/>
      <c r="F900" s="33"/>
    </row>
    <row r="901" spans="4:6" ht="12.75">
      <c r="D901" s="33"/>
      <c r="E901" s="33"/>
      <c r="F901" s="33"/>
    </row>
    <row r="902" spans="4:6" ht="12.75">
      <c r="D902" s="33"/>
      <c r="E902" s="33"/>
      <c r="F902" s="33"/>
    </row>
    <row r="903" spans="4:6" ht="12.75">
      <c r="D903" s="33"/>
      <c r="E903" s="33"/>
      <c r="F903" s="33"/>
    </row>
    <row r="904" spans="4:6" ht="12.75">
      <c r="D904" s="33"/>
      <c r="E904" s="33"/>
      <c r="F904" s="33"/>
    </row>
    <row r="905" spans="4:6" ht="12.75">
      <c r="D905" s="33"/>
      <c r="E905" s="33"/>
      <c r="F905" s="33"/>
    </row>
    <row r="906" spans="4:6" ht="12.75">
      <c r="D906" s="33"/>
      <c r="E906" s="33"/>
      <c r="F906" s="33"/>
    </row>
    <row r="907" spans="4:6" ht="12.75">
      <c r="D907" s="33"/>
      <c r="E907" s="33"/>
      <c r="F907" s="33"/>
    </row>
    <row r="908" spans="4:6" ht="12.75">
      <c r="D908" s="33"/>
      <c r="E908" s="33"/>
      <c r="F908" s="33"/>
    </row>
    <row r="909" spans="4:6" ht="12.75">
      <c r="D909" s="33"/>
      <c r="E909" s="33"/>
      <c r="F909" s="33"/>
    </row>
    <row r="910" spans="4:6" ht="12.75">
      <c r="D910" s="33"/>
      <c r="E910" s="33"/>
      <c r="F910" s="33"/>
    </row>
    <row r="911" spans="4:6" ht="12.75">
      <c r="D911" s="33"/>
      <c r="E911" s="33"/>
      <c r="F911" s="33"/>
    </row>
    <row r="912" spans="4:6" ht="12.75">
      <c r="D912" s="33"/>
      <c r="E912" s="33"/>
      <c r="F912" s="33"/>
    </row>
    <row r="913" spans="4:6" ht="12.75">
      <c r="D913" s="33"/>
      <c r="E913" s="33"/>
      <c r="F913" s="33"/>
    </row>
    <row r="914" spans="4:6" ht="12.75">
      <c r="D914" s="33"/>
      <c r="E914" s="33"/>
      <c r="F914" s="33"/>
    </row>
    <row r="915" spans="4:6" ht="12.75">
      <c r="D915" s="33"/>
      <c r="E915" s="33"/>
      <c r="F915" s="33"/>
    </row>
    <row r="916" spans="4:6" ht="12.75">
      <c r="D916" s="33"/>
      <c r="E916" s="33"/>
      <c r="F916" s="33"/>
    </row>
    <row r="917" spans="4:6" ht="12.75">
      <c r="D917" s="33"/>
      <c r="E917" s="33"/>
      <c r="F917" s="33"/>
    </row>
    <row r="918" spans="4:6" ht="12.75">
      <c r="D918" s="33"/>
      <c r="E918" s="33"/>
      <c r="F918" s="33"/>
    </row>
    <row r="919" spans="4:6" ht="12.75">
      <c r="D919" s="33"/>
      <c r="E919" s="33"/>
      <c r="F919" s="33"/>
    </row>
    <row r="920" spans="4:6" ht="12.75">
      <c r="D920" s="33"/>
      <c r="E920" s="33"/>
      <c r="F920" s="33"/>
    </row>
    <row r="921" spans="4:6" ht="12.75">
      <c r="D921" s="33"/>
      <c r="E921" s="33"/>
      <c r="F921" s="33"/>
    </row>
    <row r="922" spans="4:6" ht="12.75">
      <c r="D922" s="33"/>
      <c r="E922" s="33"/>
      <c r="F922" s="33"/>
    </row>
    <row r="923" spans="4:6" ht="12.75">
      <c r="D923" s="33"/>
      <c r="E923" s="33"/>
      <c r="F923" s="33"/>
    </row>
    <row r="924" spans="4:6" ht="12.75">
      <c r="D924" s="33"/>
      <c r="E924" s="33"/>
      <c r="F924" s="33"/>
    </row>
    <row r="925" spans="4:6" ht="12.75">
      <c r="D925" s="33"/>
      <c r="E925" s="33"/>
      <c r="F925" s="33"/>
    </row>
    <row r="926" spans="4:6" ht="12.75">
      <c r="D926" s="33"/>
      <c r="E926" s="33"/>
      <c r="F926" s="33"/>
    </row>
    <row r="927" spans="4:6" ht="12.75">
      <c r="D927" s="33"/>
      <c r="E927" s="33"/>
      <c r="F927" s="33"/>
    </row>
    <row r="928" spans="4:6" ht="12.75">
      <c r="D928" s="33"/>
      <c r="E928" s="33"/>
      <c r="F928" s="33"/>
    </row>
    <row r="929" spans="4:6" ht="12.75">
      <c r="D929" s="33"/>
      <c r="E929" s="33"/>
      <c r="F929" s="33"/>
    </row>
    <row r="930" spans="4:6" ht="12.75">
      <c r="D930" s="33"/>
      <c r="E930" s="33"/>
      <c r="F930" s="33"/>
    </row>
    <row r="931" spans="4:6" ht="12.75">
      <c r="D931" s="33"/>
      <c r="E931" s="33"/>
      <c r="F931" s="33"/>
    </row>
    <row r="932" spans="4:6" ht="12.75">
      <c r="D932" s="33"/>
      <c r="E932" s="33"/>
      <c r="F932" s="33"/>
    </row>
    <row r="933" spans="4:6" ht="12.75">
      <c r="D933" s="33"/>
      <c r="E933" s="33"/>
      <c r="F933" s="33"/>
    </row>
    <row r="934" spans="4:6" ht="12.75">
      <c r="D934" s="33"/>
      <c r="E934" s="33"/>
      <c r="F934" s="33"/>
    </row>
    <row r="935" spans="4:6" ht="12.75">
      <c r="D935" s="33"/>
      <c r="E935" s="33"/>
      <c r="F935" s="33"/>
    </row>
    <row r="936" spans="4:6" ht="12.75">
      <c r="D936" s="33"/>
      <c r="E936" s="33"/>
      <c r="F936" s="33"/>
    </row>
    <row r="937" spans="4:6" ht="12.75">
      <c r="D937" s="33"/>
      <c r="E937" s="33"/>
      <c r="F937" s="33"/>
    </row>
    <row r="938" spans="4:6" ht="12.75">
      <c r="D938" s="33"/>
      <c r="E938" s="33"/>
      <c r="F938" s="33"/>
    </row>
    <row r="939" spans="4:6" ht="12.75">
      <c r="D939" s="33"/>
      <c r="E939" s="33"/>
      <c r="F939" s="33"/>
    </row>
    <row r="940" spans="4:6" ht="12.75">
      <c r="D940" s="33"/>
      <c r="E940" s="33"/>
      <c r="F940" s="33"/>
    </row>
    <row r="941" spans="4:6" ht="12.75">
      <c r="D941" s="33"/>
      <c r="E941" s="33"/>
      <c r="F941" s="33"/>
    </row>
    <row r="942" spans="4:6" ht="12.75">
      <c r="D942" s="33"/>
      <c r="E942" s="33"/>
      <c r="F942" s="33"/>
    </row>
    <row r="943" spans="4:6" ht="12.75">
      <c r="D943" s="33"/>
      <c r="E943" s="33"/>
      <c r="F943" s="33"/>
    </row>
    <row r="944" spans="4:6" ht="12.75">
      <c r="D944" s="33"/>
      <c r="E944" s="33"/>
      <c r="F944" s="33"/>
    </row>
    <row r="945" spans="4:6" ht="12.75">
      <c r="D945" s="33"/>
      <c r="E945" s="33"/>
      <c r="F945" s="33"/>
    </row>
    <row r="946" spans="4:6" ht="12.75">
      <c r="D946" s="33"/>
      <c r="E946" s="33"/>
      <c r="F946" s="33"/>
    </row>
    <row r="947" spans="4:6" ht="12.75">
      <c r="D947" s="33"/>
      <c r="E947" s="33"/>
      <c r="F947" s="33"/>
    </row>
    <row r="948" spans="4:6" ht="12.75">
      <c r="D948" s="33"/>
      <c r="E948" s="33"/>
      <c r="F948" s="33"/>
    </row>
    <row r="949" spans="4:6" ht="12.75">
      <c r="D949" s="33"/>
      <c r="E949" s="33"/>
      <c r="F949" s="33"/>
    </row>
    <row r="950" spans="4:6" ht="12.75">
      <c r="D950" s="33"/>
      <c r="E950" s="33"/>
      <c r="F950" s="33"/>
    </row>
    <row r="951" spans="4:6" ht="12.75">
      <c r="D951" s="33"/>
      <c r="E951" s="33"/>
      <c r="F951" s="33"/>
    </row>
    <row r="952" spans="4:6" ht="12.75">
      <c r="D952" s="33"/>
      <c r="E952" s="33"/>
      <c r="F952" s="33"/>
    </row>
    <row r="953" spans="4:6" ht="12.75">
      <c r="D953" s="33"/>
      <c r="E953" s="33"/>
      <c r="F953" s="33"/>
    </row>
    <row r="954" spans="4:6" ht="12.75">
      <c r="D954" s="33"/>
      <c r="E954" s="33"/>
      <c r="F954" s="33"/>
    </row>
    <row r="955" spans="4:6" ht="12.75">
      <c r="D955" s="33"/>
      <c r="E955" s="33"/>
      <c r="F955" s="33"/>
    </row>
    <row r="956" spans="4:6" ht="12.75">
      <c r="D956" s="33"/>
      <c r="E956" s="33"/>
      <c r="F956" s="33"/>
    </row>
    <row r="957" spans="4:6" ht="12.75">
      <c r="D957" s="33"/>
      <c r="E957" s="33"/>
      <c r="F957" s="33"/>
    </row>
    <row r="958" spans="4:6" ht="12.75">
      <c r="D958" s="33"/>
      <c r="E958" s="33"/>
      <c r="F958" s="33"/>
    </row>
    <row r="959" spans="4:6" ht="12.75">
      <c r="D959" s="33"/>
      <c r="E959" s="33"/>
      <c r="F959" s="33"/>
    </row>
    <row r="960" spans="4:6" ht="12.75">
      <c r="D960" s="33"/>
      <c r="E960" s="33"/>
      <c r="F960" s="33"/>
    </row>
    <row r="961" spans="4:6" ht="12.75">
      <c r="D961" s="33"/>
      <c r="E961" s="33"/>
      <c r="F961" s="33"/>
    </row>
    <row r="962" spans="4:6" ht="12.75">
      <c r="D962" s="33"/>
      <c r="E962" s="33"/>
      <c r="F962" s="33"/>
    </row>
    <row r="963" spans="4:6" ht="12.75">
      <c r="D963" s="33"/>
      <c r="E963" s="33"/>
      <c r="F963" s="33"/>
    </row>
    <row r="964" spans="4:6" ht="12.75">
      <c r="D964" s="33"/>
      <c r="E964" s="33"/>
      <c r="F964" s="33"/>
    </row>
    <row r="965" spans="4:6" ht="12.75">
      <c r="D965" s="33"/>
      <c r="E965" s="33"/>
      <c r="F965" s="33"/>
    </row>
    <row r="966" spans="4:6" ht="12.75">
      <c r="D966" s="33"/>
      <c r="E966" s="33"/>
      <c r="F966" s="33"/>
    </row>
    <row r="967" spans="4:6" ht="12.75">
      <c r="D967" s="33"/>
      <c r="E967" s="33"/>
      <c r="F967" s="33"/>
    </row>
    <row r="968" spans="4:6" ht="12.75">
      <c r="D968" s="33"/>
      <c r="E968" s="33"/>
      <c r="F968" s="33"/>
    </row>
    <row r="969" spans="4:6" ht="12.75">
      <c r="D969" s="33"/>
      <c r="E969" s="33"/>
      <c r="F969" s="33"/>
    </row>
    <row r="970" spans="4:6" ht="12.75">
      <c r="D970" s="33"/>
      <c r="E970" s="33"/>
      <c r="F970" s="33"/>
    </row>
    <row r="971" spans="4:6" ht="12.75">
      <c r="D971" s="33"/>
      <c r="E971" s="33"/>
      <c r="F971" s="33"/>
    </row>
    <row r="972" spans="4:6" ht="12.75">
      <c r="D972" s="33"/>
      <c r="E972" s="33"/>
      <c r="F972" s="33"/>
    </row>
    <row r="973" spans="4:6" ht="12.75">
      <c r="D973" s="33"/>
      <c r="E973" s="33"/>
      <c r="F973" s="33"/>
    </row>
    <row r="974" spans="4:6" ht="12.75">
      <c r="D974" s="33"/>
      <c r="E974" s="33"/>
      <c r="F974" s="33"/>
    </row>
    <row r="975" spans="4:6" ht="12.75">
      <c r="D975" s="33"/>
      <c r="E975" s="33"/>
      <c r="F975" s="33"/>
    </row>
    <row r="976" spans="4:6" ht="12.75">
      <c r="D976" s="33"/>
      <c r="E976" s="33"/>
      <c r="F976" s="33"/>
    </row>
    <row r="977" spans="4:6" ht="12.75">
      <c r="D977" s="33"/>
      <c r="E977" s="33"/>
      <c r="F977" s="33"/>
    </row>
    <row r="978" spans="4:6" ht="12.75">
      <c r="D978" s="33"/>
      <c r="E978" s="33"/>
      <c r="F978" s="33"/>
    </row>
    <row r="979" spans="4:6" ht="12.75">
      <c r="D979" s="33"/>
      <c r="E979" s="33"/>
      <c r="F979" s="33"/>
    </row>
    <row r="980" spans="4:6" ht="12.75">
      <c r="D980" s="33"/>
      <c r="E980" s="33"/>
      <c r="F980" s="33"/>
    </row>
    <row r="981" spans="4:6" ht="12.75">
      <c r="D981" s="33"/>
      <c r="E981" s="33"/>
      <c r="F981" s="33"/>
    </row>
    <row r="982" spans="4:6" ht="12.75">
      <c r="D982" s="33"/>
      <c r="E982" s="33"/>
      <c r="F982" s="33"/>
    </row>
    <row r="983" spans="4:6" ht="12.75">
      <c r="D983" s="33"/>
      <c r="E983" s="33"/>
      <c r="F983" s="33"/>
    </row>
    <row r="984" spans="4:6" ht="12.75">
      <c r="D984" s="33"/>
      <c r="E984" s="33"/>
      <c r="F984" s="33"/>
    </row>
    <row r="985" spans="4:6" ht="12.75">
      <c r="D985" s="33"/>
      <c r="E985" s="33"/>
      <c r="F985" s="33"/>
    </row>
    <row r="986" spans="4:6" ht="12.75">
      <c r="D986" s="33"/>
      <c r="E986" s="33"/>
      <c r="F986" s="33"/>
    </row>
    <row r="987" spans="4:6" ht="12.75">
      <c r="D987" s="33"/>
      <c r="E987" s="33"/>
      <c r="F987" s="33"/>
    </row>
    <row r="988" spans="4:6" ht="12.75">
      <c r="D988" s="33"/>
      <c r="E988" s="33"/>
      <c r="F988" s="33"/>
    </row>
    <row r="989" spans="4:6" ht="12.75">
      <c r="D989" s="33"/>
      <c r="E989" s="33"/>
      <c r="F989" s="33"/>
    </row>
    <row r="990" spans="4:6" ht="12.75">
      <c r="D990" s="33"/>
      <c r="E990" s="33"/>
      <c r="F990" s="33"/>
    </row>
    <row r="991" spans="4:6" ht="12.75">
      <c r="D991" s="33"/>
      <c r="E991" s="33"/>
      <c r="F991" s="33"/>
    </row>
    <row r="992" spans="4:6" ht="12.75">
      <c r="D992" s="33"/>
      <c r="E992" s="33"/>
      <c r="F992" s="33"/>
    </row>
    <row r="993" spans="4:6" ht="12.75">
      <c r="D993" s="33"/>
      <c r="E993" s="33"/>
      <c r="F993" s="33"/>
    </row>
    <row r="994" spans="4:6" ht="12.75">
      <c r="D994" s="33"/>
      <c r="E994" s="33"/>
      <c r="F994" s="33"/>
    </row>
    <row r="995" spans="4:6" ht="12.75">
      <c r="D995" s="33"/>
      <c r="E995" s="33"/>
      <c r="F995" s="33"/>
    </row>
    <row r="996" spans="4:6" ht="12.75">
      <c r="D996" s="33"/>
      <c r="E996" s="33"/>
      <c r="F996" s="33"/>
    </row>
    <row r="997" spans="4:6" ht="12.75">
      <c r="D997" s="33"/>
      <c r="E997" s="33"/>
      <c r="F997" s="33"/>
    </row>
    <row r="998" spans="4:6" ht="12.75">
      <c r="D998" s="33"/>
      <c r="E998" s="33"/>
      <c r="F998" s="33"/>
    </row>
    <row r="999" spans="4:6" ht="12.75">
      <c r="D999" s="33"/>
      <c r="E999" s="33"/>
      <c r="F999" s="33"/>
    </row>
    <row r="1000" spans="4:6" ht="12.75">
      <c r="D1000" s="33"/>
      <c r="E1000" s="33"/>
      <c r="F1000" s="33"/>
    </row>
    <row r="1001" spans="4:6" ht="12.75">
      <c r="D1001" s="33"/>
      <c r="E1001" s="33"/>
      <c r="F1001" s="33"/>
    </row>
    <row r="1002" spans="4:6" ht="12.75">
      <c r="D1002" s="33"/>
      <c r="E1002" s="33"/>
      <c r="F1002" s="33"/>
    </row>
    <row r="1003" spans="4:6" ht="12.75">
      <c r="D1003" s="33"/>
      <c r="E1003" s="33"/>
      <c r="F1003" s="33"/>
    </row>
    <row r="1004" spans="4:6" ht="12.75">
      <c r="D1004" s="33"/>
      <c r="E1004" s="33"/>
      <c r="F1004" s="33"/>
    </row>
    <row r="1005" spans="4:6" ht="12.75">
      <c r="D1005" s="33"/>
      <c r="E1005" s="33"/>
      <c r="F1005" s="33"/>
    </row>
    <row r="1006" spans="4:6" ht="12.75">
      <c r="D1006" s="33"/>
      <c r="E1006" s="33"/>
      <c r="F1006" s="33"/>
    </row>
    <row r="1007" spans="4:6" ht="12.75">
      <c r="D1007" s="33"/>
      <c r="E1007" s="33"/>
      <c r="F1007" s="33"/>
    </row>
    <row r="1008" spans="4:6" ht="12.75">
      <c r="D1008" s="33"/>
      <c r="E1008" s="33"/>
      <c r="F1008" s="33"/>
    </row>
    <row r="1009" spans="4:6" ht="12.75">
      <c r="D1009" s="33"/>
      <c r="E1009" s="33"/>
      <c r="F1009" s="33"/>
    </row>
    <row r="1010" spans="4:6" ht="12.75">
      <c r="D1010" s="33"/>
      <c r="E1010" s="33"/>
      <c r="F1010" s="33"/>
    </row>
    <row r="1011" spans="4:6" ht="12.75">
      <c r="D1011" s="33"/>
      <c r="E1011" s="33"/>
      <c r="F1011" s="33"/>
    </row>
    <row r="1012" spans="4:6" ht="12.75">
      <c r="D1012" s="33"/>
      <c r="E1012" s="33"/>
      <c r="F1012" s="33"/>
    </row>
    <row r="1013" spans="4:6" ht="12.75">
      <c r="D1013" s="33"/>
      <c r="E1013" s="33"/>
      <c r="F1013" s="33"/>
    </row>
    <row r="1014" spans="4:6" ht="12.75">
      <c r="D1014" s="33"/>
      <c r="E1014" s="33"/>
      <c r="F1014" s="33"/>
    </row>
    <row r="1015" spans="4:6" ht="12.75">
      <c r="D1015" s="33"/>
      <c r="E1015" s="33"/>
      <c r="F1015" s="33"/>
    </row>
    <row r="1016" spans="4:6" ht="12.75">
      <c r="D1016" s="33"/>
      <c r="E1016" s="33"/>
      <c r="F1016" s="33"/>
    </row>
    <row r="1017" spans="4:6" ht="12.75">
      <c r="D1017" s="33"/>
      <c r="E1017" s="33"/>
      <c r="F1017" s="33"/>
    </row>
    <row r="1018" spans="4:6" ht="12.75">
      <c r="D1018" s="33"/>
      <c r="E1018" s="33"/>
      <c r="F1018" s="33"/>
    </row>
    <row r="1019" spans="4:6" ht="12.75">
      <c r="D1019" s="33"/>
      <c r="E1019" s="33"/>
      <c r="F1019" s="33"/>
    </row>
    <row r="1020" spans="4:6" ht="12.75">
      <c r="D1020" s="33"/>
      <c r="E1020" s="33"/>
      <c r="F1020" s="33"/>
    </row>
    <row r="1021" spans="4:6" ht="12.75">
      <c r="D1021" s="33"/>
      <c r="E1021" s="33"/>
      <c r="F1021" s="33"/>
    </row>
    <row r="1022" spans="4:6" ht="12.75">
      <c r="D1022" s="33"/>
      <c r="E1022" s="33"/>
      <c r="F1022" s="33"/>
    </row>
    <row r="1023" spans="4:6" ht="12.75">
      <c r="D1023" s="33"/>
      <c r="E1023" s="33"/>
      <c r="F1023" s="33"/>
    </row>
    <row r="1024" spans="4:6" ht="12.75">
      <c r="D1024" s="33"/>
      <c r="E1024" s="33"/>
      <c r="F1024" s="33"/>
    </row>
    <row r="1025" spans="4:6" ht="12.75">
      <c r="D1025" s="33"/>
      <c r="E1025" s="33"/>
      <c r="F1025" s="33"/>
    </row>
    <row r="1026" spans="4:6" ht="12.75">
      <c r="D1026" s="33"/>
      <c r="E1026" s="33"/>
      <c r="F1026" s="33"/>
    </row>
    <row r="1027" spans="4:6" ht="12.75">
      <c r="D1027" s="33"/>
      <c r="E1027" s="33"/>
      <c r="F1027" s="33"/>
    </row>
    <row r="1028" spans="4:6" ht="12.75">
      <c r="D1028" s="33"/>
      <c r="E1028" s="33"/>
      <c r="F1028" s="33"/>
    </row>
    <row r="1029" spans="4:6" ht="12.75">
      <c r="D1029" s="33"/>
      <c r="E1029" s="33"/>
      <c r="F1029" s="33"/>
    </row>
    <row r="1030" spans="4:6" ht="12.75">
      <c r="D1030" s="33"/>
      <c r="E1030" s="33"/>
      <c r="F1030" s="33"/>
    </row>
    <row r="1031" spans="4:6" ht="12.75">
      <c r="D1031" s="33"/>
      <c r="E1031" s="33"/>
      <c r="F1031" s="33"/>
    </row>
    <row r="1032" spans="4:6" ht="12.75">
      <c r="D1032" s="33"/>
      <c r="E1032" s="33"/>
      <c r="F1032" s="33"/>
    </row>
    <row r="1033" spans="4:6" ht="12.75">
      <c r="D1033" s="33"/>
      <c r="E1033" s="33"/>
      <c r="F1033" s="33"/>
    </row>
    <row r="1034" spans="4:6" ht="12.75">
      <c r="D1034" s="33"/>
      <c r="E1034" s="33"/>
      <c r="F1034" s="33"/>
    </row>
    <row r="1035" spans="4:6" ht="12.75">
      <c r="D1035" s="33"/>
      <c r="E1035" s="33"/>
      <c r="F1035" s="33"/>
    </row>
    <row r="1036" spans="4:6" ht="12.75">
      <c r="D1036" s="33"/>
      <c r="E1036" s="33"/>
      <c r="F1036" s="33"/>
    </row>
    <row r="1037" spans="4:6" ht="12.75">
      <c r="D1037" s="33"/>
      <c r="E1037" s="33"/>
      <c r="F1037" s="33"/>
    </row>
    <row r="1038" spans="4:6" ht="12.75">
      <c r="D1038" s="33"/>
      <c r="E1038" s="33"/>
      <c r="F1038" s="33"/>
    </row>
    <row r="1039" spans="4:6" ht="12.75">
      <c r="D1039" s="33"/>
      <c r="E1039" s="33"/>
      <c r="F1039" s="33"/>
    </row>
    <row r="1040" spans="4:6" ht="12.75">
      <c r="D1040" s="33"/>
      <c r="E1040" s="33"/>
      <c r="F1040" s="33"/>
    </row>
    <row r="1041" spans="4:6" ht="12.75">
      <c r="D1041" s="33"/>
      <c r="E1041" s="33"/>
      <c r="F1041" s="33"/>
    </row>
    <row r="1042" spans="4:6" ht="12.75">
      <c r="D1042" s="33"/>
      <c r="E1042" s="33"/>
      <c r="F1042" s="33"/>
    </row>
    <row r="1043" spans="4:6" ht="12.75">
      <c r="D1043" s="33"/>
      <c r="E1043" s="33"/>
      <c r="F1043" s="33"/>
    </row>
    <row r="1044" spans="4:6" ht="12.75">
      <c r="D1044" s="33"/>
      <c r="E1044" s="33"/>
      <c r="F1044" s="33"/>
    </row>
    <row r="1045" spans="4:6" ht="12.75">
      <c r="D1045" s="33"/>
      <c r="E1045" s="33"/>
      <c r="F1045" s="33"/>
    </row>
    <row r="1046" spans="4:6" ht="12.75">
      <c r="D1046" s="33"/>
      <c r="E1046" s="33"/>
      <c r="F1046" s="33"/>
    </row>
    <row r="1047" spans="4:6" ht="12.75">
      <c r="D1047" s="33"/>
      <c r="E1047" s="33"/>
      <c r="F1047" s="33"/>
    </row>
    <row r="1048" spans="4:6" ht="12.75">
      <c r="D1048" s="33"/>
      <c r="E1048" s="33"/>
      <c r="F1048" s="33"/>
    </row>
    <row r="1049" spans="4:6" ht="12.75">
      <c r="D1049" s="33"/>
      <c r="E1049" s="33"/>
      <c r="F1049" s="33"/>
    </row>
    <row r="1050" spans="4:6" ht="12.75">
      <c r="D1050" s="33"/>
      <c r="E1050" s="33"/>
      <c r="F1050" s="33"/>
    </row>
    <row r="1051" spans="4:6" ht="12.75">
      <c r="D1051" s="33"/>
      <c r="E1051" s="33"/>
      <c r="F1051" s="33"/>
    </row>
    <row r="1052" spans="4:6" ht="12.75">
      <c r="D1052" s="33"/>
      <c r="E1052" s="33"/>
      <c r="F1052" s="33"/>
    </row>
    <row r="1053" spans="4:6" ht="12.75">
      <c r="D1053" s="33"/>
      <c r="E1053" s="33"/>
      <c r="F1053" s="33"/>
    </row>
    <row r="1054" spans="4:6" ht="12.75">
      <c r="D1054" s="33"/>
      <c r="E1054" s="33"/>
      <c r="F1054" s="33"/>
    </row>
    <row r="1055" spans="4:6" ht="12.75">
      <c r="D1055" s="33"/>
      <c r="E1055" s="33"/>
      <c r="F1055" s="33"/>
    </row>
    <row r="1056" spans="4:6" ht="12.75">
      <c r="D1056" s="33"/>
      <c r="E1056" s="33"/>
      <c r="F1056" s="33"/>
    </row>
    <row r="1057" spans="4:6" ht="12.75">
      <c r="D1057" s="33"/>
      <c r="E1057" s="33"/>
      <c r="F1057" s="33"/>
    </row>
    <row r="1058" spans="4:6" ht="12.75">
      <c r="D1058" s="33"/>
      <c r="E1058" s="33"/>
      <c r="F1058" s="33"/>
    </row>
    <row r="1059" spans="4:6" ht="12.75">
      <c r="D1059" s="33"/>
      <c r="E1059" s="33"/>
      <c r="F1059" s="33"/>
    </row>
    <row r="1060" spans="4:6" ht="12.75">
      <c r="D1060" s="33"/>
      <c r="E1060" s="33"/>
      <c r="F1060" s="33"/>
    </row>
    <row r="1061" spans="4:6" ht="12.75">
      <c r="D1061" s="33"/>
      <c r="E1061" s="33"/>
      <c r="F1061" s="33"/>
    </row>
    <row r="1062" spans="4:6" ht="12.75">
      <c r="D1062" s="33"/>
      <c r="E1062" s="33"/>
      <c r="F1062" s="33"/>
    </row>
    <row r="1063" spans="4:6" ht="12.75">
      <c r="D1063" s="33"/>
      <c r="E1063" s="33"/>
      <c r="F1063" s="33"/>
    </row>
    <row r="1064" spans="4:6" ht="12.75">
      <c r="D1064" s="33"/>
      <c r="E1064" s="33"/>
      <c r="F1064" s="33"/>
    </row>
    <row r="1065" spans="4:6" ht="12.75">
      <c r="D1065" s="33"/>
      <c r="E1065" s="33"/>
      <c r="F1065" s="33"/>
    </row>
    <row r="1066" spans="4:6" ht="12.75">
      <c r="D1066" s="33"/>
      <c r="E1066" s="33"/>
      <c r="F1066" s="33"/>
    </row>
    <row r="1067" spans="4:6" ht="12.75">
      <c r="D1067" s="33"/>
      <c r="E1067" s="33"/>
      <c r="F1067" s="33"/>
    </row>
    <row r="1068" spans="4:6" ht="12.75">
      <c r="D1068" s="33"/>
      <c r="E1068" s="33"/>
      <c r="F1068" s="33"/>
    </row>
    <row r="1069" spans="4:6" ht="12.75">
      <c r="D1069" s="33"/>
      <c r="E1069" s="33"/>
      <c r="F1069" s="33"/>
    </row>
    <row r="1070" spans="4:6" ht="12.75">
      <c r="D1070" s="33"/>
      <c r="E1070" s="33"/>
      <c r="F1070" s="33"/>
    </row>
    <row r="1071" spans="4:6" ht="12.75">
      <c r="D1071" s="33"/>
      <c r="E1071" s="33"/>
      <c r="F1071" s="33"/>
    </row>
    <row r="1072" spans="4:6" ht="12.75">
      <c r="D1072" s="33"/>
      <c r="E1072" s="33"/>
      <c r="F1072" s="33"/>
    </row>
    <row r="1073" spans="4:6" ht="12.75">
      <c r="D1073" s="33"/>
      <c r="E1073" s="33"/>
      <c r="F1073" s="33"/>
    </row>
    <row r="1074" spans="4:6" ht="12.75">
      <c r="D1074" s="33"/>
      <c r="E1074" s="33"/>
      <c r="F1074" s="33"/>
    </row>
    <row r="1075" spans="4:6" ht="12.75">
      <c r="D1075" s="33"/>
      <c r="E1075" s="33"/>
      <c r="F1075" s="33"/>
    </row>
    <row r="1076" spans="4:6" ht="12.75">
      <c r="D1076" s="33"/>
      <c r="E1076" s="33"/>
      <c r="F1076" s="33"/>
    </row>
    <row r="1077" spans="4:6" ht="12.75">
      <c r="D1077" s="33"/>
      <c r="E1077" s="33"/>
      <c r="F1077" s="33"/>
    </row>
    <row r="1078" spans="4:6" ht="12.75">
      <c r="D1078" s="33"/>
      <c r="E1078" s="33"/>
      <c r="F1078" s="33"/>
    </row>
    <row r="1079" spans="4:6" ht="12.75">
      <c r="D1079" s="33"/>
      <c r="E1079" s="33"/>
      <c r="F1079" s="33"/>
    </row>
    <row r="1080" spans="4:6" ht="12.75">
      <c r="D1080" s="33"/>
      <c r="E1080" s="33"/>
      <c r="F1080" s="33"/>
    </row>
    <row r="1081" spans="4:6" ht="12.75">
      <c r="D1081" s="33"/>
      <c r="E1081" s="33"/>
      <c r="F1081" s="33"/>
    </row>
    <row r="1082" spans="4:6" ht="12.75">
      <c r="D1082" s="33"/>
      <c r="E1082" s="33"/>
      <c r="F1082" s="33"/>
    </row>
    <row r="1083" spans="4:6" ht="12.75">
      <c r="D1083" s="33"/>
      <c r="E1083" s="33"/>
      <c r="F1083" s="33"/>
    </row>
    <row r="1084" spans="4:6" ht="12.75">
      <c r="D1084" s="33"/>
      <c r="E1084" s="33"/>
      <c r="F1084" s="33"/>
    </row>
    <row r="1085" spans="4:6" ht="12.75">
      <c r="D1085" s="33"/>
      <c r="E1085" s="33"/>
      <c r="F1085" s="33"/>
    </row>
    <row r="1086" spans="4:6" ht="12.75">
      <c r="D1086" s="33"/>
      <c r="E1086" s="33"/>
      <c r="F1086" s="33"/>
    </row>
    <row r="1087" spans="4:6" ht="12.75">
      <c r="D1087" s="33"/>
      <c r="E1087" s="33"/>
      <c r="F1087" s="33"/>
    </row>
    <row r="1088" spans="4:6" ht="12.75">
      <c r="D1088" s="33"/>
      <c r="E1088" s="33"/>
      <c r="F1088" s="33"/>
    </row>
    <row r="1089" spans="4:6" ht="12.75">
      <c r="D1089" s="33"/>
      <c r="E1089" s="33"/>
      <c r="F1089" s="33"/>
    </row>
    <row r="1090" spans="4:6" ht="12.75">
      <c r="D1090" s="33"/>
      <c r="E1090" s="33"/>
      <c r="F1090" s="33"/>
    </row>
    <row r="1091" spans="4:6" ht="12.75">
      <c r="D1091" s="33"/>
      <c r="E1091" s="33"/>
      <c r="F1091" s="33"/>
    </row>
    <row r="1092" spans="4:6" ht="12.75">
      <c r="D1092" s="33"/>
      <c r="E1092" s="33"/>
      <c r="F1092" s="33"/>
    </row>
    <row r="1093" spans="4:6" ht="12.75">
      <c r="D1093" s="33"/>
      <c r="E1093" s="33"/>
      <c r="F1093" s="33"/>
    </row>
    <row r="1094" spans="4:6" ht="12.75">
      <c r="D1094" s="33"/>
      <c r="E1094" s="33"/>
      <c r="F1094" s="33"/>
    </row>
    <row r="1095" spans="4:6" ht="12.75">
      <c r="D1095" s="33"/>
      <c r="E1095" s="33"/>
      <c r="F1095" s="33"/>
    </row>
    <row r="1096" spans="4:6" ht="12.75">
      <c r="D1096" s="33"/>
      <c r="E1096" s="33"/>
      <c r="F1096" s="33"/>
    </row>
    <row r="1097" spans="4:6" ht="12.75">
      <c r="D1097" s="33"/>
      <c r="E1097" s="33"/>
      <c r="F1097" s="33"/>
    </row>
    <row r="1098" spans="4:6" ht="12.75">
      <c r="D1098" s="33"/>
      <c r="E1098" s="33"/>
      <c r="F1098" s="33"/>
    </row>
    <row r="1099" spans="4:6" ht="12.75">
      <c r="D1099" s="33"/>
      <c r="E1099" s="33"/>
      <c r="F1099" s="33"/>
    </row>
    <row r="1100" spans="4:6" ht="12.75">
      <c r="D1100" s="33"/>
      <c r="E1100" s="33"/>
      <c r="F1100" s="33"/>
    </row>
    <row r="1101" spans="4:6" ht="12.75">
      <c r="D1101" s="33"/>
      <c r="E1101" s="33"/>
      <c r="F1101" s="33"/>
    </row>
    <row r="1102" spans="4:6" ht="12.75">
      <c r="D1102" s="33"/>
      <c r="E1102" s="33"/>
      <c r="F1102" s="33"/>
    </row>
    <row r="1103" spans="4:6" ht="12.75">
      <c r="D1103" s="33"/>
      <c r="E1103" s="33"/>
      <c r="F1103" s="33"/>
    </row>
    <row r="1104" spans="4:6" ht="12.75">
      <c r="D1104" s="33"/>
      <c r="E1104" s="33"/>
      <c r="F1104" s="33"/>
    </row>
    <row r="1105" spans="4:6" ht="12.75">
      <c r="D1105" s="33"/>
      <c r="E1105" s="33"/>
      <c r="F1105" s="33"/>
    </row>
    <row r="1106" spans="4:6" ht="12.75">
      <c r="D1106" s="33"/>
      <c r="E1106" s="33"/>
      <c r="F1106" s="33"/>
    </row>
    <row r="1107" spans="4:6" ht="12.75">
      <c r="D1107" s="33"/>
      <c r="E1107" s="33"/>
      <c r="F1107" s="33"/>
    </row>
    <row r="1108" spans="4:6" ht="12.75">
      <c r="D1108" s="33"/>
      <c r="E1108" s="33"/>
      <c r="F1108" s="33"/>
    </row>
    <row r="1109" spans="4:6" ht="12.75">
      <c r="D1109" s="33"/>
      <c r="E1109" s="33"/>
      <c r="F1109" s="33"/>
    </row>
    <row r="1110" spans="4:6" ht="12.75">
      <c r="D1110" s="33"/>
      <c r="E1110" s="33"/>
      <c r="F1110" s="33"/>
    </row>
    <row r="1111" spans="4:6" ht="12.75">
      <c r="D1111" s="33"/>
      <c r="E1111" s="33"/>
      <c r="F1111" s="33"/>
    </row>
    <row r="1112" spans="4:6" ht="12.75">
      <c r="D1112" s="33"/>
      <c r="E1112" s="33"/>
      <c r="F1112" s="33"/>
    </row>
    <row r="1113" spans="4:6" ht="12.75">
      <c r="D1113" s="33"/>
      <c r="E1113" s="33"/>
      <c r="F1113" s="33"/>
    </row>
    <row r="1114" spans="4:6" ht="12.75">
      <c r="D1114" s="33"/>
      <c r="E1114" s="33"/>
      <c r="F1114" s="33"/>
    </row>
    <row r="1115" spans="4:6" ht="12.75">
      <c r="D1115" s="33"/>
      <c r="E1115" s="33"/>
      <c r="F1115" s="33"/>
    </row>
    <row r="1116" spans="4:6" ht="12.75">
      <c r="D1116" s="33"/>
      <c r="E1116" s="33"/>
      <c r="F1116" s="33"/>
    </row>
    <row r="1117" spans="4:6" ht="12.75">
      <c r="D1117" s="33"/>
      <c r="E1117" s="33"/>
      <c r="F1117" s="33"/>
    </row>
    <row r="1118" spans="4:6" ht="12.75">
      <c r="D1118" s="33"/>
      <c r="E1118" s="33"/>
      <c r="F1118" s="33"/>
    </row>
    <row r="1119" spans="4:6" ht="12.75">
      <c r="D1119" s="33"/>
      <c r="E1119" s="33"/>
      <c r="F1119" s="33"/>
    </row>
    <row r="1120" spans="4:6" ht="12.75">
      <c r="D1120" s="33"/>
      <c r="E1120" s="33"/>
      <c r="F1120" s="33"/>
    </row>
    <row r="1121" spans="4:6" ht="12.75">
      <c r="D1121" s="33"/>
      <c r="E1121" s="33"/>
      <c r="F1121" s="33"/>
    </row>
    <row r="1122" spans="4:6" ht="12.75">
      <c r="D1122" s="33"/>
      <c r="E1122" s="33"/>
      <c r="F1122" s="33"/>
    </row>
    <row r="1123" spans="4:6" ht="12.75">
      <c r="D1123" s="33"/>
      <c r="E1123" s="33"/>
      <c r="F1123" s="33"/>
    </row>
    <row r="1124" spans="4:6" ht="12.75">
      <c r="D1124" s="33"/>
      <c r="E1124" s="33"/>
      <c r="F1124" s="33"/>
    </row>
    <row r="1125" spans="4:6" ht="12.75">
      <c r="D1125" s="33"/>
      <c r="E1125" s="33"/>
      <c r="F1125" s="33"/>
    </row>
    <row r="1126" spans="4:6" ht="12.75">
      <c r="D1126" s="33"/>
      <c r="E1126" s="33"/>
      <c r="F1126" s="33"/>
    </row>
    <row r="1127" spans="4:6" ht="12.75">
      <c r="D1127" s="33"/>
      <c r="E1127" s="33"/>
      <c r="F1127" s="33"/>
    </row>
    <row r="1128" spans="4:6" ht="12.75">
      <c r="D1128" s="33"/>
      <c r="E1128" s="33"/>
      <c r="F1128" s="33"/>
    </row>
    <row r="1129" spans="4:6" ht="12.75">
      <c r="D1129" s="33"/>
      <c r="E1129" s="33"/>
      <c r="F1129" s="33"/>
    </row>
    <row r="1130" spans="4:6" ht="12.75">
      <c r="D1130" s="33"/>
      <c r="E1130" s="33"/>
      <c r="F1130" s="33"/>
    </row>
    <row r="1131" spans="4:6" ht="12.75">
      <c r="D1131" s="33"/>
      <c r="E1131" s="33"/>
      <c r="F1131" s="33"/>
    </row>
    <row r="1132" spans="4:6" ht="12.75">
      <c r="D1132" s="33"/>
      <c r="E1132" s="33"/>
      <c r="F1132" s="33"/>
    </row>
    <row r="1133" spans="4:6" ht="12.75">
      <c r="D1133" s="33"/>
      <c r="E1133" s="33"/>
      <c r="F1133" s="33"/>
    </row>
    <row r="1134" spans="4:6" ht="12.75">
      <c r="D1134" s="33"/>
      <c r="E1134" s="33"/>
      <c r="F1134" s="33"/>
    </row>
    <row r="1135" spans="4:6" ht="12.75">
      <c r="D1135" s="33"/>
      <c r="E1135" s="33"/>
      <c r="F1135" s="33"/>
    </row>
    <row r="1136" spans="4:6" ht="12.75">
      <c r="D1136" s="33"/>
      <c r="E1136" s="33"/>
      <c r="F1136" s="33"/>
    </row>
    <row r="1137" spans="4:6" ht="12.75">
      <c r="D1137" s="33"/>
      <c r="E1137" s="33"/>
      <c r="F1137" s="33"/>
    </row>
    <row r="1138" spans="4:6" ht="12.75">
      <c r="D1138" s="33"/>
      <c r="E1138" s="33"/>
      <c r="F1138" s="33"/>
    </row>
    <row r="1139" spans="4:6" ht="12.75">
      <c r="D1139" s="33"/>
      <c r="E1139" s="33"/>
      <c r="F1139" s="33"/>
    </row>
    <row r="1140" spans="4:6" ht="12.75">
      <c r="D1140" s="33"/>
      <c r="E1140" s="33"/>
      <c r="F1140" s="33"/>
    </row>
    <row r="1141" spans="4:6" ht="12.75">
      <c r="D1141" s="33"/>
      <c r="E1141" s="33"/>
      <c r="F1141" s="33"/>
    </row>
    <row r="1142" spans="4:6" ht="12.75">
      <c r="D1142" s="33"/>
      <c r="E1142" s="33"/>
      <c r="F1142" s="33"/>
    </row>
    <row r="1143" spans="4:6" ht="12.75">
      <c r="D1143" s="33"/>
      <c r="E1143" s="33"/>
      <c r="F1143" s="33"/>
    </row>
    <row r="1144" spans="4:6" ht="12.75">
      <c r="D1144" s="33"/>
      <c r="E1144" s="33"/>
      <c r="F1144" s="33"/>
    </row>
    <row r="1145" spans="4:6" ht="12.75">
      <c r="D1145" s="33"/>
      <c r="E1145" s="33"/>
      <c r="F1145" s="33"/>
    </row>
    <row r="1146" spans="4:6" ht="12.75">
      <c r="D1146" s="33"/>
      <c r="E1146" s="33"/>
      <c r="F1146" s="33"/>
    </row>
    <row r="1147" spans="4:6" ht="12.75">
      <c r="D1147" s="33"/>
      <c r="E1147" s="33"/>
      <c r="F1147" s="33"/>
    </row>
    <row r="1148" spans="4:6" ht="12.75">
      <c r="D1148" s="33"/>
      <c r="E1148" s="33"/>
      <c r="F1148" s="33"/>
    </row>
    <row r="1149" spans="4:6" ht="12.75">
      <c r="D1149" s="33"/>
      <c r="E1149" s="33"/>
      <c r="F1149" s="33"/>
    </row>
    <row r="1150" spans="4:6" ht="12.75">
      <c r="D1150" s="33"/>
      <c r="E1150" s="33"/>
      <c r="F1150" s="33"/>
    </row>
    <row r="1151" spans="4:6" ht="12.75">
      <c r="D1151" s="33"/>
      <c r="E1151" s="33"/>
      <c r="F1151" s="33"/>
    </row>
    <row r="1152" spans="4:6" ht="12.75">
      <c r="D1152" s="33"/>
      <c r="E1152" s="33"/>
      <c r="F1152" s="33"/>
    </row>
    <row r="1153" spans="4:6" ht="12.75">
      <c r="D1153" s="33"/>
      <c r="E1153" s="33"/>
      <c r="F1153" s="33"/>
    </row>
    <row r="1154" spans="4:6" ht="12.75">
      <c r="D1154" s="33"/>
      <c r="E1154" s="33"/>
      <c r="F1154" s="33"/>
    </row>
    <row r="1155" spans="4:6" ht="12.75">
      <c r="D1155" s="33"/>
      <c r="E1155" s="33"/>
      <c r="F1155" s="33"/>
    </row>
    <row r="1156" spans="4:6" ht="12.75">
      <c r="D1156" s="33"/>
      <c r="E1156" s="33"/>
      <c r="F1156" s="33"/>
    </row>
    <row r="1157" spans="4:6" ht="12.75">
      <c r="D1157" s="33"/>
      <c r="E1157" s="33"/>
      <c r="F1157" s="33"/>
    </row>
    <row r="1158" spans="4:6" ht="12.75">
      <c r="D1158" s="33"/>
      <c r="E1158" s="33"/>
      <c r="F1158" s="33"/>
    </row>
    <row r="1159" spans="4:6" ht="12.75">
      <c r="D1159" s="33"/>
      <c r="E1159" s="33"/>
      <c r="F1159" s="33"/>
    </row>
    <row r="1160" spans="4:6" ht="12.75">
      <c r="D1160" s="33"/>
      <c r="E1160" s="33"/>
      <c r="F1160" s="33"/>
    </row>
    <row r="1161" spans="4:6" ht="12.75">
      <c r="D1161" s="33"/>
      <c r="E1161" s="33"/>
      <c r="F1161" s="33"/>
    </row>
    <row r="1162" spans="4:6" ht="12.75">
      <c r="D1162" s="33"/>
      <c r="E1162" s="33"/>
      <c r="F1162" s="33"/>
    </row>
    <row r="1163" spans="4:6" ht="12.75">
      <c r="D1163" s="33"/>
      <c r="E1163" s="33"/>
      <c r="F1163" s="33"/>
    </row>
    <row r="1164" spans="4:6" ht="12.75">
      <c r="D1164" s="33"/>
      <c r="E1164" s="33"/>
      <c r="F1164" s="33"/>
    </row>
    <row r="1165" spans="4:6" ht="12.75">
      <c r="D1165" s="33"/>
      <c r="E1165" s="33"/>
      <c r="F1165" s="33"/>
    </row>
    <row r="1166" spans="4:6" ht="12.75">
      <c r="D1166" s="33"/>
      <c r="E1166" s="33"/>
      <c r="F1166" s="33"/>
    </row>
    <row r="1167" spans="4:6" ht="12.75">
      <c r="D1167" s="33"/>
      <c r="E1167" s="33"/>
      <c r="F1167" s="33"/>
    </row>
    <row r="1168" spans="4:6" ht="12.75">
      <c r="D1168" s="33"/>
      <c r="E1168" s="33"/>
      <c r="F1168" s="33"/>
    </row>
    <row r="1169" spans="4:6" ht="12.75">
      <c r="D1169" s="33"/>
      <c r="E1169" s="33"/>
      <c r="F1169" s="33"/>
    </row>
    <row r="1170" spans="4:6" ht="12.75">
      <c r="D1170" s="33"/>
      <c r="E1170" s="33"/>
      <c r="F1170" s="33"/>
    </row>
    <row r="1171" spans="4:6" ht="12.75">
      <c r="D1171" s="33"/>
      <c r="E1171" s="33"/>
      <c r="F1171" s="33"/>
    </row>
    <row r="1172" spans="4:6" ht="12.75">
      <c r="D1172" s="33"/>
      <c r="E1172" s="33"/>
      <c r="F1172" s="33"/>
    </row>
    <row r="1173" spans="4:6" ht="12.75">
      <c r="D1173" s="33"/>
      <c r="E1173" s="33"/>
      <c r="F1173" s="33"/>
    </row>
    <row r="1174" spans="4:6" ht="12.75">
      <c r="D1174" s="33"/>
      <c r="E1174" s="33"/>
      <c r="F1174" s="33"/>
    </row>
    <row r="1175" spans="4:6" ht="12.75">
      <c r="D1175" s="33"/>
      <c r="E1175" s="33"/>
      <c r="F1175" s="33"/>
    </row>
    <row r="1176" spans="4:6" ht="12.75">
      <c r="D1176" s="33"/>
      <c r="E1176" s="33"/>
      <c r="F1176" s="33"/>
    </row>
    <row r="1177" spans="4:6" ht="12.75">
      <c r="D1177" s="33"/>
      <c r="E1177" s="33"/>
      <c r="F1177" s="33"/>
    </row>
    <row r="1178" spans="4:6" ht="12.75">
      <c r="D1178" s="33"/>
      <c r="E1178" s="33"/>
      <c r="F1178" s="33"/>
    </row>
    <row r="1179" spans="4:6" ht="12.75">
      <c r="D1179" s="33"/>
      <c r="E1179" s="33"/>
      <c r="F1179" s="33"/>
    </row>
    <row r="1180" spans="4:6" ht="12.75">
      <c r="D1180" s="33"/>
      <c r="E1180" s="33"/>
      <c r="F1180" s="33"/>
    </row>
    <row r="1181" spans="4:6" ht="12.75">
      <c r="D1181" s="33"/>
      <c r="E1181" s="33"/>
      <c r="F1181" s="33"/>
    </row>
    <row r="1182" spans="4:6" ht="12.75">
      <c r="D1182" s="33"/>
      <c r="E1182" s="33"/>
      <c r="F1182" s="33"/>
    </row>
    <row r="1183" spans="4:6" ht="12.75">
      <c r="D1183" s="33"/>
      <c r="E1183" s="33"/>
      <c r="F1183" s="33"/>
    </row>
    <row r="1184" spans="4:6" ht="12.75">
      <c r="D1184" s="33"/>
      <c r="E1184" s="33"/>
      <c r="F1184" s="33"/>
    </row>
    <row r="1185" spans="4:6" ht="12.75">
      <c r="D1185" s="33"/>
      <c r="E1185" s="33"/>
      <c r="F1185" s="33"/>
    </row>
    <row r="1186" spans="4:6" ht="12.75">
      <c r="D1186" s="33"/>
      <c r="E1186" s="33"/>
      <c r="F1186" s="33"/>
    </row>
    <row r="1187" spans="4:6" ht="12.75">
      <c r="D1187" s="33"/>
      <c r="E1187" s="33"/>
      <c r="F1187" s="33"/>
    </row>
    <row r="1188" spans="4:6" ht="12.75">
      <c r="D1188" s="33"/>
      <c r="E1188" s="33"/>
      <c r="F1188" s="33"/>
    </row>
    <row r="1189" spans="4:6" ht="12.75">
      <c r="D1189" s="33"/>
      <c r="E1189" s="33"/>
      <c r="F1189" s="33"/>
    </row>
    <row r="1190" spans="4:6" ht="12.75">
      <c r="D1190" s="33"/>
      <c r="E1190" s="33"/>
      <c r="F1190" s="33"/>
    </row>
    <row r="1191" spans="4:6" ht="12.75">
      <c r="D1191" s="33"/>
      <c r="E1191" s="33"/>
      <c r="F1191" s="33"/>
    </row>
    <row r="1192" spans="4:6" ht="12.75">
      <c r="D1192" s="33"/>
      <c r="E1192" s="33"/>
      <c r="F1192" s="33"/>
    </row>
    <row r="1193" spans="4:6" ht="12.75">
      <c r="D1193" s="33"/>
      <c r="E1193" s="33"/>
      <c r="F1193" s="33"/>
    </row>
    <row r="1194" spans="4:6" ht="12.75">
      <c r="D1194" s="33"/>
      <c r="E1194" s="33"/>
      <c r="F1194" s="33"/>
    </row>
    <row r="1195" spans="4:6" ht="12.75">
      <c r="D1195" s="33"/>
      <c r="E1195" s="33"/>
      <c r="F1195" s="33"/>
    </row>
    <row r="1196" spans="4:6" ht="12.75">
      <c r="D1196" s="33"/>
      <c r="E1196" s="33"/>
      <c r="F1196" s="33"/>
    </row>
    <row r="1197" spans="4:6" ht="12.75">
      <c r="D1197" s="33"/>
      <c r="E1197" s="33"/>
      <c r="F1197" s="33"/>
    </row>
    <row r="1198" spans="4:6" ht="12.75">
      <c r="D1198" s="33"/>
      <c r="E1198" s="33"/>
      <c r="F1198" s="33"/>
    </row>
    <row r="1199" spans="4:6" ht="12.75">
      <c r="D1199" s="33"/>
      <c r="E1199" s="33"/>
      <c r="F1199" s="33"/>
    </row>
    <row r="1200" spans="4:6" ht="12.75">
      <c r="D1200" s="33"/>
      <c r="E1200" s="33"/>
      <c r="F1200" s="33"/>
    </row>
    <row r="1201" spans="4:6" ht="12.75">
      <c r="D1201" s="33"/>
      <c r="E1201" s="33"/>
      <c r="F1201" s="33"/>
    </row>
    <row r="1202" spans="4:6" ht="12.75">
      <c r="D1202" s="33"/>
      <c r="E1202" s="33"/>
      <c r="F1202" s="33"/>
    </row>
    <row r="1203" spans="4:6" ht="12.75">
      <c r="D1203" s="33"/>
      <c r="E1203" s="33"/>
      <c r="F1203" s="33"/>
    </row>
    <row r="1204" spans="4:6" ht="12.75">
      <c r="D1204" s="33"/>
      <c r="E1204" s="33"/>
      <c r="F1204" s="33"/>
    </row>
    <row r="1205" spans="4:6" ht="12.75">
      <c r="D1205" s="33"/>
      <c r="E1205" s="33"/>
      <c r="F1205" s="33"/>
    </row>
    <row r="1206" spans="4:6" ht="12.75">
      <c r="D1206" s="33"/>
      <c r="E1206" s="33"/>
      <c r="F1206" s="33"/>
    </row>
    <row r="1207" spans="4:6" ht="12.75">
      <c r="D1207" s="33"/>
      <c r="E1207" s="33"/>
      <c r="F1207" s="33"/>
    </row>
    <row r="1208" spans="4:6" ht="12.75">
      <c r="D1208" s="33"/>
      <c r="E1208" s="33"/>
      <c r="F1208" s="33"/>
    </row>
    <row r="1209" spans="4:6" ht="12.75">
      <c r="D1209" s="33"/>
      <c r="E1209" s="33"/>
      <c r="F1209" s="33"/>
    </row>
    <row r="1210" spans="4:6" ht="12.75">
      <c r="D1210" s="33"/>
      <c r="E1210" s="33"/>
      <c r="F1210" s="33"/>
    </row>
    <row r="1211" spans="4:6" ht="12.75">
      <c r="D1211" s="33"/>
      <c r="E1211" s="33"/>
      <c r="F1211" s="33"/>
    </row>
    <row r="1212" spans="4:6" ht="12.75">
      <c r="D1212" s="33"/>
      <c r="E1212" s="33"/>
      <c r="F1212" s="33"/>
    </row>
    <row r="1213" spans="4:6" ht="12.75">
      <c r="D1213" s="33"/>
      <c r="E1213" s="33"/>
      <c r="F1213" s="33"/>
    </row>
    <row r="1214" spans="4:6" ht="12.75">
      <c r="D1214" s="33"/>
      <c r="E1214" s="33"/>
      <c r="F1214" s="33"/>
    </row>
    <row r="1215" spans="4:6" ht="12.75">
      <c r="D1215" s="33"/>
      <c r="E1215" s="33"/>
      <c r="F1215" s="33"/>
    </row>
    <row r="1216" spans="4:6" ht="12.75">
      <c r="D1216" s="33"/>
      <c r="E1216" s="33"/>
      <c r="F1216" s="33"/>
    </row>
    <row r="1217" spans="4:6" ht="12.75">
      <c r="D1217" s="33"/>
      <c r="E1217" s="33"/>
      <c r="F1217" s="33"/>
    </row>
    <row r="1218" spans="4:6" ht="12.75">
      <c r="D1218" s="33"/>
      <c r="E1218" s="33"/>
      <c r="F1218" s="33"/>
    </row>
    <row r="1219" spans="4:6" ht="12.75">
      <c r="D1219" s="33"/>
      <c r="E1219" s="33"/>
      <c r="F1219" s="33"/>
    </row>
    <row r="1220" spans="4:6" ht="12.75">
      <c r="D1220" s="33"/>
      <c r="E1220" s="33"/>
      <c r="F1220" s="33"/>
    </row>
    <row r="1221" spans="4:6" ht="12.75">
      <c r="D1221" s="33"/>
      <c r="E1221" s="33"/>
      <c r="F1221" s="33"/>
    </row>
    <row r="1222" spans="4:6" ht="12.75">
      <c r="D1222" s="33"/>
      <c r="E1222" s="33"/>
      <c r="F1222" s="33"/>
    </row>
    <row r="1223" spans="4:6" ht="12.75">
      <c r="D1223" s="33"/>
      <c r="E1223" s="33"/>
      <c r="F1223" s="33"/>
    </row>
    <row r="1224" spans="4:6" ht="12.75">
      <c r="D1224" s="33"/>
      <c r="E1224" s="33"/>
      <c r="F1224" s="33"/>
    </row>
    <row r="1225" spans="4:6" ht="12.75">
      <c r="D1225" s="33"/>
      <c r="E1225" s="33"/>
      <c r="F1225" s="33"/>
    </row>
    <row r="1226" spans="4:6" ht="12.75">
      <c r="D1226" s="33"/>
      <c r="E1226" s="33"/>
      <c r="F1226" s="33"/>
    </row>
    <row r="1227" spans="4:6" ht="12.75">
      <c r="D1227" s="33"/>
      <c r="E1227" s="33"/>
      <c r="F1227" s="33"/>
    </row>
    <row r="1228" spans="4:6" ht="12.75">
      <c r="D1228" s="33"/>
      <c r="E1228" s="33"/>
      <c r="F1228" s="33"/>
    </row>
    <row r="1229" spans="4:6" ht="12.75">
      <c r="D1229" s="33"/>
      <c r="E1229" s="33"/>
      <c r="F1229" s="33"/>
    </row>
    <row r="1230" spans="4:6" ht="12.75">
      <c r="D1230" s="33"/>
      <c r="E1230" s="33"/>
      <c r="F1230" s="33"/>
    </row>
    <row r="1231" spans="4:6" ht="12.75">
      <c r="D1231" s="33"/>
      <c r="E1231" s="33"/>
      <c r="F1231" s="33"/>
    </row>
    <row r="1232" spans="4:6" ht="12.75">
      <c r="D1232" s="33"/>
      <c r="E1232" s="33"/>
      <c r="F1232" s="33"/>
    </row>
    <row r="1233" spans="4:6" ht="12.75">
      <c r="D1233" s="33"/>
      <c r="E1233" s="33"/>
      <c r="F1233" s="33"/>
    </row>
    <row r="1234" spans="4:6" ht="12.75">
      <c r="D1234" s="33"/>
      <c r="E1234" s="33"/>
      <c r="F1234" s="33"/>
    </row>
    <row r="1235" spans="4:6" ht="12.75">
      <c r="D1235" s="33"/>
      <c r="E1235" s="33"/>
      <c r="F1235" s="33"/>
    </row>
    <row r="1236" spans="4:6" ht="12.75">
      <c r="D1236" s="33"/>
      <c r="E1236" s="33"/>
      <c r="F1236" s="33"/>
    </row>
    <row r="1237" spans="4:6" ht="12.75">
      <c r="D1237" s="33"/>
      <c r="E1237" s="33"/>
      <c r="F1237" s="33"/>
    </row>
    <row r="1238" spans="4:6" ht="12.75">
      <c r="D1238" s="33"/>
      <c r="E1238" s="33"/>
      <c r="F1238" s="33"/>
    </row>
    <row r="1239" spans="4:6" ht="12.75">
      <c r="D1239" s="33"/>
      <c r="E1239" s="33"/>
      <c r="F1239" s="33"/>
    </row>
    <row r="1240" spans="4:6" ht="12.75">
      <c r="D1240" s="33"/>
      <c r="E1240" s="33"/>
      <c r="F1240" s="33"/>
    </row>
    <row r="1241" spans="4:6" ht="12.75">
      <c r="D1241" s="33"/>
      <c r="E1241" s="33"/>
      <c r="F1241" s="33"/>
    </row>
    <row r="1242" spans="4:6" ht="12.75">
      <c r="D1242" s="33"/>
      <c r="E1242" s="33"/>
      <c r="F1242" s="33"/>
    </row>
    <row r="1243" spans="4:6" ht="12.75">
      <c r="D1243" s="33"/>
      <c r="E1243" s="33"/>
      <c r="F1243" s="33"/>
    </row>
    <row r="1244" spans="4:6" ht="12.75">
      <c r="D1244" s="33"/>
      <c r="E1244" s="33"/>
      <c r="F1244" s="33"/>
    </row>
    <row r="1245" spans="4:6" ht="12.75">
      <c r="D1245" s="33"/>
      <c r="E1245" s="33"/>
      <c r="F1245" s="33"/>
    </row>
    <row r="1246" spans="4:6" ht="12.75">
      <c r="D1246" s="33"/>
      <c r="E1246" s="33"/>
      <c r="F1246" s="33"/>
    </row>
    <row r="1247" spans="4:6" ht="12.75">
      <c r="D1247" s="33"/>
      <c r="E1247" s="33"/>
      <c r="F1247" s="33"/>
    </row>
    <row r="1248" spans="4:6" ht="12.75">
      <c r="D1248" s="33"/>
      <c r="E1248" s="33"/>
      <c r="F1248" s="33"/>
    </row>
    <row r="1249" spans="4:6" ht="12.75">
      <c r="D1249" s="33"/>
      <c r="E1249" s="33"/>
      <c r="F1249" s="33"/>
    </row>
    <row r="1250" spans="4:6" ht="12.75">
      <c r="D1250" s="33"/>
      <c r="E1250" s="33"/>
      <c r="F1250" s="33"/>
    </row>
    <row r="1251" spans="4:6" ht="12.75">
      <c r="D1251" s="33"/>
      <c r="E1251" s="33"/>
      <c r="F1251" s="33"/>
    </row>
    <row r="1252" spans="4:6" ht="12.75">
      <c r="D1252" s="33"/>
      <c r="E1252" s="33"/>
      <c r="F1252" s="33"/>
    </row>
    <row r="1253" spans="4:6" ht="12.75">
      <c r="D1253" s="33"/>
      <c r="E1253" s="33"/>
      <c r="F1253" s="33"/>
    </row>
    <row r="1254" spans="4:6" ht="12.75">
      <c r="D1254" s="33"/>
      <c r="E1254" s="33"/>
      <c r="F1254" s="33"/>
    </row>
    <row r="1255" spans="4:6" ht="12.75">
      <c r="D1255" s="33"/>
      <c r="E1255" s="33"/>
      <c r="F1255" s="33"/>
    </row>
    <row r="1256" spans="4:6" ht="12.75">
      <c r="D1256" s="33"/>
      <c r="E1256" s="33"/>
      <c r="F1256" s="33"/>
    </row>
    <row r="1257" spans="4:6" ht="12.75">
      <c r="D1257" s="33"/>
      <c r="E1257" s="33"/>
      <c r="F1257" s="33"/>
    </row>
    <row r="1258" spans="4:6" ht="12.75">
      <c r="D1258" s="33"/>
      <c r="E1258" s="33"/>
      <c r="F1258" s="33"/>
    </row>
    <row r="1259" spans="4:6" ht="12.75">
      <c r="D1259" s="33"/>
      <c r="E1259" s="33"/>
      <c r="F1259" s="33"/>
    </row>
    <row r="1260" spans="4:6" ht="12.75">
      <c r="D1260" s="33"/>
      <c r="E1260" s="33"/>
      <c r="F1260" s="33"/>
    </row>
    <row r="1261" spans="4:6" ht="12.75">
      <c r="D1261" s="33"/>
      <c r="E1261" s="33"/>
      <c r="F1261" s="33"/>
    </row>
    <row r="1262" spans="4:6" ht="12.75">
      <c r="D1262" s="33"/>
      <c r="E1262" s="33"/>
      <c r="F1262" s="33"/>
    </row>
    <row r="1263" spans="4:6" ht="12.75">
      <c r="D1263" s="33"/>
      <c r="E1263" s="33"/>
      <c r="F1263" s="33"/>
    </row>
    <row r="1264" spans="4:6" ht="12.75">
      <c r="D1264" s="33"/>
      <c r="E1264" s="33"/>
      <c r="F1264" s="33"/>
    </row>
    <row r="1265" spans="4:6" ht="12.75">
      <c r="D1265" s="33"/>
      <c r="E1265" s="33"/>
      <c r="F1265" s="33"/>
    </row>
    <row r="1266" spans="4:6" ht="12.75">
      <c r="D1266" s="33"/>
      <c r="E1266" s="33"/>
      <c r="F1266" s="33"/>
    </row>
    <row r="1267" spans="4:6" ht="12.75">
      <c r="D1267" s="33"/>
      <c r="E1267" s="33"/>
      <c r="F1267" s="33"/>
    </row>
    <row r="1268" spans="4:6" ht="12.75">
      <c r="D1268" s="33"/>
      <c r="E1268" s="33"/>
      <c r="F1268" s="33"/>
    </row>
    <row r="1269" spans="4:6" ht="12.75">
      <c r="D1269" s="33"/>
      <c r="E1269" s="33"/>
      <c r="F1269" s="33"/>
    </row>
    <row r="1270" spans="4:6" ht="12.75">
      <c r="D1270" s="33"/>
      <c r="E1270" s="33"/>
      <c r="F1270" s="33"/>
    </row>
    <row r="1271" spans="4:6" ht="12.75">
      <c r="D1271" s="33"/>
      <c r="E1271" s="33"/>
      <c r="F1271" s="33"/>
    </row>
    <row r="1272" spans="4:6" ht="12.75">
      <c r="D1272" s="33"/>
      <c r="E1272" s="33"/>
      <c r="F1272" s="33"/>
    </row>
    <row r="1273" spans="4:6" ht="12.75">
      <c r="D1273" s="33"/>
      <c r="E1273" s="33"/>
      <c r="F1273" s="33"/>
    </row>
    <row r="1274" spans="4:6" ht="12.75">
      <c r="D1274" s="33"/>
      <c r="E1274" s="33"/>
      <c r="F1274" s="33"/>
    </row>
    <row r="1275" spans="4:6" ht="12.75">
      <c r="D1275" s="33"/>
      <c r="E1275" s="33"/>
      <c r="F1275" s="33"/>
    </row>
    <row r="1276" spans="4:6" ht="12.75">
      <c r="D1276" s="33"/>
      <c r="E1276" s="33"/>
      <c r="F1276" s="33"/>
    </row>
    <row r="1277" spans="4:6" ht="12.75">
      <c r="D1277" s="33"/>
      <c r="E1277" s="33"/>
      <c r="F1277" s="33"/>
    </row>
    <row r="1278" spans="4:6" ht="12.75">
      <c r="D1278" s="33"/>
      <c r="E1278" s="33"/>
      <c r="F1278" s="33"/>
    </row>
    <row r="1279" spans="4:6" ht="12.75">
      <c r="D1279" s="33"/>
      <c r="E1279" s="33"/>
      <c r="F1279" s="33"/>
    </row>
    <row r="1280" spans="4:6" ht="12.75">
      <c r="D1280" s="33"/>
      <c r="E1280" s="33"/>
      <c r="F1280" s="33"/>
    </row>
    <row r="1281" spans="4:6" ht="12.75">
      <c r="D1281" s="33"/>
      <c r="E1281" s="33"/>
      <c r="F1281" s="33"/>
    </row>
    <row r="1282" spans="4:6" ht="12.75">
      <c r="D1282" s="33"/>
      <c r="E1282" s="33"/>
      <c r="F1282" s="33"/>
    </row>
    <row r="1283" spans="4:6" ht="12.75">
      <c r="D1283" s="33"/>
      <c r="E1283" s="33"/>
      <c r="F1283" s="33"/>
    </row>
    <row r="1284" spans="4:6" ht="12.75">
      <c r="D1284" s="33"/>
      <c r="E1284" s="33"/>
      <c r="F1284" s="33"/>
    </row>
    <row r="1285" spans="4:6" ht="12.75">
      <c r="D1285" s="33"/>
      <c r="E1285" s="33"/>
      <c r="F1285" s="33"/>
    </row>
    <row r="1286" spans="4:6" ht="12.75">
      <c r="D1286" s="33"/>
      <c r="E1286" s="33"/>
      <c r="F1286" s="33"/>
    </row>
    <row r="1287" spans="4:6" ht="12.75">
      <c r="D1287" s="33"/>
      <c r="E1287" s="33"/>
      <c r="F1287" s="33"/>
    </row>
    <row r="1288" spans="4:6" ht="12.75">
      <c r="D1288" s="33"/>
      <c r="E1288" s="33"/>
      <c r="F1288" s="33"/>
    </row>
    <row r="1289" spans="4:6" ht="12.75">
      <c r="D1289" s="33"/>
      <c r="E1289" s="33"/>
      <c r="F1289" s="33"/>
    </row>
    <row r="1290" spans="4:6" ht="12.75">
      <c r="D1290" s="33"/>
      <c r="E1290" s="33"/>
      <c r="F1290" s="33"/>
    </row>
    <row r="1291" spans="4:6" ht="12.75">
      <c r="D1291" s="33"/>
      <c r="E1291" s="33"/>
      <c r="F1291" s="33"/>
    </row>
    <row r="1292" spans="4:6" ht="12.75">
      <c r="D1292" s="33"/>
      <c r="E1292" s="33"/>
      <c r="F1292" s="33"/>
    </row>
    <row r="1293" spans="4:6" ht="12.75">
      <c r="D1293" s="33"/>
      <c r="E1293" s="33"/>
      <c r="F1293" s="33"/>
    </row>
    <row r="1294" spans="4:6" ht="12.75">
      <c r="D1294" s="33"/>
      <c r="E1294" s="33"/>
      <c r="F1294" s="33"/>
    </row>
    <row r="1295" spans="4:6" ht="12.75">
      <c r="D1295" s="33"/>
      <c r="E1295" s="33"/>
      <c r="F1295" s="33"/>
    </row>
    <row r="1296" spans="4:6" ht="12.75">
      <c r="D1296" s="33"/>
      <c r="E1296" s="33"/>
      <c r="F1296" s="33"/>
    </row>
    <row r="1297" spans="4:6" ht="12.75">
      <c r="D1297" s="33"/>
      <c r="E1297" s="33"/>
      <c r="F1297" s="33"/>
    </row>
    <row r="1298" spans="4:6" ht="12.75">
      <c r="D1298" s="33"/>
      <c r="E1298" s="33"/>
      <c r="F1298" s="33"/>
    </row>
    <row r="1299" spans="4:6" ht="12.75">
      <c r="D1299" s="33"/>
      <c r="E1299" s="33"/>
      <c r="F1299" s="33"/>
    </row>
    <row r="1300" spans="4:6" ht="12.75">
      <c r="D1300" s="33"/>
      <c r="E1300" s="33"/>
      <c r="F1300" s="33"/>
    </row>
    <row r="1301" spans="4:6" ht="12.75">
      <c r="D1301" s="33"/>
      <c r="E1301" s="33"/>
      <c r="F1301" s="33"/>
    </row>
    <row r="1302" spans="4:6" ht="12.75">
      <c r="D1302" s="33"/>
      <c r="E1302" s="33"/>
      <c r="F1302" s="33"/>
    </row>
    <row r="1303" spans="4:6" ht="12.75">
      <c r="D1303" s="33"/>
      <c r="E1303" s="33"/>
      <c r="F1303" s="33"/>
    </row>
    <row r="1304" spans="4:6" ht="12.75">
      <c r="D1304" s="33"/>
      <c r="E1304" s="33"/>
      <c r="F1304" s="33"/>
    </row>
    <row r="1305" spans="4:6" ht="12.75">
      <c r="D1305" s="33"/>
      <c r="E1305" s="33"/>
      <c r="F1305" s="33"/>
    </row>
    <row r="1306" spans="4:6" ht="12.75">
      <c r="D1306" s="33"/>
      <c r="E1306" s="33"/>
      <c r="F1306" s="33"/>
    </row>
    <row r="1307" spans="4:6" ht="12.75">
      <c r="D1307" s="33"/>
      <c r="E1307" s="33"/>
      <c r="F1307" s="33"/>
    </row>
    <row r="1308" spans="4:6" ht="12.75">
      <c r="D1308" s="33"/>
      <c r="E1308" s="33"/>
      <c r="F1308" s="33"/>
    </row>
    <row r="1309" spans="4:6" ht="12.75">
      <c r="D1309" s="33"/>
      <c r="E1309" s="33"/>
      <c r="F1309" s="33"/>
    </row>
    <row r="1310" spans="4:6" ht="12.75">
      <c r="D1310" s="33"/>
      <c r="E1310" s="33"/>
      <c r="F1310" s="33"/>
    </row>
    <row r="1311" spans="4:6" ht="12.75">
      <c r="D1311" s="33"/>
      <c r="E1311" s="33"/>
      <c r="F1311" s="33"/>
    </row>
    <row r="1312" spans="4:6" ht="12.75">
      <c r="D1312" s="33"/>
      <c r="E1312" s="33"/>
      <c r="F1312" s="33"/>
    </row>
    <row r="1313" spans="4:6" ht="12.75">
      <c r="D1313" s="33"/>
      <c r="E1313" s="33"/>
      <c r="F1313" s="33"/>
    </row>
    <row r="1314" spans="4:6" ht="12.75">
      <c r="D1314" s="33"/>
      <c r="E1314" s="33"/>
      <c r="F1314" s="33"/>
    </row>
    <row r="1315" spans="4:6" ht="12.75">
      <c r="D1315" s="33"/>
      <c r="E1315" s="33"/>
      <c r="F1315" s="33"/>
    </row>
    <row r="1316" spans="4:6" ht="12.75">
      <c r="D1316" s="33"/>
      <c r="E1316" s="33"/>
      <c r="F1316" s="33"/>
    </row>
    <row r="1317" spans="4:6" ht="12.75">
      <c r="D1317" s="33"/>
      <c r="E1317" s="33"/>
      <c r="F1317" s="33"/>
    </row>
    <row r="1318" spans="4:6" ht="12.75">
      <c r="D1318" s="33"/>
      <c r="E1318" s="33"/>
      <c r="F1318" s="33"/>
    </row>
    <row r="1319" spans="4:6" ht="12.75">
      <c r="D1319" s="33"/>
      <c r="E1319" s="33"/>
      <c r="F1319" s="33"/>
    </row>
    <row r="1320" spans="4:6" ht="12.75">
      <c r="D1320" s="33"/>
      <c r="E1320" s="33"/>
      <c r="F1320" s="33"/>
    </row>
    <row r="1321" spans="4:6" ht="12.75">
      <c r="D1321" s="33"/>
      <c r="E1321" s="33"/>
      <c r="F1321" s="33"/>
    </row>
    <row r="1322" spans="4:6" ht="12.75">
      <c r="D1322" s="33"/>
      <c r="E1322" s="33"/>
      <c r="F1322" s="33"/>
    </row>
    <row r="1323" spans="4:6" ht="12.75">
      <c r="D1323" s="33"/>
      <c r="E1323" s="33"/>
      <c r="F1323" s="33"/>
    </row>
    <row r="1324" spans="4:6" ht="12.75">
      <c r="D1324" s="33"/>
      <c r="E1324" s="33"/>
      <c r="F1324" s="33"/>
    </row>
    <row r="1325" spans="4:6" ht="12.75">
      <c r="D1325" s="33"/>
      <c r="E1325" s="33"/>
      <c r="F1325" s="33"/>
    </row>
    <row r="1326" spans="4:6" ht="12.75">
      <c r="D1326" s="33"/>
      <c r="E1326" s="33"/>
      <c r="F1326" s="33"/>
    </row>
    <row r="1327" spans="4:6" ht="12.75">
      <c r="D1327" s="33"/>
      <c r="E1327" s="33"/>
      <c r="F1327" s="33"/>
    </row>
    <row r="1328" spans="4:6" ht="12.75">
      <c r="D1328" s="33"/>
      <c r="E1328" s="33"/>
      <c r="F1328" s="33"/>
    </row>
    <row r="1329" spans="4:6" ht="12.75">
      <c r="D1329" s="33"/>
      <c r="E1329" s="33"/>
      <c r="F1329" s="33"/>
    </row>
    <row r="1330" spans="4:6" ht="12.75">
      <c r="D1330" s="33"/>
      <c r="E1330" s="33"/>
      <c r="F1330" s="33"/>
    </row>
    <row r="1331" spans="4:6" ht="12.75">
      <c r="D1331" s="33"/>
      <c r="E1331" s="33"/>
      <c r="F1331" s="33"/>
    </row>
    <row r="1332" spans="4:6" ht="12.75">
      <c r="D1332" s="33"/>
      <c r="E1332" s="33"/>
      <c r="F1332" s="33"/>
    </row>
    <row r="1333" spans="4:6" ht="12.75">
      <c r="D1333" s="33"/>
      <c r="E1333" s="33"/>
      <c r="F1333" s="33"/>
    </row>
    <row r="1334" spans="4:6" ht="12.75">
      <c r="D1334" s="33"/>
      <c r="E1334" s="33"/>
      <c r="F1334" s="33"/>
    </row>
    <row r="1335" spans="4:6" ht="12.75">
      <c r="D1335" s="33"/>
      <c r="E1335" s="33"/>
      <c r="F1335" s="33"/>
    </row>
    <row r="1336" spans="4:6" ht="12.75">
      <c r="D1336" s="33"/>
      <c r="E1336" s="33"/>
      <c r="F1336" s="33"/>
    </row>
    <row r="1337" spans="4:6" ht="12.75">
      <c r="D1337" s="33"/>
      <c r="E1337" s="33"/>
      <c r="F1337" s="33"/>
    </row>
    <row r="1338" spans="4:6" ht="12.75">
      <c r="D1338" s="33"/>
      <c r="E1338" s="33"/>
      <c r="F1338" s="33"/>
    </row>
    <row r="1339" spans="4:6" ht="12.75">
      <c r="D1339" s="33"/>
      <c r="E1339" s="33"/>
      <c r="F1339" s="33"/>
    </row>
    <row r="1340" spans="4:6" ht="12.75">
      <c r="D1340" s="33"/>
      <c r="E1340" s="33"/>
      <c r="F1340" s="33"/>
    </row>
    <row r="1341" spans="4:6" ht="12.75">
      <c r="D1341" s="33"/>
      <c r="E1341" s="33"/>
      <c r="F1341" s="33"/>
    </row>
    <row r="1342" spans="4:6" ht="12.75">
      <c r="D1342" s="33"/>
      <c r="E1342" s="33"/>
      <c r="F1342" s="33"/>
    </row>
    <row r="1343" spans="4:6" ht="12.75">
      <c r="D1343" s="33"/>
      <c r="E1343" s="33"/>
      <c r="F1343" s="33"/>
    </row>
    <row r="1344" spans="4:6" ht="12.75">
      <c r="D1344" s="33"/>
      <c r="E1344" s="33"/>
      <c r="F1344" s="33"/>
    </row>
    <row r="1345" spans="4:6" ht="12.75">
      <c r="D1345" s="33"/>
      <c r="E1345" s="33"/>
      <c r="F1345" s="33"/>
    </row>
    <row r="1346" spans="4:6" ht="12.75">
      <c r="D1346" s="33"/>
      <c r="E1346" s="33"/>
      <c r="F1346" s="33"/>
    </row>
    <row r="1347" spans="4:6" ht="12.75">
      <c r="D1347" s="33"/>
      <c r="E1347" s="33"/>
      <c r="F1347" s="33"/>
    </row>
    <row r="1348" spans="4:6" ht="12.75">
      <c r="D1348" s="33"/>
      <c r="E1348" s="33"/>
      <c r="F1348" s="33"/>
    </row>
    <row r="1349" spans="4:6" ht="12.75">
      <c r="D1349" s="33"/>
      <c r="E1349" s="33"/>
      <c r="F1349" s="33"/>
    </row>
    <row r="1350" spans="4:6" ht="12.75">
      <c r="D1350" s="33"/>
      <c r="E1350" s="33"/>
      <c r="F1350" s="33"/>
    </row>
    <row r="1351" spans="4:6" ht="12.75">
      <c r="D1351" s="33"/>
      <c r="E1351" s="33"/>
      <c r="F1351" s="33"/>
    </row>
    <row r="1352" spans="4:6" ht="12.75">
      <c r="D1352" s="33"/>
      <c r="E1352" s="33"/>
      <c r="F1352" s="33"/>
    </row>
    <row r="1353" spans="4:6" ht="12.75">
      <c r="D1353" s="33"/>
      <c r="E1353" s="33"/>
      <c r="F1353" s="33"/>
    </row>
    <row r="1354" spans="4:6" ht="12.75">
      <c r="D1354" s="33"/>
      <c r="E1354" s="33"/>
      <c r="F1354" s="33"/>
    </row>
    <row r="1355" spans="4:6" ht="12.75">
      <c r="D1355" s="33"/>
      <c r="E1355" s="33"/>
      <c r="F1355" s="33"/>
    </row>
    <row r="1356" spans="4:6" ht="12.75">
      <c r="D1356" s="33"/>
      <c r="E1356" s="33"/>
      <c r="F1356" s="33"/>
    </row>
    <row r="1357" spans="4:6" ht="12.75">
      <c r="D1357" s="33"/>
      <c r="E1357" s="33"/>
      <c r="F1357" s="33"/>
    </row>
    <row r="1358" spans="4:6" ht="12.75">
      <c r="D1358" s="33"/>
      <c r="E1358" s="33"/>
      <c r="F1358" s="33"/>
    </row>
    <row r="1359" spans="4:6" ht="12.75">
      <c r="D1359" s="33"/>
      <c r="E1359" s="33"/>
      <c r="F1359" s="33"/>
    </row>
    <row r="1360" spans="4:6" ht="12.75">
      <c r="D1360" s="33"/>
      <c r="E1360" s="33"/>
      <c r="F1360" s="33"/>
    </row>
    <row r="1361" spans="4:6" ht="12.75">
      <c r="D1361" s="33"/>
      <c r="E1361" s="33"/>
      <c r="F1361" s="33"/>
    </row>
    <row r="1362" spans="4:6" ht="12.75">
      <c r="D1362" s="33"/>
      <c r="E1362" s="33"/>
      <c r="F1362" s="33"/>
    </row>
    <row r="1363" spans="4:6" ht="12.75">
      <c r="D1363" s="33"/>
      <c r="E1363" s="33"/>
      <c r="F1363" s="33"/>
    </row>
    <row r="1364" spans="4:6" ht="12.75">
      <c r="D1364" s="33"/>
      <c r="E1364" s="33"/>
      <c r="F1364" s="33"/>
    </row>
    <row r="1365" spans="4:6" ht="12.75">
      <c r="D1365" s="33"/>
      <c r="E1365" s="33"/>
      <c r="F1365" s="33"/>
    </row>
    <row r="1366" spans="4:6" ht="12.75">
      <c r="D1366" s="33"/>
      <c r="E1366" s="33"/>
      <c r="F1366" s="33"/>
    </row>
    <row r="1367" spans="4:6" ht="12.75">
      <c r="D1367" s="33"/>
      <c r="E1367" s="33"/>
      <c r="F1367" s="33"/>
    </row>
    <row r="1368" spans="4:6" ht="12.75">
      <c r="D1368" s="33"/>
      <c r="E1368" s="33"/>
      <c r="F1368" s="33"/>
    </row>
    <row r="1369" spans="4:6" ht="12.75">
      <c r="D1369" s="33"/>
      <c r="E1369" s="33"/>
      <c r="F1369" s="33"/>
    </row>
    <row r="1370" spans="4:6" ht="12.75">
      <c r="D1370" s="33"/>
      <c r="E1370" s="33"/>
      <c r="F1370" s="33"/>
    </row>
    <row r="1371" spans="4:6" ht="12.75">
      <c r="D1371" s="33"/>
      <c r="E1371" s="33"/>
      <c r="F1371" s="33"/>
    </row>
    <row r="1372" spans="4:6" ht="12.75">
      <c r="D1372" s="33"/>
      <c r="E1372" s="33"/>
      <c r="F1372" s="33"/>
    </row>
    <row r="1373" spans="4:6" ht="12.75">
      <c r="D1373" s="33"/>
      <c r="E1373" s="33"/>
      <c r="F1373" s="33"/>
    </row>
    <row r="1374" spans="4:6" ht="12.75">
      <c r="D1374" s="33"/>
      <c r="E1374" s="33"/>
      <c r="F1374" s="33"/>
    </row>
    <row r="1375" spans="4:6" ht="12.75">
      <c r="D1375" s="33"/>
      <c r="E1375" s="33"/>
      <c r="F1375" s="33"/>
    </row>
    <row r="1376" spans="4:6" ht="12.75">
      <c r="D1376" s="33"/>
      <c r="E1376" s="33"/>
      <c r="F1376" s="33"/>
    </row>
    <row r="1377" spans="4:6" ht="12.75">
      <c r="D1377" s="33"/>
      <c r="E1377" s="33"/>
      <c r="F1377" s="33"/>
    </row>
    <row r="1378" spans="4:6" ht="12.75">
      <c r="D1378" s="33"/>
      <c r="E1378" s="33"/>
      <c r="F1378" s="33"/>
    </row>
    <row r="1379" spans="4:6" ht="12.75">
      <c r="D1379" s="33"/>
      <c r="E1379" s="33"/>
      <c r="F1379" s="33"/>
    </row>
    <row r="1380" spans="4:6" ht="12.75">
      <c r="D1380" s="33"/>
      <c r="E1380" s="33"/>
      <c r="F1380" s="33"/>
    </row>
    <row r="1381" spans="4:6" ht="12.75">
      <c r="D1381" s="33"/>
      <c r="E1381" s="33"/>
      <c r="F1381" s="33"/>
    </row>
    <row r="1382" spans="4:6" ht="12.75">
      <c r="D1382" s="33"/>
      <c r="E1382" s="33"/>
      <c r="F1382" s="33"/>
    </row>
    <row r="1383" spans="4:6" ht="12.75">
      <c r="D1383" s="33"/>
      <c r="E1383" s="33"/>
      <c r="F1383" s="33"/>
    </row>
    <row r="1384" spans="4:6" ht="12.75">
      <c r="D1384" s="33"/>
      <c r="E1384" s="33"/>
      <c r="F1384" s="33"/>
    </row>
    <row r="1385" spans="4:6" ht="12.75">
      <c r="D1385" s="33"/>
      <c r="E1385" s="33"/>
      <c r="F1385" s="33"/>
    </row>
    <row r="1386" spans="4:6" ht="12.75">
      <c r="D1386" s="33"/>
      <c r="E1386" s="33"/>
      <c r="F1386" s="33"/>
    </row>
    <row r="1387" spans="4:6" ht="12.75">
      <c r="D1387" s="33"/>
      <c r="E1387" s="33"/>
      <c r="F1387" s="33"/>
    </row>
    <row r="1388" spans="4:6" ht="12.75">
      <c r="D1388" s="33"/>
      <c r="E1388" s="33"/>
      <c r="F1388" s="33"/>
    </row>
    <row r="1389" spans="4:6" ht="12.75">
      <c r="D1389" s="33"/>
      <c r="E1389" s="33"/>
      <c r="F1389" s="33"/>
    </row>
    <row r="1390" spans="4:6" ht="12.75">
      <c r="D1390" s="33"/>
      <c r="E1390" s="33"/>
      <c r="F1390" s="33"/>
    </row>
    <row r="1391" spans="4:6" ht="12.75">
      <c r="D1391" s="33"/>
      <c r="E1391" s="33"/>
      <c r="F1391" s="33"/>
    </row>
    <row r="1392" spans="4:6" ht="12.75">
      <c r="D1392" s="33"/>
      <c r="E1392" s="33"/>
      <c r="F1392" s="33"/>
    </row>
    <row r="1393" spans="4:6" ht="12.75">
      <c r="D1393" s="33"/>
      <c r="E1393" s="33"/>
      <c r="F1393" s="33"/>
    </row>
    <row r="1394" spans="4:6" ht="12.75">
      <c r="D1394" s="33"/>
      <c r="E1394" s="33"/>
      <c r="F1394" s="33"/>
    </row>
    <row r="1395" spans="4:6" ht="12.75">
      <c r="D1395" s="33"/>
      <c r="E1395" s="33"/>
      <c r="F1395" s="33"/>
    </row>
    <row r="1396" spans="4:6" ht="12.75">
      <c r="D1396" s="33"/>
      <c r="E1396" s="33"/>
      <c r="F1396" s="33"/>
    </row>
    <row r="1397" spans="4:6" ht="12.75">
      <c r="D1397" s="33"/>
      <c r="E1397" s="33"/>
      <c r="F1397" s="33"/>
    </row>
    <row r="1398" spans="4:6" ht="12.75">
      <c r="D1398" s="33"/>
      <c r="E1398" s="33"/>
      <c r="F1398" s="33"/>
    </row>
    <row r="1399" spans="4:6" ht="12.75">
      <c r="D1399" s="33"/>
      <c r="E1399" s="33"/>
      <c r="F1399" s="33"/>
    </row>
    <row r="1400" spans="4:6" ht="12.75">
      <c r="D1400" s="33"/>
      <c r="E1400" s="33"/>
      <c r="F1400" s="33"/>
    </row>
    <row r="1401" spans="4:6" ht="12.75">
      <c r="D1401" s="33"/>
      <c r="E1401" s="33"/>
      <c r="F1401" s="33"/>
    </row>
    <row r="1402" spans="4:6" ht="12.75">
      <c r="D1402" s="33"/>
      <c r="E1402" s="33"/>
      <c r="F1402" s="33"/>
    </row>
    <row r="1403" spans="4:6" ht="12.75">
      <c r="D1403" s="33"/>
      <c r="E1403" s="33"/>
      <c r="F1403" s="33"/>
    </row>
    <row r="1404" spans="4:6" ht="12.75">
      <c r="D1404" s="33"/>
      <c r="E1404" s="33"/>
      <c r="F1404" s="33"/>
    </row>
    <row r="1405" spans="4:6" ht="12.75">
      <c r="D1405" s="33"/>
      <c r="E1405" s="33"/>
      <c r="F1405" s="33"/>
    </row>
    <row r="1406" spans="4:6" ht="12.75">
      <c r="D1406" s="33"/>
      <c r="E1406" s="33"/>
      <c r="F1406" s="33"/>
    </row>
    <row r="1407" spans="4:6" ht="12.75">
      <c r="D1407" s="33"/>
      <c r="E1407" s="33"/>
      <c r="F1407" s="33"/>
    </row>
    <row r="1408" spans="4:6" ht="12.75">
      <c r="D1408" s="33"/>
      <c r="E1408" s="33"/>
      <c r="F1408" s="33"/>
    </row>
    <row r="1409" spans="4:6" ht="12.75">
      <c r="D1409" s="33"/>
      <c r="E1409" s="33"/>
      <c r="F1409" s="33"/>
    </row>
    <row r="1410" spans="4:6" ht="12.75">
      <c r="D1410" s="33"/>
      <c r="E1410" s="33"/>
      <c r="F1410" s="33"/>
    </row>
    <row r="1411" spans="4:6" ht="12.75">
      <c r="D1411" s="33"/>
      <c r="E1411" s="33"/>
      <c r="F1411" s="33"/>
    </row>
    <row r="1412" spans="4:6" ht="12.75">
      <c r="D1412" s="33"/>
      <c r="E1412" s="33"/>
      <c r="F1412" s="33"/>
    </row>
    <row r="1413" spans="4:6" ht="12.75">
      <c r="D1413" s="33"/>
      <c r="E1413" s="33"/>
      <c r="F1413" s="33"/>
    </row>
    <row r="1414" spans="4:6" ht="12.75">
      <c r="D1414" s="33"/>
      <c r="E1414" s="33"/>
      <c r="F1414" s="33"/>
    </row>
    <row r="1415" spans="4:6" ht="12.75">
      <c r="D1415" s="33"/>
      <c r="E1415" s="33"/>
      <c r="F1415" s="33"/>
    </row>
    <row r="1416" spans="4:6" ht="12.75">
      <c r="D1416" s="33"/>
      <c r="E1416" s="33"/>
      <c r="F1416" s="33"/>
    </row>
    <row r="1417" spans="4:6" ht="12.75">
      <c r="D1417" s="33"/>
      <c r="E1417" s="33"/>
      <c r="F1417" s="33"/>
    </row>
    <row r="1418" spans="4:6" ht="12.75">
      <c r="D1418" s="33"/>
      <c r="E1418" s="33"/>
      <c r="F1418" s="33"/>
    </row>
    <row r="1419" spans="4:6" ht="12.75">
      <c r="D1419" s="33"/>
      <c r="E1419" s="33"/>
      <c r="F1419" s="33"/>
    </row>
    <row r="1420" spans="4:6" ht="12.75">
      <c r="D1420" s="33"/>
      <c r="E1420" s="33"/>
      <c r="F1420" s="33"/>
    </row>
    <row r="1421" spans="4:6" ht="12.75">
      <c r="D1421" s="33"/>
      <c r="E1421" s="33"/>
      <c r="F1421" s="33"/>
    </row>
    <row r="1422" spans="4:6" ht="12.75">
      <c r="D1422" s="33"/>
      <c r="E1422" s="33"/>
      <c r="F1422" s="33"/>
    </row>
    <row r="1423" spans="4:6" ht="12.75">
      <c r="D1423" s="33"/>
      <c r="E1423" s="33"/>
      <c r="F1423" s="33"/>
    </row>
    <row r="1424" spans="4:6" ht="12.75">
      <c r="D1424" s="33"/>
      <c r="E1424" s="33"/>
      <c r="F1424" s="33"/>
    </row>
    <row r="1425" spans="4:6" ht="12.75">
      <c r="D1425" s="33"/>
      <c r="E1425" s="33"/>
      <c r="F1425" s="33"/>
    </row>
    <row r="1426" spans="4:6" ht="12.75">
      <c r="D1426" s="33"/>
      <c r="E1426" s="33"/>
      <c r="F1426" s="33"/>
    </row>
    <row r="1427" spans="4:6" ht="12.75">
      <c r="D1427" s="33"/>
      <c r="E1427" s="33"/>
      <c r="F1427" s="33"/>
    </row>
    <row r="1428" spans="4:6" ht="12.75">
      <c r="D1428" s="33"/>
      <c r="E1428" s="33"/>
      <c r="F1428" s="33"/>
    </row>
    <row r="1429" spans="4:6" ht="12.75">
      <c r="D1429" s="33"/>
      <c r="E1429" s="33"/>
      <c r="F1429" s="33"/>
    </row>
    <row r="1430" spans="4:6" ht="12.75">
      <c r="D1430" s="33"/>
      <c r="E1430" s="33"/>
      <c r="F1430" s="33"/>
    </row>
    <row r="1431" spans="4:6" ht="12.75">
      <c r="D1431" s="33"/>
      <c r="E1431" s="33"/>
      <c r="F1431" s="33"/>
    </row>
    <row r="1432" spans="4:6" ht="12.75">
      <c r="D1432" s="33"/>
      <c r="E1432" s="33"/>
      <c r="F1432" s="33"/>
    </row>
    <row r="1433" spans="4:6" ht="12.75">
      <c r="D1433" s="33"/>
      <c r="E1433" s="33"/>
      <c r="F1433" s="33"/>
    </row>
    <row r="1434" spans="4:6" ht="12.75">
      <c r="D1434" s="33"/>
      <c r="E1434" s="33"/>
      <c r="F1434" s="33"/>
    </row>
    <row r="1435" spans="4:6" ht="12.75">
      <c r="D1435" s="33"/>
      <c r="E1435" s="33"/>
      <c r="F1435" s="33"/>
    </row>
    <row r="1436" spans="4:6" ht="12.75">
      <c r="D1436" s="33"/>
      <c r="E1436" s="33"/>
      <c r="F1436" s="33"/>
    </row>
    <row r="1437" spans="4:6" ht="12.75">
      <c r="D1437" s="33"/>
      <c r="E1437" s="33"/>
      <c r="F1437" s="33"/>
    </row>
    <row r="1438" spans="4:6" ht="12.75">
      <c r="D1438" s="33"/>
      <c r="E1438" s="33"/>
      <c r="F1438" s="33"/>
    </row>
    <row r="1439" spans="4:6" ht="12.75">
      <c r="D1439" s="33"/>
      <c r="E1439" s="33"/>
      <c r="F1439" s="33"/>
    </row>
    <row r="1440" spans="4:6" ht="12.75">
      <c r="D1440" s="33"/>
      <c r="E1440" s="33"/>
      <c r="F1440" s="33"/>
    </row>
    <row r="1441" spans="4:6" ht="12.75">
      <c r="D1441" s="33"/>
      <c r="E1441" s="33"/>
      <c r="F1441" s="33"/>
    </row>
    <row r="1442" spans="4:6" ht="12.75">
      <c r="D1442" s="33"/>
      <c r="E1442" s="33"/>
      <c r="F1442" s="33"/>
    </row>
    <row r="1443" spans="4:6" ht="12.75">
      <c r="D1443" s="33"/>
      <c r="E1443" s="33"/>
      <c r="F1443" s="33"/>
    </row>
    <row r="1444" spans="4:6" ht="12.75">
      <c r="D1444" s="33"/>
      <c r="E1444" s="33"/>
      <c r="F1444" s="33"/>
    </row>
    <row r="1445" spans="4:6" ht="12.75">
      <c r="D1445" s="33"/>
      <c r="E1445" s="33"/>
      <c r="F1445" s="33"/>
    </row>
    <row r="1446" spans="4:6" ht="12.75">
      <c r="D1446" s="33"/>
      <c r="E1446" s="33"/>
      <c r="F1446" s="33"/>
    </row>
    <row r="1447" spans="4:6" ht="12.75">
      <c r="D1447" s="33"/>
      <c r="E1447" s="33"/>
      <c r="F1447" s="33"/>
    </row>
    <row r="1448" spans="4:6" ht="12.75">
      <c r="D1448" s="33"/>
      <c r="E1448" s="33"/>
      <c r="F1448" s="33"/>
    </row>
    <row r="1449" spans="4:6" ht="12.75">
      <c r="D1449" s="33"/>
      <c r="E1449" s="33"/>
      <c r="F1449" s="33"/>
    </row>
    <row r="1450" spans="4:6" ht="12.75">
      <c r="D1450" s="33"/>
      <c r="E1450" s="33"/>
      <c r="F1450" s="33"/>
    </row>
    <row r="1451" spans="4:6" ht="12.75">
      <c r="D1451" s="33"/>
      <c r="E1451" s="33"/>
      <c r="F1451" s="33"/>
    </row>
    <row r="1452" spans="4:6" ht="12.75">
      <c r="D1452" s="33"/>
      <c r="E1452" s="33"/>
      <c r="F1452" s="33"/>
    </row>
    <row r="1453" spans="4:6" ht="12.75">
      <c r="D1453" s="33"/>
      <c r="E1453" s="33"/>
      <c r="F1453" s="33"/>
    </row>
    <row r="1454" spans="4:6" ht="12.75">
      <c r="D1454" s="33"/>
      <c r="E1454" s="33"/>
      <c r="F1454" s="33"/>
    </row>
    <row r="1455" spans="4:6" ht="12.75">
      <c r="D1455" s="33"/>
      <c r="E1455" s="33"/>
      <c r="F1455" s="33"/>
    </row>
    <row r="1456" spans="4:6" ht="12.75">
      <c r="D1456" s="33"/>
      <c r="E1456" s="33"/>
      <c r="F1456" s="33"/>
    </row>
    <row r="1457" spans="4:6" ht="12.75">
      <c r="D1457" s="33"/>
      <c r="E1457" s="33"/>
      <c r="F1457" s="33"/>
    </row>
    <row r="1458" spans="4:6" ht="12.75">
      <c r="D1458" s="33"/>
      <c r="E1458" s="33"/>
      <c r="F1458" s="33"/>
    </row>
    <row r="1459" spans="4:6" ht="12.75">
      <c r="D1459" s="33"/>
      <c r="E1459" s="33"/>
      <c r="F1459" s="33"/>
    </row>
    <row r="1460" spans="4:6" ht="12.75">
      <c r="D1460" s="33"/>
      <c r="E1460" s="33"/>
      <c r="F1460" s="33"/>
    </row>
    <row r="1461" spans="4:6" ht="12.75">
      <c r="D1461" s="33"/>
      <c r="E1461" s="33"/>
      <c r="F1461" s="33"/>
    </row>
    <row r="1462" spans="4:6" ht="12.75">
      <c r="D1462" s="33"/>
      <c r="E1462" s="33"/>
      <c r="F1462" s="33"/>
    </row>
    <row r="1463" spans="4:6" ht="12.75">
      <c r="D1463" s="33"/>
      <c r="E1463" s="33"/>
      <c r="F1463" s="33"/>
    </row>
    <row r="1464" spans="4:6" ht="12.75">
      <c r="D1464" s="33"/>
      <c r="E1464" s="33"/>
      <c r="F1464" s="33"/>
    </row>
    <row r="1465" spans="4:6" ht="12.75">
      <c r="D1465" s="33"/>
      <c r="E1465" s="33"/>
      <c r="F1465" s="33"/>
    </row>
    <row r="1466" spans="4:6" ht="12.75">
      <c r="D1466" s="33"/>
      <c r="E1466" s="33"/>
      <c r="F1466" s="33"/>
    </row>
    <row r="1467" spans="4:6" ht="12.75">
      <c r="D1467" s="33"/>
      <c r="E1467" s="33"/>
      <c r="F1467" s="33"/>
    </row>
    <row r="1468" spans="4:6" ht="12.75">
      <c r="D1468" s="33"/>
      <c r="E1468" s="33"/>
      <c r="F1468" s="33"/>
    </row>
    <row r="1469" spans="4:6" ht="12.75">
      <c r="D1469" s="33"/>
      <c r="E1469" s="33"/>
      <c r="F1469" s="33"/>
    </row>
    <row r="1470" spans="4:6" ht="12.75">
      <c r="D1470" s="33"/>
      <c r="E1470" s="33"/>
      <c r="F1470" s="33"/>
    </row>
    <row r="1471" spans="4:6" ht="12.75">
      <c r="D1471" s="33"/>
      <c r="E1471" s="33"/>
      <c r="F1471" s="33"/>
    </row>
    <row r="1472" spans="4:6" ht="12.75">
      <c r="D1472" s="33"/>
      <c r="E1472" s="33"/>
      <c r="F1472" s="33"/>
    </row>
    <row r="1473" spans="4:6" ht="12.75">
      <c r="D1473" s="33"/>
      <c r="E1473" s="33"/>
      <c r="F1473" s="33"/>
    </row>
    <row r="1474" spans="4:6" ht="12.75">
      <c r="D1474" s="33"/>
      <c r="E1474" s="33"/>
      <c r="F1474" s="33"/>
    </row>
    <row r="1475" spans="4:6" ht="12.75">
      <c r="D1475" s="33"/>
      <c r="E1475" s="33"/>
      <c r="F1475" s="33"/>
    </row>
    <row r="1476" spans="4:6" ht="12.75">
      <c r="D1476" s="33"/>
      <c r="E1476" s="33"/>
      <c r="F1476" s="33"/>
    </row>
    <row r="1477" spans="4:6" ht="12.75">
      <c r="D1477" s="33"/>
      <c r="E1477" s="33"/>
      <c r="F1477" s="33"/>
    </row>
    <row r="1478" spans="4:6" ht="12.75">
      <c r="D1478" s="33"/>
      <c r="E1478" s="33"/>
      <c r="F1478" s="33"/>
    </row>
    <row r="1479" spans="4:6" ht="12.75">
      <c r="D1479" s="33"/>
      <c r="E1479" s="33"/>
      <c r="F1479" s="33"/>
    </row>
    <row r="1480" spans="4:6" ht="12.75">
      <c r="D1480" s="33"/>
      <c r="E1480" s="33"/>
      <c r="F1480" s="33"/>
    </row>
    <row r="1481" spans="4:6" ht="12.75">
      <c r="D1481" s="33"/>
      <c r="E1481" s="33"/>
      <c r="F1481" s="33"/>
    </row>
    <row r="1482" spans="4:6" ht="12.75">
      <c r="D1482" s="33"/>
      <c r="E1482" s="33"/>
      <c r="F1482" s="33"/>
    </row>
    <row r="1483" spans="4:6" ht="12.75">
      <c r="D1483" s="33"/>
      <c r="E1483" s="33"/>
      <c r="F1483" s="33"/>
    </row>
    <row r="1484" spans="4:6" ht="12.75">
      <c r="D1484" s="33"/>
      <c r="E1484" s="33"/>
      <c r="F1484" s="33"/>
    </row>
    <row r="1485" spans="4:6" ht="12.75">
      <c r="D1485" s="33"/>
      <c r="E1485" s="33"/>
      <c r="F1485" s="33"/>
    </row>
    <row r="1486" spans="4:6" ht="12.75">
      <c r="D1486" s="33"/>
      <c r="E1486" s="33"/>
      <c r="F1486" s="33"/>
    </row>
    <row r="1487" spans="4:6" ht="12.75">
      <c r="D1487" s="33"/>
      <c r="E1487" s="33"/>
      <c r="F1487" s="33"/>
    </row>
    <row r="1488" spans="4:6" ht="12.75">
      <c r="D1488" s="33"/>
      <c r="E1488" s="33"/>
      <c r="F1488" s="33"/>
    </row>
    <row r="1489" spans="4:6" ht="12.75">
      <c r="D1489" s="33"/>
      <c r="E1489" s="33"/>
      <c r="F1489" s="33"/>
    </row>
    <row r="1490" spans="4:6" ht="12.75">
      <c r="D1490" s="33"/>
      <c r="E1490" s="33"/>
      <c r="F1490" s="33"/>
    </row>
    <row r="1491" spans="4:6" ht="12.75">
      <c r="D1491" s="33"/>
      <c r="E1491" s="33"/>
      <c r="F1491" s="33"/>
    </row>
    <row r="1492" spans="4:6" ht="12.75">
      <c r="D1492" s="33"/>
      <c r="E1492" s="33"/>
      <c r="F1492" s="33"/>
    </row>
    <row r="1493" spans="4:6" ht="12.75">
      <c r="D1493" s="33"/>
      <c r="E1493" s="33"/>
      <c r="F1493" s="33"/>
    </row>
    <row r="1494" spans="4:6" ht="12.75">
      <c r="D1494" s="33"/>
      <c r="E1494" s="33"/>
      <c r="F1494" s="33"/>
    </row>
    <row r="1495" spans="4:6" ht="12.75">
      <c r="D1495" s="33"/>
      <c r="E1495" s="33"/>
      <c r="F1495" s="33"/>
    </row>
    <row r="1496" spans="4:6" ht="12.75">
      <c r="D1496" s="33"/>
      <c r="E1496" s="33"/>
      <c r="F1496" s="33"/>
    </row>
    <row r="1497" spans="4:6" ht="12.75">
      <c r="D1497" s="33"/>
      <c r="E1497" s="33"/>
      <c r="F1497" s="33"/>
    </row>
    <row r="1498" spans="4:6" ht="12.75">
      <c r="D1498" s="33"/>
      <c r="E1498" s="33"/>
      <c r="F1498" s="33"/>
    </row>
    <row r="1499" spans="4:6" ht="12.75">
      <c r="D1499" s="33"/>
      <c r="E1499" s="33"/>
      <c r="F1499" s="33"/>
    </row>
    <row r="1500" spans="4:6" ht="12.75">
      <c r="D1500" s="33"/>
      <c r="E1500" s="33"/>
      <c r="F1500" s="33"/>
    </row>
    <row r="1501" spans="4:6" ht="12.75">
      <c r="D1501" s="33"/>
      <c r="E1501" s="33"/>
      <c r="F1501" s="33"/>
    </row>
    <row r="1502" spans="4:6" ht="12.75">
      <c r="D1502" s="33"/>
      <c r="E1502" s="33"/>
      <c r="F1502" s="33"/>
    </row>
    <row r="1503" spans="4:6" ht="12.75">
      <c r="D1503" s="33"/>
      <c r="E1503" s="33"/>
      <c r="F1503" s="33"/>
    </row>
    <row r="1504" spans="4:6" ht="12.75">
      <c r="D1504" s="33"/>
      <c r="E1504" s="33"/>
      <c r="F1504" s="33"/>
    </row>
    <row r="1505" spans="4:6" ht="12.75">
      <c r="D1505" s="33"/>
      <c r="E1505" s="33"/>
      <c r="F1505" s="33"/>
    </row>
    <row r="1506" spans="4:6" ht="12.75">
      <c r="D1506" s="33"/>
      <c r="E1506" s="33"/>
      <c r="F1506" s="33"/>
    </row>
    <row r="1507" spans="4:6" ht="12.75">
      <c r="D1507" s="33"/>
      <c r="E1507" s="33"/>
      <c r="F1507" s="33"/>
    </row>
    <row r="1508" spans="4:6" ht="12.75">
      <c r="D1508" s="33"/>
      <c r="E1508" s="33"/>
      <c r="F1508" s="33"/>
    </row>
    <row r="1509" spans="4:6" ht="12.75">
      <c r="D1509" s="33"/>
      <c r="E1509" s="33"/>
      <c r="F1509" s="33"/>
    </row>
    <row r="1510" spans="4:6" ht="12.75">
      <c r="D1510" s="33"/>
      <c r="E1510" s="33"/>
      <c r="F1510" s="33"/>
    </row>
    <row r="1511" spans="4:6" ht="12.75">
      <c r="D1511" s="33"/>
      <c r="E1511" s="33"/>
      <c r="F1511" s="33"/>
    </row>
    <row r="1512" spans="4:6" ht="12.75">
      <c r="D1512" s="33"/>
      <c r="E1512" s="33"/>
      <c r="F1512" s="33"/>
    </row>
    <row r="1513" spans="4:6" ht="12.75">
      <c r="D1513" s="33"/>
      <c r="E1513" s="33"/>
      <c r="F1513" s="33"/>
    </row>
    <row r="1514" spans="4:6" ht="12.75">
      <c r="D1514" s="33"/>
      <c r="E1514" s="33"/>
      <c r="F1514" s="33"/>
    </row>
    <row r="1515" spans="4:6" ht="12.75">
      <c r="D1515" s="33"/>
      <c r="E1515" s="33"/>
      <c r="F1515" s="33"/>
    </row>
    <row r="1516" spans="4:6" ht="12.75">
      <c r="D1516" s="33"/>
      <c r="E1516" s="33"/>
      <c r="F1516" s="33"/>
    </row>
    <row r="1517" spans="4:6" ht="12.75">
      <c r="D1517" s="33"/>
      <c r="E1517" s="33"/>
      <c r="F1517" s="33"/>
    </row>
    <row r="1518" spans="4:6" ht="12.75">
      <c r="D1518" s="33"/>
      <c r="E1518" s="33"/>
      <c r="F1518" s="33"/>
    </row>
    <row r="1519" spans="4:6" ht="12.75">
      <c r="D1519" s="33"/>
      <c r="E1519" s="33"/>
      <c r="F1519" s="33"/>
    </row>
    <row r="1520" spans="4:6" ht="12.75">
      <c r="D1520" s="33"/>
      <c r="E1520" s="33"/>
      <c r="F1520" s="33"/>
    </row>
    <row r="1521" spans="4:6" ht="12.75">
      <c r="D1521" s="33"/>
      <c r="E1521" s="33"/>
      <c r="F1521" s="33"/>
    </row>
    <row r="1522" spans="4:6" ht="12.75">
      <c r="D1522" s="33"/>
      <c r="E1522" s="33"/>
      <c r="F1522" s="33"/>
    </row>
    <row r="1523" spans="4:6" ht="12.75">
      <c r="D1523" s="33"/>
      <c r="E1523" s="33"/>
      <c r="F1523" s="33"/>
    </row>
    <row r="1524" spans="4:6" ht="12.75">
      <c r="D1524" s="33"/>
      <c r="E1524" s="33"/>
      <c r="F1524" s="33"/>
    </row>
    <row r="1525" spans="4:6" ht="12.75">
      <c r="D1525" s="33"/>
      <c r="E1525" s="33"/>
      <c r="F1525" s="33"/>
    </row>
    <row r="1526" spans="4:6" ht="12.75">
      <c r="D1526" s="33"/>
      <c r="E1526" s="33"/>
      <c r="F1526" s="33"/>
    </row>
    <row r="1527" spans="4:6" ht="12.75">
      <c r="D1527" s="33"/>
      <c r="E1527" s="33"/>
      <c r="F1527" s="33"/>
    </row>
    <row r="1528" spans="4:6" ht="12.75">
      <c r="D1528" s="33"/>
      <c r="E1528" s="33"/>
      <c r="F1528" s="33"/>
    </row>
    <row r="1529" spans="4:6" ht="12.75">
      <c r="D1529" s="33"/>
      <c r="E1529" s="33"/>
      <c r="F1529" s="33"/>
    </row>
    <row r="1530" spans="4:6" ht="12.75">
      <c r="D1530" s="33"/>
      <c r="E1530" s="33"/>
      <c r="F1530" s="33"/>
    </row>
    <row r="1531" spans="4:6" ht="12.75">
      <c r="D1531" s="33"/>
      <c r="E1531" s="33"/>
      <c r="F1531" s="33"/>
    </row>
    <row r="1532" spans="4:6" ht="12.75">
      <c r="D1532" s="33"/>
      <c r="E1532" s="33"/>
      <c r="F1532" s="33"/>
    </row>
    <row r="1533" spans="4:6" ht="12.75">
      <c r="D1533" s="33"/>
      <c r="E1533" s="33"/>
      <c r="F1533" s="33"/>
    </row>
    <row r="1534" spans="4:6" ht="12.75">
      <c r="D1534" s="33"/>
      <c r="E1534" s="33"/>
      <c r="F1534" s="33"/>
    </row>
    <row r="1535" spans="4:6" ht="12.75">
      <c r="D1535" s="33"/>
      <c r="E1535" s="33"/>
      <c r="F1535" s="33"/>
    </row>
    <row r="1536" spans="4:6" ht="12.75">
      <c r="D1536" s="33"/>
      <c r="E1536" s="33"/>
      <c r="F1536" s="33"/>
    </row>
    <row r="1537" spans="4:6" ht="12.75">
      <c r="D1537" s="33"/>
      <c r="E1537" s="33"/>
      <c r="F1537" s="33"/>
    </row>
    <row r="1538" spans="4:6" ht="12.75">
      <c r="D1538" s="33"/>
      <c r="E1538" s="33"/>
      <c r="F1538" s="33"/>
    </row>
    <row r="1539" spans="4:6" ht="12.75">
      <c r="D1539" s="33"/>
      <c r="E1539" s="33"/>
      <c r="F1539" s="33"/>
    </row>
    <row r="1540" spans="4:6" ht="12.75">
      <c r="D1540" s="33"/>
      <c r="E1540" s="33"/>
      <c r="F1540" s="33"/>
    </row>
    <row r="1541" spans="4:6" ht="12.75">
      <c r="D1541" s="33"/>
      <c r="E1541" s="33"/>
      <c r="F1541" s="33"/>
    </row>
    <row r="1542" spans="4:6" ht="12.75">
      <c r="D1542" s="33"/>
      <c r="E1542" s="33"/>
      <c r="F1542" s="33"/>
    </row>
    <row r="1543" spans="4:6" ht="12.75">
      <c r="D1543" s="33"/>
      <c r="E1543" s="33"/>
      <c r="F1543" s="33"/>
    </row>
    <row r="1544" spans="4:6" ht="12.75">
      <c r="D1544" s="33"/>
      <c r="E1544" s="33"/>
      <c r="F1544" s="33"/>
    </row>
    <row r="1545" spans="4:6" ht="12.75">
      <c r="D1545" s="33"/>
      <c r="E1545" s="33"/>
      <c r="F1545" s="33"/>
    </row>
    <row r="1546" spans="4:6" ht="12.75">
      <c r="D1546" s="33"/>
      <c r="E1546" s="33"/>
      <c r="F1546" s="33"/>
    </row>
    <row r="1547" spans="4:6" ht="12.75">
      <c r="D1547" s="33"/>
      <c r="E1547" s="33"/>
      <c r="F1547" s="33"/>
    </row>
    <row r="1548" spans="4:6" ht="12.75">
      <c r="D1548" s="33"/>
      <c r="E1548" s="33"/>
      <c r="F1548" s="33"/>
    </row>
    <row r="1549" spans="4:6" ht="12.75">
      <c r="D1549" s="33"/>
      <c r="E1549" s="33"/>
      <c r="F1549" s="33"/>
    </row>
    <row r="1550" spans="4:6" ht="12.75">
      <c r="D1550" s="33"/>
      <c r="E1550" s="33"/>
      <c r="F1550" s="33"/>
    </row>
    <row r="1551" spans="4:6" ht="12.75">
      <c r="D1551" s="33"/>
      <c r="E1551" s="33"/>
      <c r="F1551" s="33"/>
    </row>
    <row r="1552" spans="4:6" ht="12.75">
      <c r="D1552" s="33"/>
      <c r="E1552" s="33"/>
      <c r="F1552" s="33"/>
    </row>
    <row r="1553" spans="4:6" ht="12.75">
      <c r="D1553" s="33"/>
      <c r="E1553" s="33"/>
      <c r="F1553" s="33"/>
    </row>
    <row r="1554" spans="4:6" ht="12.75">
      <c r="D1554" s="33"/>
      <c r="E1554" s="33"/>
      <c r="F1554" s="33"/>
    </row>
    <row r="1555" spans="4:6" ht="12.75">
      <c r="D1555" s="33"/>
      <c r="E1555" s="33"/>
      <c r="F1555" s="33"/>
    </row>
    <row r="1556" spans="4:6" ht="12.75">
      <c r="D1556" s="33"/>
      <c r="E1556" s="33"/>
      <c r="F1556" s="33"/>
    </row>
    <row r="1557" spans="4:6" ht="12.75">
      <c r="D1557" s="33"/>
      <c r="E1557" s="33"/>
      <c r="F1557" s="33"/>
    </row>
    <row r="1558" spans="4:6" ht="12.75">
      <c r="D1558" s="33"/>
      <c r="E1558" s="33"/>
      <c r="F1558" s="33"/>
    </row>
    <row r="1559" spans="4:6" ht="12.75">
      <c r="D1559" s="33"/>
      <c r="E1559" s="33"/>
      <c r="F1559" s="33"/>
    </row>
    <row r="1560" spans="4:6" ht="12.75">
      <c r="D1560" s="33"/>
      <c r="E1560" s="33"/>
      <c r="F1560" s="33"/>
    </row>
    <row r="1561" spans="4:6" ht="12.75">
      <c r="D1561" s="33"/>
      <c r="E1561" s="33"/>
      <c r="F1561" s="33"/>
    </row>
    <row r="1562" spans="4:6" ht="12.75">
      <c r="D1562" s="33"/>
      <c r="E1562" s="33"/>
      <c r="F1562" s="33"/>
    </row>
    <row r="1563" spans="4:6" ht="12.75">
      <c r="D1563" s="33"/>
      <c r="E1563" s="33"/>
      <c r="F1563" s="33"/>
    </row>
    <row r="1564" spans="4:6" ht="12.75">
      <c r="D1564" s="33"/>
      <c r="E1564" s="33"/>
      <c r="F1564" s="33"/>
    </row>
    <row r="1565" spans="4:6" ht="12.75">
      <c r="D1565" s="33"/>
      <c r="E1565" s="33"/>
      <c r="F1565" s="33"/>
    </row>
    <row r="1566" spans="4:6" ht="12.75">
      <c r="D1566" s="33"/>
      <c r="E1566" s="33"/>
      <c r="F1566" s="33"/>
    </row>
    <row r="1567" spans="4:6" ht="12.75">
      <c r="D1567" s="33"/>
      <c r="E1567" s="33"/>
      <c r="F1567" s="33"/>
    </row>
    <row r="1568" spans="4:6" ht="12.75">
      <c r="D1568" s="33"/>
      <c r="E1568" s="33"/>
      <c r="F1568" s="33"/>
    </row>
    <row r="1569" spans="4:6" ht="12.75">
      <c r="D1569" s="33"/>
      <c r="E1569" s="33"/>
      <c r="F1569" s="33"/>
    </row>
    <row r="1570" spans="4:6" ht="12.75">
      <c r="D1570" s="33"/>
      <c r="E1570" s="33"/>
      <c r="F1570" s="33"/>
    </row>
    <row r="1571" spans="4:6" ht="12.75">
      <c r="D1571" s="33"/>
      <c r="E1571" s="33"/>
      <c r="F1571" s="33"/>
    </row>
    <row r="1572" spans="4:6" ht="12.75">
      <c r="D1572" s="33"/>
      <c r="E1572" s="33"/>
      <c r="F1572" s="33"/>
    </row>
    <row r="1573" spans="4:6" ht="12.75">
      <c r="D1573" s="33"/>
      <c r="E1573" s="33"/>
      <c r="F1573" s="33"/>
    </row>
    <row r="1574" spans="4:6" ht="12.75">
      <c r="D1574" s="33"/>
      <c r="E1574" s="33"/>
      <c r="F1574" s="33"/>
    </row>
    <row r="1575" spans="4:6" ht="12.75">
      <c r="D1575" s="33"/>
      <c r="E1575" s="33"/>
      <c r="F1575" s="33"/>
    </row>
    <row r="1576" spans="4:6" ht="12.75">
      <c r="D1576" s="33"/>
      <c r="E1576" s="33"/>
      <c r="F1576" s="33"/>
    </row>
    <row r="1577" spans="4:6" ht="12.75">
      <c r="D1577" s="33"/>
      <c r="E1577" s="33"/>
      <c r="F1577" s="33"/>
    </row>
    <row r="1578" spans="4:6" ht="12.75">
      <c r="D1578" s="33"/>
      <c r="E1578" s="33"/>
      <c r="F1578" s="33"/>
    </row>
    <row r="1579" spans="4:6" ht="12.75">
      <c r="D1579" s="33"/>
      <c r="E1579" s="33"/>
      <c r="F1579" s="33"/>
    </row>
    <row r="1580" spans="4:6" ht="12.75">
      <c r="D1580" s="33"/>
      <c r="E1580" s="33"/>
      <c r="F1580" s="33"/>
    </row>
    <row r="1581" spans="4:6" ht="12.75">
      <c r="D1581" s="33"/>
      <c r="E1581" s="33"/>
      <c r="F1581" s="33"/>
    </row>
    <row r="1582" spans="4:6" ht="12.75">
      <c r="D1582" s="33"/>
      <c r="E1582" s="33"/>
      <c r="F1582" s="33"/>
    </row>
    <row r="1583" spans="4:6" ht="12.75">
      <c r="D1583" s="33"/>
      <c r="E1583" s="33"/>
      <c r="F1583" s="33"/>
    </row>
    <row r="1584" spans="4:6" ht="12.75">
      <c r="D1584" s="33"/>
      <c r="E1584" s="33"/>
      <c r="F1584" s="33"/>
    </row>
    <row r="1585" spans="4:6" ht="12.75">
      <c r="D1585" s="33"/>
      <c r="E1585" s="33"/>
      <c r="F1585" s="33"/>
    </row>
    <row r="1586" spans="4:6" ht="12.75">
      <c r="D1586" s="33"/>
      <c r="E1586" s="33"/>
      <c r="F1586" s="33"/>
    </row>
    <row r="1587" spans="4:6" ht="12.75">
      <c r="D1587" s="33"/>
      <c r="E1587" s="33"/>
      <c r="F1587" s="33"/>
    </row>
    <row r="1588" spans="4:6" ht="12.75">
      <c r="D1588" s="33"/>
      <c r="E1588" s="33"/>
      <c r="F1588" s="33"/>
    </row>
    <row r="1589" spans="4:6" ht="12.75">
      <c r="D1589" s="33"/>
      <c r="E1589" s="33"/>
      <c r="F1589" s="33"/>
    </row>
    <row r="1590" spans="4:6" ht="12.75">
      <c r="D1590" s="33"/>
      <c r="E1590" s="33"/>
      <c r="F1590" s="33"/>
    </row>
    <row r="1591" spans="4:6" ht="12.75">
      <c r="D1591" s="33"/>
      <c r="E1591" s="33"/>
      <c r="F1591" s="33"/>
    </row>
    <row r="1592" spans="4:6" ht="12.75">
      <c r="D1592" s="33"/>
      <c r="E1592" s="33"/>
      <c r="F1592" s="33"/>
    </row>
    <row r="1593" spans="4:6" ht="12.75">
      <c r="D1593" s="33"/>
      <c r="E1593" s="33"/>
      <c r="F1593" s="33"/>
    </row>
    <row r="1594" spans="4:6" ht="12.75">
      <c r="D1594" s="33"/>
      <c r="E1594" s="33"/>
      <c r="F1594" s="33"/>
    </row>
    <row r="1595" spans="4:6" ht="12.75">
      <c r="D1595" s="33"/>
      <c r="E1595" s="33"/>
      <c r="F1595" s="33"/>
    </row>
    <row r="1596" spans="4:6" ht="12.75">
      <c r="D1596" s="33"/>
      <c r="E1596" s="33"/>
      <c r="F1596" s="33"/>
    </row>
    <row r="1597" spans="4:6" ht="12.75">
      <c r="D1597" s="33"/>
      <c r="E1597" s="33"/>
      <c r="F1597" s="33"/>
    </row>
    <row r="1598" spans="4:6" ht="12.75">
      <c r="D1598" s="33"/>
      <c r="E1598" s="33"/>
      <c r="F1598" s="33"/>
    </row>
    <row r="1599" spans="4:6" ht="12.75">
      <c r="D1599" s="33"/>
      <c r="E1599" s="33"/>
      <c r="F1599" s="33"/>
    </row>
    <row r="1600" spans="4:6" ht="12.75">
      <c r="D1600" s="33"/>
      <c r="E1600" s="33"/>
      <c r="F1600" s="33"/>
    </row>
    <row r="1601" spans="4:6" ht="12.75">
      <c r="D1601" s="33"/>
      <c r="E1601" s="33"/>
      <c r="F1601" s="33"/>
    </row>
    <row r="1602" spans="4:6" ht="12.75">
      <c r="D1602" s="33"/>
      <c r="E1602" s="33"/>
      <c r="F1602" s="33"/>
    </row>
    <row r="1603" spans="4:6" ht="12.75">
      <c r="D1603" s="33"/>
      <c r="E1603" s="33"/>
      <c r="F1603" s="33"/>
    </row>
    <row r="1604" spans="4:6" ht="12.75">
      <c r="D1604" s="33"/>
      <c r="E1604" s="33"/>
      <c r="F1604" s="33"/>
    </row>
    <row r="1605" spans="4:6" ht="12.75">
      <c r="D1605" s="33"/>
      <c r="E1605" s="33"/>
      <c r="F1605" s="33"/>
    </row>
    <row r="1606" spans="4:6" ht="12.75">
      <c r="D1606" s="33"/>
      <c r="E1606" s="33"/>
      <c r="F1606" s="33"/>
    </row>
    <row r="1607" spans="4:6" ht="12.75">
      <c r="D1607" s="33"/>
      <c r="E1607" s="33"/>
      <c r="F1607" s="33"/>
    </row>
    <row r="1608" spans="4:6" ht="12.75">
      <c r="D1608" s="33"/>
      <c r="E1608" s="33"/>
      <c r="F1608" s="33"/>
    </row>
    <row r="1609" spans="4:6" ht="12.75">
      <c r="D1609" s="33"/>
      <c r="E1609" s="33"/>
      <c r="F1609" s="33"/>
    </row>
    <row r="1610" spans="4:6" ht="12.75">
      <c r="D1610" s="33"/>
      <c r="E1610" s="33"/>
      <c r="F1610" s="33"/>
    </row>
    <row r="1611" spans="4:6" ht="12.75">
      <c r="D1611" s="33"/>
      <c r="E1611" s="33"/>
      <c r="F1611" s="33"/>
    </row>
    <row r="1612" spans="4:6" ht="12.75">
      <c r="D1612" s="33"/>
      <c r="E1612" s="33"/>
      <c r="F1612" s="33"/>
    </row>
    <row r="1613" spans="4:6" ht="12.75">
      <c r="D1613" s="33"/>
      <c r="E1613" s="33"/>
      <c r="F1613" s="33"/>
    </row>
    <row r="1614" spans="4:6" ht="12.75">
      <c r="D1614" s="33"/>
      <c r="E1614" s="33"/>
      <c r="F1614" s="33"/>
    </row>
    <row r="1615" spans="4:6" ht="12.75">
      <c r="D1615" s="33"/>
      <c r="E1615" s="33"/>
      <c r="F1615" s="33"/>
    </row>
    <row r="1616" spans="4:6" ht="12.75">
      <c r="D1616" s="33"/>
      <c r="E1616" s="33"/>
      <c r="F1616" s="33"/>
    </row>
    <row r="1617" spans="4:6" ht="12.75">
      <c r="D1617" s="33"/>
      <c r="E1617" s="33"/>
      <c r="F1617" s="33"/>
    </row>
    <row r="1618" spans="4:6" ht="12.75">
      <c r="D1618" s="33"/>
      <c r="E1618" s="33"/>
      <c r="F1618" s="33"/>
    </row>
    <row r="1619" spans="4:6" ht="12.75">
      <c r="D1619" s="33"/>
      <c r="E1619" s="33"/>
      <c r="F1619" s="33"/>
    </row>
    <row r="1620" spans="4:6" ht="12.75">
      <c r="D1620" s="33"/>
      <c r="E1620" s="33"/>
      <c r="F1620" s="33"/>
    </row>
    <row r="1621" spans="4:6" ht="12.75">
      <c r="D1621" s="33"/>
      <c r="E1621" s="33"/>
      <c r="F1621" s="33"/>
    </row>
    <row r="1622" spans="4:6" ht="12.75">
      <c r="D1622" s="33"/>
      <c r="E1622" s="33"/>
      <c r="F1622" s="33"/>
    </row>
    <row r="1623" spans="4:6" ht="12.75">
      <c r="D1623" s="33"/>
      <c r="E1623" s="33"/>
      <c r="F1623" s="33"/>
    </row>
    <row r="1624" spans="4:6" ht="12.75">
      <c r="D1624" s="33"/>
      <c r="E1624" s="33"/>
      <c r="F1624" s="33"/>
    </row>
    <row r="1625" spans="4:6" ht="12.75">
      <c r="D1625" s="33"/>
      <c r="E1625" s="33"/>
      <c r="F1625" s="33"/>
    </row>
    <row r="1626" spans="4:6" ht="12.75">
      <c r="D1626" s="33"/>
      <c r="E1626" s="33"/>
      <c r="F1626" s="33"/>
    </row>
    <row r="1627" spans="4:6" ht="12.75">
      <c r="D1627" s="33"/>
      <c r="E1627" s="33"/>
      <c r="F1627" s="33"/>
    </row>
    <row r="1628" spans="4:6" ht="12.75">
      <c r="D1628" s="33"/>
      <c r="E1628" s="33"/>
      <c r="F1628" s="33"/>
    </row>
    <row r="1629" spans="4:6" ht="12.75">
      <c r="D1629" s="33"/>
      <c r="E1629" s="33"/>
      <c r="F1629" s="33"/>
    </row>
    <row r="1630" spans="4:6" ht="12.75">
      <c r="D1630" s="33"/>
      <c r="E1630" s="33"/>
      <c r="F1630" s="33"/>
    </row>
    <row r="1631" spans="4:6" ht="12.75">
      <c r="D1631" s="33"/>
      <c r="E1631" s="33"/>
      <c r="F1631" s="33"/>
    </row>
    <row r="1632" spans="4:6" ht="12.75">
      <c r="D1632" s="33"/>
      <c r="E1632" s="33"/>
      <c r="F1632" s="33"/>
    </row>
    <row r="1633" spans="4:6" ht="12.75">
      <c r="D1633" s="33"/>
      <c r="E1633" s="33"/>
      <c r="F1633" s="33"/>
    </row>
    <row r="1634" spans="4:6" ht="12.75">
      <c r="D1634" s="33"/>
      <c r="E1634" s="33"/>
      <c r="F1634" s="33"/>
    </row>
    <row r="1635" spans="4:6" ht="12.75">
      <c r="D1635" s="33"/>
      <c r="E1635" s="33"/>
      <c r="F1635" s="33"/>
    </row>
    <row r="1636" spans="4:6" ht="12.75">
      <c r="D1636" s="33"/>
      <c r="E1636" s="33"/>
      <c r="F1636" s="33"/>
    </row>
    <row r="1637" spans="4:6" ht="12.75">
      <c r="D1637" s="33"/>
      <c r="E1637" s="33"/>
      <c r="F1637" s="33"/>
    </row>
    <row r="1638" spans="4:6" ht="12.75">
      <c r="D1638" s="33"/>
      <c r="E1638" s="33"/>
      <c r="F1638" s="33"/>
    </row>
    <row r="1639" spans="4:6" ht="12.75">
      <c r="D1639" s="33"/>
      <c r="E1639" s="33"/>
      <c r="F1639" s="33"/>
    </row>
    <row r="1640" spans="4:6" ht="12.75">
      <c r="D1640" s="33"/>
      <c r="E1640" s="33"/>
      <c r="F1640" s="33"/>
    </row>
    <row r="1641" spans="4:6" ht="12.75">
      <c r="D1641" s="33"/>
      <c r="E1641" s="33"/>
      <c r="F1641" s="33"/>
    </row>
    <row r="1642" spans="4:6" ht="12.75">
      <c r="D1642" s="33"/>
      <c r="E1642" s="33"/>
      <c r="F1642" s="33"/>
    </row>
    <row r="1643" spans="4:6" ht="12.75">
      <c r="D1643" s="33"/>
      <c r="E1643" s="33"/>
      <c r="F1643" s="33"/>
    </row>
    <row r="1644" spans="4:6" ht="12.75">
      <c r="D1644" s="33"/>
      <c r="E1644" s="33"/>
      <c r="F1644" s="33"/>
    </row>
    <row r="1645" spans="4:6" ht="12.75">
      <c r="D1645" s="33"/>
      <c r="E1645" s="33"/>
      <c r="F1645" s="33"/>
    </row>
    <row r="1646" spans="4:6" ht="12.75">
      <c r="D1646" s="33"/>
      <c r="E1646" s="33"/>
      <c r="F1646" s="33"/>
    </row>
    <row r="1647" spans="4:6" ht="12.75">
      <c r="D1647" s="33"/>
      <c r="E1647" s="33"/>
      <c r="F1647" s="33"/>
    </row>
    <row r="1648" spans="4:6" ht="12.75">
      <c r="D1648" s="33"/>
      <c r="E1648" s="33"/>
      <c r="F1648" s="33"/>
    </row>
    <row r="1649" spans="4:6" ht="12.75">
      <c r="D1649" s="33"/>
      <c r="E1649" s="33"/>
      <c r="F1649" s="33"/>
    </row>
    <row r="1650" spans="4:6" ht="12.75">
      <c r="D1650" s="33"/>
      <c r="E1650" s="33"/>
      <c r="F1650" s="33"/>
    </row>
    <row r="1651" spans="4:6" ht="12.75">
      <c r="D1651" s="33"/>
      <c r="E1651" s="33"/>
      <c r="F1651" s="33"/>
    </row>
    <row r="1652" spans="4:6" ht="12.75">
      <c r="D1652" s="33"/>
      <c r="E1652" s="33"/>
      <c r="F1652" s="33"/>
    </row>
    <row r="1653" spans="4:6" ht="12.75">
      <c r="D1653" s="33"/>
      <c r="E1653" s="33"/>
      <c r="F1653" s="33"/>
    </row>
    <row r="1654" spans="4:6" ht="12.75">
      <c r="D1654" s="33"/>
      <c r="E1654" s="33"/>
      <c r="F1654" s="33"/>
    </row>
    <row r="1655" spans="4:6" ht="12.75">
      <c r="D1655" s="33"/>
      <c r="E1655" s="33"/>
      <c r="F1655" s="33"/>
    </row>
    <row r="1656" spans="4:6" ht="12.75">
      <c r="D1656" s="33"/>
      <c r="E1656" s="33"/>
      <c r="F1656" s="33"/>
    </row>
    <row r="1657" spans="4:6" ht="12.75">
      <c r="D1657" s="33"/>
      <c r="E1657" s="33"/>
      <c r="F1657" s="33"/>
    </row>
    <row r="1658" spans="4:6" ht="12.75">
      <c r="D1658" s="33"/>
      <c r="E1658" s="33"/>
      <c r="F1658" s="33"/>
    </row>
    <row r="1659" spans="4:6" ht="12.75">
      <c r="D1659" s="33"/>
      <c r="E1659" s="33"/>
      <c r="F1659" s="33"/>
    </row>
    <row r="1660" spans="4:6" ht="12.75">
      <c r="D1660" s="33"/>
      <c r="E1660" s="33"/>
      <c r="F1660" s="33"/>
    </row>
    <row r="1661" spans="4:6" ht="12.75">
      <c r="D1661" s="33"/>
      <c r="E1661" s="33"/>
      <c r="F1661" s="33"/>
    </row>
    <row r="1662" spans="4:6" ht="12.75">
      <c r="D1662" s="33"/>
      <c r="E1662" s="33"/>
      <c r="F1662" s="33"/>
    </row>
    <row r="1663" spans="4:6" ht="12.75">
      <c r="D1663" s="33"/>
      <c r="E1663" s="33"/>
      <c r="F1663" s="33"/>
    </row>
    <row r="1664" spans="4:6" ht="12.75">
      <c r="D1664" s="33"/>
      <c r="E1664" s="33"/>
      <c r="F1664" s="33"/>
    </row>
    <row r="1665" spans="4:6" ht="12.75">
      <c r="D1665" s="33"/>
      <c r="E1665" s="33"/>
      <c r="F1665" s="33"/>
    </row>
    <row r="1666" spans="4:6" ht="12.75">
      <c r="D1666" s="33"/>
      <c r="E1666" s="33"/>
      <c r="F1666" s="33"/>
    </row>
    <row r="1667" spans="4:6" ht="12.75">
      <c r="D1667" s="33"/>
      <c r="E1667" s="33"/>
      <c r="F1667" s="33"/>
    </row>
    <row r="1668" spans="4:6" ht="12.75">
      <c r="D1668" s="33"/>
      <c r="E1668" s="33"/>
      <c r="F1668" s="33"/>
    </row>
    <row r="1669" spans="4:6" ht="12.75">
      <c r="D1669" s="33"/>
      <c r="E1669" s="33"/>
      <c r="F1669" s="33"/>
    </row>
    <row r="1670" spans="4:6" ht="12.75">
      <c r="D1670" s="33"/>
      <c r="E1670" s="33"/>
      <c r="F1670" s="33"/>
    </row>
    <row r="1671" spans="4:6" ht="12.75">
      <c r="D1671" s="33"/>
      <c r="E1671" s="33"/>
      <c r="F1671" s="33"/>
    </row>
    <row r="1672" spans="4:6" ht="12.75">
      <c r="D1672" s="33"/>
      <c r="E1672" s="33"/>
      <c r="F1672" s="33"/>
    </row>
    <row r="1673" spans="4:6" ht="12.75">
      <c r="D1673" s="33"/>
      <c r="E1673" s="33"/>
      <c r="F1673" s="33"/>
    </row>
    <row r="1674" spans="4:6" ht="12.75">
      <c r="D1674" s="33"/>
      <c r="E1674" s="33"/>
      <c r="F1674" s="33"/>
    </row>
    <row r="1675" spans="4:6" ht="12.75">
      <c r="D1675" s="33"/>
      <c r="E1675" s="33"/>
      <c r="F1675" s="33"/>
    </row>
    <row r="1676" spans="4:6" ht="12.75">
      <c r="D1676" s="33"/>
      <c r="E1676" s="33"/>
      <c r="F1676" s="33"/>
    </row>
    <row r="1677" spans="4:6" ht="12.75">
      <c r="D1677" s="33"/>
      <c r="E1677" s="33"/>
      <c r="F1677" s="33"/>
    </row>
    <row r="1678" spans="4:6" ht="12.75">
      <c r="D1678" s="33"/>
      <c r="E1678" s="33"/>
      <c r="F1678" s="33"/>
    </row>
    <row r="1679" spans="4:6" ht="12.75">
      <c r="D1679" s="33"/>
      <c r="E1679" s="33"/>
      <c r="F1679" s="33"/>
    </row>
    <row r="1680" spans="4:6" ht="12.75">
      <c r="D1680" s="33"/>
      <c r="E1680" s="33"/>
      <c r="F1680" s="33"/>
    </row>
    <row r="1681" spans="4:6" ht="12.75">
      <c r="D1681" s="33"/>
      <c r="E1681" s="33"/>
      <c r="F1681" s="33"/>
    </row>
    <row r="1682" spans="4:6" ht="12.75">
      <c r="D1682" s="33"/>
      <c r="E1682" s="33"/>
      <c r="F1682" s="33"/>
    </row>
    <row r="1683" spans="4:6" ht="12.75">
      <c r="D1683" s="33"/>
      <c r="E1683" s="33"/>
      <c r="F1683" s="33"/>
    </row>
    <row r="1684" spans="4:6" ht="12.75">
      <c r="D1684" s="33"/>
      <c r="E1684" s="33"/>
      <c r="F1684" s="33"/>
    </row>
    <row r="1685" spans="4:6" ht="12.75">
      <c r="D1685" s="33"/>
      <c r="E1685" s="33"/>
      <c r="F1685" s="33"/>
    </row>
    <row r="1686" spans="4:6" ht="12.75">
      <c r="D1686" s="33"/>
      <c r="E1686" s="33"/>
      <c r="F1686" s="33"/>
    </row>
    <row r="1687" spans="4:6" ht="12.75">
      <c r="D1687" s="33"/>
      <c r="E1687" s="33"/>
      <c r="F1687" s="33"/>
    </row>
    <row r="1688" spans="4:6" ht="12.75">
      <c r="D1688" s="33"/>
      <c r="E1688" s="33"/>
      <c r="F1688" s="33"/>
    </row>
    <row r="1689" spans="4:6" ht="12.75">
      <c r="D1689" s="33"/>
      <c r="E1689" s="33"/>
      <c r="F1689" s="33"/>
    </row>
    <row r="1690" spans="4:6" ht="12.75">
      <c r="D1690" s="33"/>
      <c r="E1690" s="33"/>
      <c r="F1690" s="33"/>
    </row>
    <row r="1691" spans="4:6" ht="12.75">
      <c r="D1691" s="33"/>
      <c r="E1691" s="33"/>
      <c r="F1691" s="33"/>
    </row>
    <row r="1692" spans="4:6" ht="12.75">
      <c r="D1692" s="33"/>
      <c r="E1692" s="33"/>
      <c r="F1692" s="33"/>
    </row>
    <row r="1693" spans="4:6" ht="12.75">
      <c r="D1693" s="33"/>
      <c r="E1693" s="33"/>
      <c r="F1693" s="33"/>
    </row>
    <row r="1694" spans="4:6" ht="12.75">
      <c r="D1694" s="33"/>
      <c r="E1694" s="33"/>
      <c r="F1694" s="33"/>
    </row>
    <row r="1695" spans="4:6" ht="12.75">
      <c r="D1695" s="33"/>
      <c r="E1695" s="33"/>
      <c r="F1695" s="33"/>
    </row>
    <row r="1696" spans="4:6" ht="12.75">
      <c r="D1696" s="33"/>
      <c r="E1696" s="33"/>
      <c r="F1696" s="33"/>
    </row>
    <row r="1697" spans="4:6" ht="12.75">
      <c r="D1697" s="33"/>
      <c r="E1697" s="33"/>
      <c r="F1697" s="33"/>
    </row>
    <row r="1698" spans="4:6" ht="12.75">
      <c r="D1698" s="33"/>
      <c r="E1698" s="33"/>
      <c r="F1698" s="33"/>
    </row>
    <row r="1699" spans="4:6" ht="12.75">
      <c r="D1699" s="33"/>
      <c r="E1699" s="33"/>
      <c r="F1699" s="33"/>
    </row>
    <row r="1700" spans="4:6" ht="12.75">
      <c r="D1700" s="33"/>
      <c r="E1700" s="33"/>
      <c r="F1700" s="33"/>
    </row>
    <row r="1701" spans="4:6" ht="12.75">
      <c r="D1701" s="33"/>
      <c r="E1701" s="33"/>
      <c r="F1701" s="33"/>
    </row>
    <row r="1702" spans="4:6" ht="12.75">
      <c r="D1702" s="33"/>
      <c r="E1702" s="33"/>
      <c r="F1702" s="33"/>
    </row>
    <row r="1703" spans="4:6" ht="12.75">
      <c r="D1703" s="33"/>
      <c r="E1703" s="33"/>
      <c r="F1703" s="33"/>
    </row>
    <row r="1704" spans="4:6" ht="12.75">
      <c r="D1704" s="33"/>
      <c r="E1704" s="33"/>
      <c r="F1704" s="33"/>
    </row>
    <row r="1705" spans="4:6" ht="12.75">
      <c r="D1705" s="33"/>
      <c r="E1705" s="33"/>
      <c r="F1705" s="33"/>
    </row>
    <row r="1706" spans="4:6" ht="12.75">
      <c r="D1706" s="33"/>
      <c r="E1706" s="33"/>
      <c r="F1706" s="33"/>
    </row>
    <row r="1707" spans="4:6" ht="12.75">
      <c r="D1707" s="33"/>
      <c r="E1707" s="33"/>
      <c r="F1707" s="33"/>
    </row>
    <row r="1708" spans="4:6" ht="12.75">
      <c r="D1708" s="33"/>
      <c r="E1708" s="33"/>
      <c r="F1708" s="33"/>
    </row>
    <row r="1709" spans="4:6" ht="12.75">
      <c r="D1709" s="33"/>
      <c r="E1709" s="33"/>
      <c r="F1709" s="33"/>
    </row>
    <row r="1710" spans="4:6" ht="12.75">
      <c r="D1710" s="33"/>
      <c r="E1710" s="33"/>
      <c r="F1710" s="33"/>
    </row>
    <row r="1711" spans="4:6" ht="12.75">
      <c r="D1711" s="33"/>
      <c r="E1711" s="33"/>
      <c r="F1711" s="33"/>
    </row>
    <row r="1712" spans="4:6" ht="12.75">
      <c r="D1712" s="33"/>
      <c r="E1712" s="33"/>
      <c r="F1712" s="33"/>
    </row>
    <row r="1713" spans="4:6" ht="12.75">
      <c r="D1713" s="33"/>
      <c r="E1713" s="33"/>
      <c r="F1713" s="33"/>
    </row>
    <row r="1714" spans="4:6" ht="12.75">
      <c r="D1714" s="33"/>
      <c r="E1714" s="33"/>
      <c r="F1714" s="33"/>
    </row>
    <row r="1715" spans="4:6" ht="12.75">
      <c r="D1715" s="33"/>
      <c r="E1715" s="33"/>
      <c r="F1715" s="33"/>
    </row>
    <row r="1716" spans="4:6" ht="12.75">
      <c r="D1716" s="33"/>
      <c r="E1716" s="33"/>
      <c r="F1716" s="33"/>
    </row>
    <row r="1717" spans="4:6" ht="12.75">
      <c r="D1717" s="33"/>
      <c r="E1717" s="33"/>
      <c r="F1717" s="33"/>
    </row>
    <row r="1718" spans="4:6" ht="12.75">
      <c r="D1718" s="33"/>
      <c r="E1718" s="33"/>
      <c r="F1718" s="33"/>
    </row>
    <row r="1719" spans="4:6" ht="12.75">
      <c r="D1719" s="33"/>
      <c r="E1719" s="33"/>
      <c r="F1719" s="33"/>
    </row>
    <row r="1720" spans="4:6" ht="12.75">
      <c r="D1720" s="33"/>
      <c r="E1720" s="33"/>
      <c r="F1720" s="33"/>
    </row>
    <row r="1721" spans="4:6" ht="12.75">
      <c r="D1721" s="33"/>
      <c r="E1721" s="33"/>
      <c r="F1721" s="33"/>
    </row>
    <row r="1722" spans="4:6" ht="12.75">
      <c r="D1722" s="33"/>
      <c r="E1722" s="33"/>
      <c r="F1722" s="33"/>
    </row>
    <row r="1723" spans="4:6" ht="12.75">
      <c r="D1723" s="33"/>
      <c r="E1723" s="33"/>
      <c r="F1723" s="33"/>
    </row>
    <row r="1724" spans="4:6" ht="12.75">
      <c r="D1724" s="33"/>
      <c r="E1724" s="33"/>
      <c r="F1724" s="33"/>
    </row>
    <row r="1725" spans="4:6" ht="12.75">
      <c r="D1725" s="33"/>
      <c r="E1725" s="33"/>
      <c r="F1725" s="33"/>
    </row>
    <row r="1726" spans="4:6" ht="12.75">
      <c r="D1726" s="33"/>
      <c r="E1726" s="33"/>
      <c r="F1726" s="33"/>
    </row>
    <row r="1727" spans="4:6" ht="12.75">
      <c r="D1727" s="33"/>
      <c r="E1727" s="33"/>
      <c r="F1727" s="33"/>
    </row>
    <row r="1728" spans="4:6" ht="12.75">
      <c r="D1728" s="33"/>
      <c r="E1728" s="33"/>
      <c r="F1728" s="33"/>
    </row>
    <row r="1729" spans="4:6" ht="12.75">
      <c r="D1729" s="33"/>
      <c r="E1729" s="33"/>
      <c r="F1729" s="33"/>
    </row>
    <row r="1730" spans="4:6" ht="12.75">
      <c r="D1730" s="33"/>
      <c r="E1730" s="33"/>
      <c r="F1730" s="33"/>
    </row>
    <row r="1731" spans="4:6" ht="12.75">
      <c r="D1731" s="33"/>
      <c r="E1731" s="33"/>
      <c r="F1731" s="33"/>
    </row>
    <row r="1732" spans="4:6" ht="12.75">
      <c r="D1732" s="33"/>
      <c r="E1732" s="33"/>
      <c r="F1732" s="33"/>
    </row>
    <row r="1733" spans="4:6" ht="12.75">
      <c r="D1733" s="33"/>
      <c r="E1733" s="33"/>
      <c r="F1733" s="33"/>
    </row>
    <row r="1734" spans="4:6" ht="12.75">
      <c r="D1734" s="33"/>
      <c r="E1734" s="33"/>
      <c r="F1734" s="33"/>
    </row>
    <row r="1735" spans="4:6" ht="12.75">
      <c r="D1735" s="33"/>
      <c r="E1735" s="33"/>
      <c r="F1735" s="33"/>
    </row>
    <row r="1736" spans="4:6" ht="12.75">
      <c r="D1736" s="33"/>
      <c r="E1736" s="33"/>
      <c r="F1736" s="33"/>
    </row>
    <row r="1737" spans="4:6" ht="12.75">
      <c r="D1737" s="33"/>
      <c r="E1737" s="33"/>
      <c r="F1737" s="33"/>
    </row>
    <row r="1738" spans="4:6" ht="12.75">
      <c r="D1738" s="33"/>
      <c r="E1738" s="33"/>
      <c r="F1738" s="33"/>
    </row>
    <row r="1739" spans="4:6" ht="12.75">
      <c r="D1739" s="33"/>
      <c r="E1739" s="33"/>
      <c r="F1739" s="33"/>
    </row>
    <row r="1740" spans="4:6" ht="12.75">
      <c r="D1740" s="33"/>
      <c r="E1740" s="33"/>
      <c r="F1740" s="33"/>
    </row>
    <row r="1741" spans="4:6" ht="12.75">
      <c r="D1741" s="33"/>
      <c r="E1741" s="33"/>
      <c r="F1741" s="33"/>
    </row>
    <row r="1742" spans="4:6" ht="12.75">
      <c r="D1742" s="33"/>
      <c r="E1742" s="33"/>
      <c r="F1742" s="33"/>
    </row>
    <row r="1743" spans="4:6" ht="12.75">
      <c r="D1743" s="33"/>
      <c r="E1743" s="33"/>
      <c r="F1743" s="33"/>
    </row>
    <row r="1744" spans="4:6" ht="12.75">
      <c r="D1744" s="33"/>
      <c r="E1744" s="33"/>
      <c r="F1744" s="33"/>
    </row>
    <row r="1745" spans="4:6" ht="12.75">
      <c r="D1745" s="33"/>
      <c r="E1745" s="33"/>
      <c r="F1745" s="33"/>
    </row>
    <row r="1746" spans="4:6" ht="12.75">
      <c r="D1746" s="33"/>
      <c r="E1746" s="33"/>
      <c r="F1746" s="33"/>
    </row>
    <row r="1747" spans="4:6" ht="12.75">
      <c r="D1747" s="33"/>
      <c r="E1747" s="33"/>
      <c r="F1747" s="33"/>
    </row>
    <row r="1748" spans="4:6" ht="12.75">
      <c r="D1748" s="33"/>
      <c r="E1748" s="33"/>
      <c r="F1748" s="33"/>
    </row>
    <row r="1749" spans="4:6" ht="12.75">
      <c r="D1749" s="33"/>
      <c r="E1749" s="33"/>
      <c r="F1749" s="33"/>
    </row>
    <row r="1750" spans="4:6" ht="12.75">
      <c r="D1750" s="33"/>
      <c r="E1750" s="33"/>
      <c r="F1750" s="33"/>
    </row>
    <row r="1751" spans="4:6" ht="12.75">
      <c r="D1751" s="33"/>
      <c r="E1751" s="33"/>
      <c r="F1751" s="33"/>
    </row>
    <row r="1752" spans="4:6" ht="12.75">
      <c r="D1752" s="33"/>
      <c r="E1752" s="33"/>
      <c r="F1752" s="33"/>
    </row>
    <row r="1753" spans="4:6" ht="12.75">
      <c r="D1753" s="33"/>
      <c r="E1753" s="33"/>
      <c r="F1753" s="33"/>
    </row>
    <row r="1754" spans="4:6" ht="12.75">
      <c r="D1754" s="33"/>
      <c r="E1754" s="33"/>
      <c r="F1754" s="33"/>
    </row>
    <row r="1755" spans="4:6" ht="12.75">
      <c r="D1755" s="33"/>
      <c r="E1755" s="33"/>
      <c r="F1755" s="33"/>
    </row>
    <row r="1756" spans="4:6" ht="12.75">
      <c r="D1756" s="33"/>
      <c r="E1756" s="33"/>
      <c r="F1756" s="33"/>
    </row>
    <row r="1757" spans="4:6" ht="12.75">
      <c r="D1757" s="33"/>
      <c r="E1757" s="33"/>
      <c r="F1757" s="33"/>
    </row>
    <row r="1758" spans="4:6" ht="12.75">
      <c r="D1758" s="33"/>
      <c r="E1758" s="33"/>
      <c r="F1758" s="33"/>
    </row>
    <row r="1759" spans="4:6" ht="12.75">
      <c r="D1759" s="33"/>
      <c r="E1759" s="33"/>
      <c r="F1759" s="33"/>
    </row>
    <row r="1760" spans="4:6" ht="12.75">
      <c r="D1760" s="33"/>
      <c r="E1760" s="33"/>
      <c r="F1760" s="33"/>
    </row>
    <row r="1761" spans="4:6" ht="12.75">
      <c r="D1761" s="33"/>
      <c r="E1761" s="33"/>
      <c r="F1761" s="33"/>
    </row>
    <row r="1762" spans="4:6" ht="12.75">
      <c r="D1762" s="33"/>
      <c r="E1762" s="33"/>
      <c r="F1762" s="33"/>
    </row>
    <row r="1763" spans="4:6" ht="12.75">
      <c r="D1763" s="33"/>
      <c r="E1763" s="33"/>
      <c r="F1763" s="33"/>
    </row>
    <row r="1764" spans="4:6" ht="12.75">
      <c r="D1764" s="33"/>
      <c r="E1764" s="33"/>
      <c r="F1764" s="33"/>
    </row>
    <row r="1765" spans="4:6" ht="12.75">
      <c r="D1765" s="33"/>
      <c r="E1765" s="33"/>
      <c r="F1765" s="33"/>
    </row>
    <row r="1766" spans="4:6" ht="12.75">
      <c r="D1766" s="33"/>
      <c r="E1766" s="33"/>
      <c r="F1766" s="33"/>
    </row>
    <row r="1767" spans="4:6" ht="12.75">
      <c r="D1767" s="33"/>
      <c r="E1767" s="33"/>
      <c r="F1767" s="33"/>
    </row>
    <row r="1768" spans="4:6" ht="12.75">
      <c r="D1768" s="33"/>
      <c r="E1768" s="33"/>
      <c r="F1768" s="33"/>
    </row>
    <row r="1769" spans="4:6" ht="12.75">
      <c r="D1769" s="33"/>
      <c r="E1769" s="33"/>
      <c r="F1769" s="33"/>
    </row>
    <row r="1770" spans="4:6" ht="12.75">
      <c r="D1770" s="33"/>
      <c r="E1770" s="33"/>
      <c r="F1770" s="33"/>
    </row>
    <row r="1771" spans="4:6" ht="12.75">
      <c r="D1771" s="33"/>
      <c r="E1771" s="33"/>
      <c r="F1771" s="33"/>
    </row>
    <row r="1772" spans="4:6" ht="12.75">
      <c r="D1772" s="33"/>
      <c r="E1772" s="33"/>
      <c r="F1772" s="33"/>
    </row>
    <row r="1773" spans="4:6" ht="12.75">
      <c r="D1773" s="33"/>
      <c r="E1773" s="33"/>
      <c r="F1773" s="33"/>
    </row>
    <row r="1774" spans="4:6" ht="12.75">
      <c r="D1774" s="33"/>
      <c r="E1774" s="33"/>
      <c r="F1774" s="33"/>
    </row>
    <row r="1775" spans="4:6" ht="12.75">
      <c r="D1775" s="33"/>
      <c r="E1775" s="33"/>
      <c r="F1775" s="33"/>
    </row>
    <row r="1776" spans="4:6" ht="12.75">
      <c r="D1776" s="33"/>
      <c r="E1776" s="33"/>
      <c r="F1776" s="33"/>
    </row>
    <row r="1777" spans="4:6" ht="12.75">
      <c r="D1777" s="33"/>
      <c r="E1777" s="33"/>
      <c r="F1777" s="33"/>
    </row>
    <row r="1778" spans="4:6" ht="12.75">
      <c r="D1778" s="33"/>
      <c r="E1778" s="33"/>
      <c r="F1778" s="33"/>
    </row>
    <row r="1779" spans="4:6" ht="12.75">
      <c r="D1779" s="33"/>
      <c r="E1779" s="33"/>
      <c r="F1779" s="33"/>
    </row>
    <row r="1780" spans="4:6" ht="12.75">
      <c r="D1780" s="33"/>
      <c r="E1780" s="33"/>
      <c r="F1780" s="33"/>
    </row>
    <row r="1781" spans="4:6" ht="12.75">
      <c r="D1781" s="33"/>
      <c r="E1781" s="33"/>
      <c r="F1781" s="33"/>
    </row>
    <row r="1782" spans="4:6" ht="12.75">
      <c r="D1782" s="33"/>
      <c r="E1782" s="33"/>
      <c r="F1782" s="33"/>
    </row>
    <row r="1783" spans="4:6" ht="12.75">
      <c r="D1783" s="33"/>
      <c r="E1783" s="33"/>
      <c r="F1783" s="33"/>
    </row>
    <row r="1784" spans="4:6" ht="12.75">
      <c r="D1784" s="33"/>
      <c r="E1784" s="33"/>
      <c r="F1784" s="33"/>
    </row>
    <row r="1785" spans="4:6" ht="12.75">
      <c r="D1785" s="33"/>
      <c r="E1785" s="33"/>
      <c r="F1785" s="33"/>
    </row>
    <row r="1786" spans="4:6" ht="12.75">
      <c r="D1786" s="33"/>
      <c r="E1786" s="33"/>
      <c r="F1786" s="33"/>
    </row>
    <row r="1787" spans="4:6" ht="12.75">
      <c r="D1787" s="33"/>
      <c r="E1787" s="33"/>
      <c r="F1787" s="33"/>
    </row>
    <row r="1788" spans="4:6" ht="12.75">
      <c r="D1788" s="33"/>
      <c r="E1788" s="33"/>
      <c r="F1788" s="33"/>
    </row>
    <row r="1789" spans="4:6" ht="12.75">
      <c r="D1789" s="33"/>
      <c r="E1789" s="33"/>
      <c r="F1789" s="33"/>
    </row>
    <row r="1790" spans="4:6" ht="12.75">
      <c r="D1790" s="33"/>
      <c r="E1790" s="33"/>
      <c r="F1790" s="33"/>
    </row>
    <row r="1791" spans="4:6" ht="12.75">
      <c r="D1791" s="33"/>
      <c r="E1791" s="33"/>
      <c r="F1791" s="33"/>
    </row>
    <row r="1792" spans="4:6" ht="12.75">
      <c r="D1792" s="33"/>
      <c r="E1792" s="33"/>
      <c r="F1792" s="33"/>
    </row>
    <row r="1793" spans="4:6" ht="12.75">
      <c r="D1793" s="33"/>
      <c r="E1793" s="33"/>
      <c r="F1793" s="33"/>
    </row>
    <row r="1794" spans="4:6" ht="12.75">
      <c r="D1794" s="33"/>
      <c r="E1794" s="33"/>
      <c r="F1794" s="33"/>
    </row>
    <row r="1795" spans="4:6" ht="12.75">
      <c r="D1795" s="33"/>
      <c r="E1795" s="33"/>
      <c r="F1795" s="33"/>
    </row>
    <row r="1796" spans="4:6" ht="12.75">
      <c r="D1796" s="33"/>
      <c r="E1796" s="33"/>
      <c r="F1796" s="33"/>
    </row>
    <row r="1797" spans="4:6" ht="12.75">
      <c r="D1797" s="33"/>
      <c r="E1797" s="33"/>
      <c r="F1797" s="33"/>
    </row>
    <row r="1798" spans="4:6" ht="12.75">
      <c r="D1798" s="33"/>
      <c r="E1798" s="33"/>
      <c r="F1798" s="33"/>
    </row>
    <row r="1799" spans="4:6" ht="12.75">
      <c r="D1799" s="33"/>
      <c r="E1799" s="33"/>
      <c r="F1799" s="33"/>
    </row>
    <row r="1800" spans="4:6" ht="12.75">
      <c r="D1800" s="33"/>
      <c r="E1800" s="33"/>
      <c r="F1800" s="33"/>
    </row>
    <row r="1801" spans="4:6" ht="12.75">
      <c r="D1801" s="33"/>
      <c r="E1801" s="33"/>
      <c r="F1801" s="33"/>
    </row>
    <row r="1802" spans="4:6" ht="12.75">
      <c r="D1802" s="33"/>
      <c r="E1802" s="33"/>
      <c r="F1802" s="33"/>
    </row>
    <row r="1803" spans="4:6" ht="12.75">
      <c r="D1803" s="33"/>
      <c r="E1803" s="33"/>
      <c r="F1803" s="33"/>
    </row>
    <row r="1804" spans="4:6" ht="12.75">
      <c r="D1804" s="33"/>
      <c r="E1804" s="33"/>
      <c r="F1804" s="33"/>
    </row>
    <row r="1805" spans="4:6" ht="12.75">
      <c r="D1805" s="33"/>
      <c r="E1805" s="33"/>
      <c r="F1805" s="33"/>
    </row>
    <row r="1806" spans="4:6" ht="12.75">
      <c r="D1806" s="33"/>
      <c r="E1806" s="33"/>
      <c r="F1806" s="33"/>
    </row>
    <row r="1807" spans="4:6" ht="12.75">
      <c r="D1807" s="33"/>
      <c r="E1807" s="33"/>
      <c r="F1807" s="33"/>
    </row>
    <row r="1808" spans="4:6" ht="12.75">
      <c r="D1808" s="33"/>
      <c r="E1808" s="33"/>
      <c r="F1808" s="33"/>
    </row>
    <row r="1809" spans="4:6" ht="12.75">
      <c r="D1809" s="33"/>
      <c r="E1809" s="33"/>
      <c r="F1809" s="33"/>
    </row>
    <row r="1810" spans="4:6" ht="12.75">
      <c r="D1810" s="33"/>
      <c r="E1810" s="33"/>
      <c r="F1810" s="33"/>
    </row>
    <row r="1811" spans="4:6" ht="12.75">
      <c r="D1811" s="33"/>
      <c r="E1811" s="33"/>
      <c r="F1811" s="33"/>
    </row>
    <row r="1812" spans="4:6" ht="12.75">
      <c r="D1812" s="33"/>
      <c r="E1812" s="33"/>
      <c r="F1812" s="33"/>
    </row>
    <row r="1813" spans="4:6" ht="12.75">
      <c r="D1813" s="33"/>
      <c r="E1813" s="33"/>
      <c r="F1813" s="33"/>
    </row>
    <row r="1814" spans="4:6" ht="12.75">
      <c r="D1814" s="33"/>
      <c r="E1814" s="33"/>
      <c r="F1814" s="33"/>
    </row>
    <row r="1815" spans="4:6" ht="12.75">
      <c r="D1815" s="33"/>
      <c r="E1815" s="33"/>
      <c r="F1815" s="33"/>
    </row>
    <row r="1816" spans="4:6" ht="12.75">
      <c r="D1816" s="33"/>
      <c r="E1816" s="33"/>
      <c r="F1816" s="33"/>
    </row>
    <row r="1817" spans="4:6" ht="12.75">
      <c r="D1817" s="33"/>
      <c r="E1817" s="33"/>
      <c r="F1817" s="33"/>
    </row>
    <row r="1818" spans="4:6" ht="12.75">
      <c r="D1818" s="33"/>
      <c r="E1818" s="33"/>
      <c r="F1818" s="33"/>
    </row>
    <row r="1819" spans="4:6" ht="12.75">
      <c r="D1819" s="33"/>
      <c r="E1819" s="33"/>
      <c r="F1819" s="33"/>
    </row>
    <row r="1820" spans="4:6" ht="12.75">
      <c r="D1820" s="33"/>
      <c r="E1820" s="33"/>
      <c r="F1820" s="33"/>
    </row>
    <row r="1821" spans="4:6" ht="12.75">
      <c r="D1821" s="33"/>
      <c r="E1821" s="33"/>
      <c r="F1821" s="33"/>
    </row>
    <row r="1822" spans="4:6" ht="12.75">
      <c r="D1822" s="33"/>
      <c r="E1822" s="33"/>
      <c r="F1822" s="33"/>
    </row>
    <row r="1823" spans="4:6" ht="12.75">
      <c r="D1823" s="33"/>
      <c r="E1823" s="33"/>
      <c r="F1823" s="33"/>
    </row>
    <row r="1824" spans="4:6" ht="12.75">
      <c r="D1824" s="33"/>
      <c r="E1824" s="33"/>
      <c r="F1824" s="33"/>
    </row>
    <row r="1825" spans="4:6" ht="12.75">
      <c r="D1825" s="33"/>
      <c r="E1825" s="33"/>
      <c r="F1825" s="33"/>
    </row>
    <row r="1826" spans="4:6" ht="12.75">
      <c r="D1826" s="33"/>
      <c r="E1826" s="33"/>
      <c r="F1826" s="33"/>
    </row>
    <row r="1827" spans="4:6" ht="12.75">
      <c r="D1827" s="33"/>
      <c r="E1827" s="33"/>
      <c r="F1827" s="33"/>
    </row>
    <row r="1828" spans="4:6" ht="12.75">
      <c r="D1828" s="33"/>
      <c r="E1828" s="33"/>
      <c r="F1828" s="33"/>
    </row>
    <row r="1829" spans="4:6" ht="12.75">
      <c r="D1829" s="33"/>
      <c r="E1829" s="33"/>
      <c r="F1829" s="33"/>
    </row>
    <row r="1830" spans="4:6" ht="12.75">
      <c r="D1830" s="33"/>
      <c r="E1830" s="33"/>
      <c r="F1830" s="33"/>
    </row>
    <row r="1831" spans="4:6" ht="12.75">
      <c r="D1831" s="33"/>
      <c r="E1831" s="33"/>
      <c r="F1831" s="33"/>
    </row>
    <row r="1832" spans="4:6" ht="12.75">
      <c r="D1832" s="33"/>
      <c r="E1832" s="33"/>
      <c r="F1832" s="33"/>
    </row>
    <row r="1833" spans="4:6" ht="12.75">
      <c r="D1833" s="33"/>
      <c r="E1833" s="33"/>
      <c r="F1833" s="33"/>
    </row>
    <row r="1834" spans="4:6" ht="12.75">
      <c r="D1834" s="33"/>
      <c r="E1834" s="33"/>
      <c r="F1834" s="33"/>
    </row>
    <row r="1835" spans="4:6" ht="12.75">
      <c r="D1835" s="33"/>
      <c r="E1835" s="33"/>
      <c r="F1835" s="33"/>
    </row>
    <row r="1836" spans="4:6" ht="12.75">
      <c r="D1836" s="33"/>
      <c r="E1836" s="33"/>
      <c r="F1836" s="33"/>
    </row>
    <row r="1837" spans="4:6" ht="12.75">
      <c r="D1837" s="33"/>
      <c r="E1837" s="33"/>
      <c r="F1837" s="33"/>
    </row>
    <row r="1838" spans="4:6" ht="12.75">
      <c r="D1838" s="33"/>
      <c r="E1838" s="33"/>
      <c r="F1838" s="33"/>
    </row>
    <row r="1839" spans="4:6" ht="12.75">
      <c r="D1839" s="33"/>
      <c r="E1839" s="33"/>
      <c r="F1839" s="33"/>
    </row>
    <row r="1840" spans="4:6" ht="12.75">
      <c r="D1840" s="33"/>
      <c r="E1840" s="33"/>
      <c r="F1840" s="33"/>
    </row>
    <row r="1841" spans="4:6" ht="12.75">
      <c r="D1841" s="33"/>
      <c r="E1841" s="33"/>
      <c r="F1841" s="33"/>
    </row>
    <row r="1842" spans="4:6" ht="12.75">
      <c r="D1842" s="33"/>
      <c r="E1842" s="33"/>
      <c r="F1842" s="33"/>
    </row>
    <row r="1843" spans="4:6" ht="12.75">
      <c r="D1843" s="33"/>
      <c r="E1843" s="33"/>
      <c r="F1843" s="33"/>
    </row>
    <row r="1844" spans="4:6" ht="12.75">
      <c r="D1844" s="33"/>
      <c r="E1844" s="33"/>
      <c r="F1844" s="33"/>
    </row>
    <row r="1845" spans="4:6" ht="12.75">
      <c r="D1845" s="33"/>
      <c r="E1845" s="33"/>
      <c r="F1845" s="33"/>
    </row>
    <row r="1846" spans="4:6" ht="12.75">
      <c r="D1846" s="33"/>
      <c r="E1846" s="33"/>
      <c r="F1846" s="33"/>
    </row>
    <row r="1847" spans="4:6" ht="12.75">
      <c r="D1847" s="33"/>
      <c r="E1847" s="33"/>
      <c r="F1847" s="33"/>
    </row>
    <row r="1848" spans="4:6" ht="12.75">
      <c r="D1848" s="33"/>
      <c r="E1848" s="33"/>
      <c r="F1848" s="33"/>
    </row>
    <row r="1849" spans="4:6" ht="12.75">
      <c r="D1849" s="33"/>
      <c r="E1849" s="33"/>
      <c r="F1849" s="33"/>
    </row>
    <row r="1850" spans="4:6" ht="12.75">
      <c r="D1850" s="33"/>
      <c r="E1850" s="33"/>
      <c r="F1850" s="33"/>
    </row>
    <row r="1851" spans="4:6" ht="12.75">
      <c r="D1851" s="33"/>
      <c r="E1851" s="33"/>
      <c r="F1851" s="33"/>
    </row>
    <row r="1852" spans="4:6" ht="12.75">
      <c r="D1852" s="33"/>
      <c r="E1852" s="33"/>
      <c r="F1852" s="33"/>
    </row>
    <row r="1853" spans="4:6" ht="12.75">
      <c r="D1853" s="33"/>
      <c r="E1853" s="33"/>
      <c r="F1853" s="33"/>
    </row>
    <row r="1854" spans="4:6" ht="12.75">
      <c r="D1854" s="33"/>
      <c r="E1854" s="33"/>
      <c r="F1854" s="33"/>
    </row>
    <row r="1855" spans="4:6" ht="12.75">
      <c r="D1855" s="33"/>
      <c r="E1855" s="33"/>
      <c r="F1855" s="33"/>
    </row>
    <row r="1856" spans="4:6" ht="12.75">
      <c r="D1856" s="33"/>
      <c r="E1856" s="33"/>
      <c r="F1856" s="33"/>
    </row>
    <row r="1857" spans="4:6" ht="12.75">
      <c r="D1857" s="33"/>
      <c r="E1857" s="33"/>
      <c r="F1857" s="33"/>
    </row>
    <row r="1858" spans="4:6" ht="12.75">
      <c r="D1858" s="33"/>
      <c r="E1858" s="33"/>
      <c r="F1858" s="33"/>
    </row>
    <row r="1859" spans="4:6" ht="12.75">
      <c r="D1859" s="33"/>
      <c r="E1859" s="33"/>
      <c r="F1859" s="33"/>
    </row>
    <row r="1860" spans="4:6" ht="12.75">
      <c r="D1860" s="33"/>
      <c r="E1860" s="33"/>
      <c r="F1860" s="33"/>
    </row>
    <row r="1861" spans="4:6" ht="12.75">
      <c r="D1861" s="33"/>
      <c r="E1861" s="33"/>
      <c r="F1861" s="33"/>
    </row>
    <row r="1862" spans="4:6" ht="12.75">
      <c r="D1862" s="33"/>
      <c r="E1862" s="33"/>
      <c r="F1862" s="33"/>
    </row>
    <row r="1863" spans="4:6" ht="12.75">
      <c r="D1863" s="33"/>
      <c r="E1863" s="33"/>
      <c r="F1863" s="33"/>
    </row>
    <row r="1864" spans="4:6" ht="12.75">
      <c r="D1864" s="33"/>
      <c r="E1864" s="33"/>
      <c r="F1864" s="33"/>
    </row>
    <row r="1865" spans="4:6" ht="12.75">
      <c r="D1865" s="33"/>
      <c r="E1865" s="33"/>
      <c r="F1865" s="33"/>
    </row>
    <row r="1866" spans="4:6" ht="12.75">
      <c r="D1866" s="33"/>
      <c r="E1866" s="33"/>
      <c r="F1866" s="33"/>
    </row>
    <row r="1867" spans="4:6" ht="12.75">
      <c r="D1867" s="33"/>
      <c r="E1867" s="33"/>
      <c r="F1867" s="33"/>
    </row>
    <row r="1868" spans="4:6" ht="12.75">
      <c r="D1868" s="33"/>
      <c r="E1868" s="33"/>
      <c r="F1868" s="33"/>
    </row>
    <row r="1869" spans="4:6" ht="12.75">
      <c r="D1869" s="33"/>
      <c r="E1869" s="33"/>
      <c r="F1869" s="33"/>
    </row>
    <row r="1870" spans="4:6" ht="12.75">
      <c r="D1870" s="33"/>
      <c r="E1870" s="33"/>
      <c r="F1870" s="33"/>
    </row>
    <row r="1871" spans="4:6" ht="12.75">
      <c r="D1871" s="33"/>
      <c r="E1871" s="33"/>
      <c r="F1871" s="33"/>
    </row>
    <row r="1872" spans="4:6" ht="12.75">
      <c r="D1872" s="33"/>
      <c r="E1872" s="33"/>
      <c r="F1872" s="33"/>
    </row>
    <row r="1873" spans="4:6" ht="12.75">
      <c r="D1873" s="33"/>
      <c r="E1873" s="33"/>
      <c r="F1873" s="33"/>
    </row>
    <row r="1874" spans="4:6" ht="12.75">
      <c r="D1874" s="33"/>
      <c r="E1874" s="33"/>
      <c r="F1874" s="33"/>
    </row>
    <row r="1875" spans="4:6" ht="12.75">
      <c r="D1875" s="33"/>
      <c r="E1875" s="33"/>
      <c r="F1875" s="33"/>
    </row>
    <row r="1876" spans="4:6" ht="12.75">
      <c r="D1876" s="33"/>
      <c r="E1876" s="33"/>
      <c r="F1876" s="33"/>
    </row>
    <row r="1877" spans="4:6" ht="12.75">
      <c r="D1877" s="33"/>
      <c r="E1877" s="33"/>
      <c r="F1877" s="33"/>
    </row>
    <row r="1878" spans="4:6" ht="12.75">
      <c r="D1878" s="33"/>
      <c r="E1878" s="33"/>
      <c r="F1878" s="33"/>
    </row>
    <row r="1879" spans="4:6" ht="12.75">
      <c r="D1879" s="33"/>
      <c r="E1879" s="33"/>
      <c r="F1879" s="33"/>
    </row>
    <row r="1880" spans="4:6" ht="12.75">
      <c r="D1880" s="33"/>
      <c r="E1880" s="33"/>
      <c r="F1880" s="33"/>
    </row>
    <row r="1881" spans="4:6" ht="12.75">
      <c r="D1881" s="33"/>
      <c r="E1881" s="33"/>
      <c r="F1881" s="33"/>
    </row>
    <row r="1882" spans="4:6" ht="12.75">
      <c r="D1882" s="33"/>
      <c r="E1882" s="33"/>
      <c r="F1882" s="33"/>
    </row>
    <row r="1883" spans="4:6" ht="12.75">
      <c r="D1883" s="33"/>
      <c r="E1883" s="33"/>
      <c r="F1883" s="33"/>
    </row>
    <row r="1884" spans="4:6" ht="12.75">
      <c r="D1884" s="33"/>
      <c r="E1884" s="33"/>
      <c r="F1884" s="33"/>
    </row>
    <row r="1885" spans="4:6" ht="12.75">
      <c r="D1885" s="33"/>
      <c r="E1885" s="33"/>
      <c r="F1885" s="33"/>
    </row>
    <row r="1886" spans="4:6" ht="12.75">
      <c r="D1886" s="33"/>
      <c r="E1886" s="33"/>
      <c r="F1886" s="33"/>
    </row>
    <row r="1887" spans="4:6" ht="12.75">
      <c r="D1887" s="33"/>
      <c r="E1887" s="33"/>
      <c r="F1887" s="33"/>
    </row>
    <row r="1888" spans="4:6" ht="12.75">
      <c r="D1888" s="33"/>
      <c r="E1888" s="33"/>
      <c r="F1888" s="33"/>
    </row>
    <row r="1889" spans="4:6" ht="12.75">
      <c r="D1889" s="33"/>
      <c r="E1889" s="33"/>
      <c r="F1889" s="33"/>
    </row>
    <row r="1890" spans="4:6" ht="12.75">
      <c r="D1890" s="33"/>
      <c r="E1890" s="33"/>
      <c r="F1890" s="33"/>
    </row>
    <row r="1891" spans="4:6" ht="12.75">
      <c r="D1891" s="33"/>
      <c r="E1891" s="33"/>
      <c r="F1891" s="33"/>
    </row>
    <row r="1892" spans="4:6" ht="12.75">
      <c r="D1892" s="33"/>
      <c r="E1892" s="33"/>
      <c r="F1892" s="33"/>
    </row>
    <row r="1893" spans="4:6" ht="12.75">
      <c r="D1893" s="33"/>
      <c r="E1893" s="33"/>
      <c r="F1893" s="33"/>
    </row>
    <row r="1894" spans="4:6" ht="12.75">
      <c r="D1894" s="33"/>
      <c r="E1894" s="33"/>
      <c r="F1894" s="33"/>
    </row>
    <row r="1895" spans="4:6" ht="12.75">
      <c r="D1895" s="33"/>
      <c r="E1895" s="33"/>
      <c r="F1895" s="33"/>
    </row>
    <row r="1896" spans="4:6" ht="12.75">
      <c r="D1896" s="33"/>
      <c r="E1896" s="33"/>
      <c r="F1896" s="33"/>
    </row>
    <row r="1897" spans="4:6" ht="12.75">
      <c r="D1897" s="33"/>
      <c r="E1897" s="33"/>
      <c r="F1897" s="33"/>
    </row>
    <row r="1898" spans="4:6" ht="12.75">
      <c r="D1898" s="33"/>
      <c r="E1898" s="33"/>
      <c r="F1898" s="33"/>
    </row>
    <row r="1899" spans="4:6" ht="12.75">
      <c r="D1899" s="33"/>
      <c r="E1899" s="33"/>
      <c r="F1899" s="33"/>
    </row>
    <row r="1900" spans="4:6" ht="12.75">
      <c r="D1900" s="33"/>
      <c r="E1900" s="33"/>
      <c r="F1900" s="33"/>
    </row>
    <row r="1901" spans="4:6" ht="12.75">
      <c r="D1901" s="33"/>
      <c r="E1901" s="33"/>
      <c r="F1901" s="33"/>
    </row>
    <row r="1902" spans="4:6" ht="12.75">
      <c r="D1902" s="33"/>
      <c r="E1902" s="33"/>
      <c r="F1902" s="33"/>
    </row>
    <row r="1903" spans="4:6" ht="12.75">
      <c r="D1903" s="33"/>
      <c r="E1903" s="33"/>
      <c r="F1903" s="33"/>
    </row>
    <row r="1904" spans="4:6" ht="12.75">
      <c r="D1904" s="33"/>
      <c r="E1904" s="33"/>
      <c r="F1904" s="33"/>
    </row>
    <row r="1905" spans="4:6" ht="12.75">
      <c r="D1905" s="33"/>
      <c r="E1905" s="33"/>
      <c r="F1905" s="33"/>
    </row>
    <row r="1906" spans="4:6" ht="12.75">
      <c r="D1906" s="33"/>
      <c r="E1906" s="33"/>
      <c r="F1906" s="33"/>
    </row>
    <row r="1907" spans="4:6" ht="12.75">
      <c r="D1907" s="33"/>
      <c r="E1907" s="33"/>
      <c r="F1907" s="33"/>
    </row>
    <row r="1908" spans="4:6" ht="12.75">
      <c r="D1908" s="33"/>
      <c r="E1908" s="33"/>
      <c r="F1908" s="33"/>
    </row>
    <row r="1909" spans="4:6" ht="12.75">
      <c r="D1909" s="33"/>
      <c r="E1909" s="33"/>
      <c r="F1909" s="33"/>
    </row>
    <row r="1910" spans="4:6" ht="12.75">
      <c r="D1910" s="33"/>
      <c r="E1910" s="33"/>
      <c r="F1910" s="33"/>
    </row>
    <row r="1911" spans="4:6" ht="12.75">
      <c r="D1911" s="33"/>
      <c r="E1911" s="33"/>
      <c r="F1911" s="33"/>
    </row>
    <row r="1912" spans="4:6" ht="12.75">
      <c r="D1912" s="33"/>
      <c r="E1912" s="33"/>
      <c r="F1912" s="33"/>
    </row>
    <row r="1913" spans="4:6" ht="12.75">
      <c r="D1913" s="33"/>
      <c r="E1913" s="33"/>
      <c r="F1913" s="33"/>
    </row>
    <row r="1914" spans="4:6" ht="12.75">
      <c r="D1914" s="33"/>
      <c r="E1914" s="33"/>
      <c r="F1914" s="33"/>
    </row>
    <row r="1915" spans="4:6" ht="12.75">
      <c r="D1915" s="33"/>
      <c r="E1915" s="33"/>
      <c r="F1915" s="33"/>
    </row>
    <row r="1916" spans="4:6" ht="12.75">
      <c r="D1916" s="33"/>
      <c r="E1916" s="33"/>
      <c r="F1916" s="33"/>
    </row>
    <row r="1917" spans="4:6" ht="12.75">
      <c r="D1917" s="33"/>
      <c r="E1917" s="33"/>
      <c r="F1917" s="33"/>
    </row>
    <row r="1918" spans="4:6" ht="12.75">
      <c r="D1918" s="33"/>
      <c r="E1918" s="33"/>
      <c r="F1918" s="33"/>
    </row>
    <row r="1919" spans="4:6" ht="12.75">
      <c r="D1919" s="33"/>
      <c r="E1919" s="33"/>
      <c r="F1919" s="33"/>
    </row>
    <row r="1920" spans="4:6" ht="12.75">
      <c r="D1920" s="33"/>
      <c r="E1920" s="33"/>
      <c r="F1920" s="33"/>
    </row>
    <row r="1921" spans="4:6" ht="12.75">
      <c r="D1921" s="33"/>
      <c r="E1921" s="33"/>
      <c r="F1921" s="33"/>
    </row>
    <row r="1922" spans="4:6" ht="12.75">
      <c r="D1922" s="33"/>
      <c r="E1922" s="33"/>
      <c r="F1922" s="33"/>
    </row>
    <row r="1923" spans="4:6" ht="12.75">
      <c r="D1923" s="33"/>
      <c r="E1923" s="33"/>
      <c r="F1923" s="33"/>
    </row>
    <row r="1924" spans="4:6" ht="12.75">
      <c r="D1924" s="33"/>
      <c r="E1924" s="33"/>
      <c r="F1924" s="33"/>
    </row>
    <row r="1925" spans="4:6" ht="12.75">
      <c r="D1925" s="33"/>
      <c r="E1925" s="33"/>
      <c r="F1925" s="33"/>
    </row>
    <row r="1926" spans="4:6" ht="12.75">
      <c r="D1926" s="33"/>
      <c r="E1926" s="33"/>
      <c r="F1926" s="33"/>
    </row>
    <row r="1927" spans="4:6" ht="12.75">
      <c r="D1927" s="33"/>
      <c r="E1927" s="33"/>
      <c r="F1927" s="33"/>
    </row>
    <row r="1928" spans="4:6" ht="12.75">
      <c r="D1928" s="33"/>
      <c r="E1928" s="33"/>
      <c r="F1928" s="33"/>
    </row>
    <row r="1929" spans="4:6" ht="12.75">
      <c r="D1929" s="33"/>
      <c r="E1929" s="33"/>
      <c r="F1929" s="33"/>
    </row>
    <row r="1930" spans="4:6" ht="12.75">
      <c r="D1930" s="33"/>
      <c r="E1930" s="33"/>
      <c r="F1930" s="33"/>
    </row>
    <row r="1931" spans="4:6" ht="12.75">
      <c r="D1931" s="33"/>
      <c r="E1931" s="33"/>
      <c r="F1931" s="33"/>
    </row>
    <row r="1932" spans="4:6" ht="12.75">
      <c r="D1932" s="33"/>
      <c r="E1932" s="33"/>
      <c r="F1932" s="33"/>
    </row>
    <row r="1933" spans="4:6" ht="12.75">
      <c r="D1933" s="33"/>
      <c r="E1933" s="33"/>
      <c r="F1933" s="33"/>
    </row>
    <row r="1934" spans="4:6" ht="12.75">
      <c r="D1934" s="33"/>
      <c r="E1934" s="33"/>
      <c r="F1934" s="33"/>
    </row>
    <row r="1935" spans="4:6" ht="12.75">
      <c r="D1935" s="33"/>
      <c r="E1935" s="33"/>
      <c r="F1935" s="33"/>
    </row>
    <row r="1936" spans="4:6" ht="12.75">
      <c r="D1936" s="33"/>
      <c r="E1936" s="33"/>
      <c r="F1936" s="33"/>
    </row>
    <row r="1937" spans="4:6" ht="12.75">
      <c r="D1937" s="33"/>
      <c r="E1937" s="33"/>
      <c r="F1937" s="33"/>
    </row>
    <row r="1938" spans="4:6" ht="12.75">
      <c r="D1938" s="33"/>
      <c r="E1938" s="33"/>
      <c r="F1938" s="33"/>
    </row>
    <row r="1939" spans="4:6" ht="12.75">
      <c r="D1939" s="33"/>
      <c r="E1939" s="33"/>
      <c r="F1939" s="33"/>
    </row>
    <row r="1940" spans="4:6" ht="12.75">
      <c r="D1940" s="33"/>
      <c r="E1940" s="33"/>
      <c r="F1940" s="33"/>
    </row>
    <row r="1941" spans="4:6" ht="12.75">
      <c r="D1941" s="33"/>
      <c r="E1941" s="33"/>
      <c r="F1941" s="33"/>
    </row>
    <row r="1942" spans="4:6" ht="12.75">
      <c r="D1942" s="33"/>
      <c r="E1942" s="33"/>
      <c r="F1942" s="33"/>
    </row>
    <row r="1943" spans="4:6" ht="12.75">
      <c r="D1943" s="33"/>
      <c r="E1943" s="33"/>
      <c r="F1943" s="33"/>
    </row>
    <row r="1944" spans="4:6" ht="12.75">
      <c r="D1944" s="33"/>
      <c r="E1944" s="33"/>
      <c r="F1944" s="33"/>
    </row>
    <row r="1945" spans="4:6" ht="12.75">
      <c r="D1945" s="33"/>
      <c r="E1945" s="33"/>
      <c r="F1945" s="33"/>
    </row>
    <row r="1946" spans="4:6" ht="12.75">
      <c r="D1946" s="33"/>
      <c r="E1946" s="33"/>
      <c r="F1946" s="33"/>
    </row>
    <row r="1947" spans="4:6" ht="12.75">
      <c r="D1947" s="33"/>
      <c r="E1947" s="33"/>
      <c r="F1947" s="33"/>
    </row>
    <row r="1948" spans="4:6" ht="12.75">
      <c r="D1948" s="33"/>
      <c r="E1948" s="33"/>
      <c r="F1948" s="33"/>
    </row>
    <row r="1949" spans="4:6" ht="12.75">
      <c r="D1949" s="33"/>
      <c r="E1949" s="33"/>
      <c r="F1949" s="33"/>
    </row>
    <row r="1950" spans="4:6" ht="12.75">
      <c r="D1950" s="33"/>
      <c r="E1950" s="33"/>
      <c r="F1950" s="33"/>
    </row>
    <row r="1951" spans="4:6" ht="12.75">
      <c r="D1951" s="33"/>
      <c r="E1951" s="33"/>
      <c r="F1951" s="33"/>
    </row>
    <row r="1952" spans="4:6" ht="12.75">
      <c r="D1952" s="33"/>
      <c r="E1952" s="33"/>
      <c r="F1952" s="33"/>
    </row>
    <row r="1953" spans="4:6" ht="12.75">
      <c r="D1953" s="33"/>
      <c r="E1953" s="33"/>
      <c r="F1953" s="33"/>
    </row>
    <row r="1954" spans="4:6" ht="12.75">
      <c r="D1954" s="33"/>
      <c r="E1954" s="33"/>
      <c r="F1954" s="33"/>
    </row>
    <row r="1955" spans="4:6" ht="12.75">
      <c r="D1955" s="33"/>
      <c r="E1955" s="33"/>
      <c r="F1955" s="33"/>
    </row>
    <row r="1956" spans="4:6" ht="12.75">
      <c r="D1956" s="33"/>
      <c r="E1956" s="33"/>
      <c r="F1956" s="33"/>
    </row>
    <row r="1957" spans="4:6" ht="12.75">
      <c r="D1957" s="33"/>
      <c r="E1957" s="33"/>
      <c r="F1957" s="33"/>
    </row>
    <row r="1958" spans="4:6" ht="12.75">
      <c r="D1958" s="33"/>
      <c r="E1958" s="33"/>
      <c r="F1958" s="33"/>
    </row>
    <row r="1959" spans="4:6" ht="12.75">
      <c r="D1959" s="33"/>
      <c r="E1959" s="33"/>
      <c r="F1959" s="33"/>
    </row>
    <row r="1960" spans="4:6" ht="12.75">
      <c r="D1960" s="33"/>
      <c r="E1960" s="33"/>
      <c r="F1960" s="33"/>
    </row>
    <row r="1961" spans="4:6" ht="12.75">
      <c r="D1961" s="33"/>
      <c r="E1961" s="33"/>
      <c r="F1961" s="33"/>
    </row>
    <row r="1962" spans="4:6" ht="12.75">
      <c r="D1962" s="33"/>
      <c r="E1962" s="33"/>
      <c r="F1962" s="33"/>
    </row>
    <row r="1963" spans="4:6" ht="12.75">
      <c r="D1963" s="33"/>
      <c r="E1963" s="33"/>
      <c r="F1963" s="33"/>
    </row>
    <row r="1964" spans="4:6" ht="12.75">
      <c r="D1964" s="33"/>
      <c r="E1964" s="33"/>
      <c r="F1964" s="33"/>
    </row>
    <row r="1965" spans="4:6" ht="12.75">
      <c r="D1965" s="33"/>
      <c r="E1965" s="33"/>
      <c r="F1965" s="33"/>
    </row>
    <row r="1966" spans="4:6" ht="12.75">
      <c r="D1966" s="33"/>
      <c r="E1966" s="33"/>
      <c r="F1966" s="33"/>
    </row>
    <row r="1967" spans="4:6" ht="12.75">
      <c r="D1967" s="33"/>
      <c r="E1967" s="33"/>
      <c r="F1967" s="33"/>
    </row>
    <row r="1968" spans="4:6" ht="12.75">
      <c r="D1968" s="33"/>
      <c r="E1968" s="33"/>
      <c r="F1968" s="33"/>
    </row>
    <row r="1969" spans="4:6" ht="12.75">
      <c r="D1969" s="33"/>
      <c r="E1969" s="33"/>
      <c r="F1969" s="33"/>
    </row>
    <row r="1970" spans="4:6" ht="12.75">
      <c r="D1970" s="33"/>
      <c r="E1970" s="33"/>
      <c r="F1970" s="33"/>
    </row>
    <row r="1971" spans="4:6" ht="12.75">
      <c r="D1971" s="33"/>
      <c r="E1971" s="33"/>
      <c r="F1971" s="33"/>
    </row>
    <row r="1972" spans="4:6" ht="12.75">
      <c r="D1972" s="33"/>
      <c r="E1972" s="33"/>
      <c r="F1972" s="33"/>
    </row>
    <row r="1973" spans="4:6" ht="12.75">
      <c r="D1973" s="33"/>
      <c r="E1973" s="33"/>
      <c r="F1973" s="33"/>
    </row>
    <row r="1974" spans="4:6" ht="12.75">
      <c r="D1974" s="33"/>
      <c r="E1974" s="33"/>
      <c r="F1974" s="33"/>
    </row>
    <row r="1975" spans="4:6" ht="12.75">
      <c r="D1975" s="33"/>
      <c r="E1975" s="33"/>
      <c r="F1975" s="33"/>
    </row>
    <row r="1976" spans="4:6" ht="12.75">
      <c r="D1976" s="33"/>
      <c r="E1976" s="33"/>
      <c r="F1976" s="33"/>
    </row>
    <row r="1977" spans="4:6" ht="12.75">
      <c r="D1977" s="33"/>
      <c r="E1977" s="33"/>
      <c r="F1977" s="33"/>
    </row>
    <row r="1978" spans="4:6" ht="12.75">
      <c r="D1978" s="33"/>
      <c r="E1978" s="33"/>
      <c r="F1978" s="33"/>
    </row>
    <row r="1979" spans="4:6" ht="12.75">
      <c r="D1979" s="33"/>
      <c r="E1979" s="33"/>
      <c r="F1979" s="33"/>
    </row>
    <row r="1980" spans="4:6" ht="12.75">
      <c r="D1980" s="33"/>
      <c r="E1980" s="33"/>
      <c r="F1980" s="33"/>
    </row>
    <row r="1981" spans="4:6" ht="12.75">
      <c r="D1981" s="33"/>
      <c r="E1981" s="33"/>
      <c r="F1981" s="33"/>
    </row>
    <row r="1982" spans="4:6" ht="12.75">
      <c r="D1982" s="33"/>
      <c r="E1982" s="33"/>
      <c r="F1982" s="33"/>
    </row>
    <row r="1983" spans="4:6" ht="12.75">
      <c r="D1983" s="33"/>
      <c r="E1983" s="33"/>
      <c r="F1983" s="33"/>
    </row>
    <row r="1984" spans="4:6" ht="12.75">
      <c r="D1984" s="33"/>
      <c r="E1984" s="33"/>
      <c r="F1984" s="33"/>
    </row>
    <row r="1985" spans="4:6" ht="12.75">
      <c r="D1985" s="33"/>
      <c r="E1985" s="33"/>
      <c r="F1985" s="33"/>
    </row>
    <row r="1986" spans="4:6" ht="12.75">
      <c r="D1986" s="33"/>
      <c r="E1986" s="33"/>
      <c r="F1986" s="33"/>
    </row>
    <row r="1987" spans="4:6" ht="12.75">
      <c r="D1987" s="33"/>
      <c r="E1987" s="33"/>
      <c r="F1987" s="33"/>
    </row>
    <row r="1988" spans="4:6" ht="12.75">
      <c r="D1988" s="33"/>
      <c r="E1988" s="33"/>
      <c r="F1988" s="33"/>
    </row>
    <row r="1989" spans="4:6" ht="12.75">
      <c r="D1989" s="33"/>
      <c r="E1989" s="33"/>
      <c r="F1989" s="33"/>
    </row>
    <row r="1990" spans="4:6" ht="12.75">
      <c r="D1990" s="33"/>
      <c r="E1990" s="33"/>
      <c r="F1990" s="33"/>
    </row>
    <row r="1991" spans="4:6" ht="12.75">
      <c r="D1991" s="33"/>
      <c r="E1991" s="33"/>
      <c r="F1991" s="33"/>
    </row>
    <row r="1992" spans="4:6" ht="12.75">
      <c r="D1992" s="33"/>
      <c r="E1992" s="33"/>
      <c r="F1992" s="33"/>
    </row>
    <row r="1993" spans="4:6" ht="12.75">
      <c r="D1993" s="33"/>
      <c r="E1993" s="33"/>
      <c r="F1993" s="33"/>
    </row>
    <row r="1994" spans="4:6" ht="12.75">
      <c r="D1994" s="33"/>
      <c r="E1994" s="33"/>
      <c r="F1994" s="33"/>
    </row>
    <row r="1995" spans="4:6" ht="12.75">
      <c r="D1995" s="33"/>
      <c r="E1995" s="33"/>
      <c r="F1995" s="33"/>
    </row>
    <row r="1996" spans="4:6" ht="12.75">
      <c r="D1996" s="33"/>
      <c r="E1996" s="33"/>
      <c r="F1996" s="33"/>
    </row>
    <row r="1997" spans="4:6" ht="12.75">
      <c r="D1997" s="33"/>
      <c r="E1997" s="33"/>
      <c r="F1997" s="33"/>
    </row>
    <row r="1998" spans="4:6" ht="12.75">
      <c r="D1998" s="33"/>
      <c r="E1998" s="33"/>
      <c r="F1998" s="33"/>
    </row>
    <row r="1999" spans="4:6" ht="12.75">
      <c r="D1999" s="33"/>
      <c r="E1999" s="33"/>
      <c r="F1999" s="33"/>
    </row>
    <row r="2000" spans="4:6" ht="12.75">
      <c r="D2000" s="33"/>
      <c r="E2000" s="33"/>
      <c r="F2000" s="33"/>
    </row>
    <row r="2001" spans="4:6" ht="12.75">
      <c r="D2001" s="33"/>
      <c r="E2001" s="33"/>
      <c r="F2001" s="33"/>
    </row>
    <row r="2002" spans="4:6" ht="12.75">
      <c r="D2002" s="33"/>
      <c r="E2002" s="33"/>
      <c r="F2002" s="33"/>
    </row>
    <row r="2003" spans="4:6" ht="12.75">
      <c r="D2003" s="33"/>
      <c r="E2003" s="33"/>
      <c r="F2003" s="33"/>
    </row>
    <row r="2004" spans="4:6" ht="12.75">
      <c r="D2004" s="33"/>
      <c r="E2004" s="33"/>
      <c r="F2004" s="33"/>
    </row>
    <row r="2005" spans="4:6" ht="12.75">
      <c r="D2005" s="33"/>
      <c r="E2005" s="33"/>
      <c r="F2005" s="33"/>
    </row>
    <row r="2006" spans="4:6" ht="12.75">
      <c r="D2006" s="33"/>
      <c r="E2006" s="33"/>
      <c r="F2006" s="33"/>
    </row>
    <row r="2007" spans="4:6" ht="12.75">
      <c r="D2007" s="33"/>
      <c r="E2007" s="33"/>
      <c r="F2007" s="33"/>
    </row>
    <row r="2008" spans="4:6" ht="12.75">
      <c r="D2008" s="33"/>
      <c r="E2008" s="33"/>
      <c r="F2008" s="33"/>
    </row>
    <row r="2009" spans="4:6" ht="12.75">
      <c r="D2009" s="33"/>
      <c r="E2009" s="33"/>
      <c r="F2009" s="33"/>
    </row>
    <row r="2010" spans="4:6" ht="12.75">
      <c r="D2010" s="33"/>
      <c r="E2010" s="33"/>
      <c r="F2010" s="33"/>
    </row>
    <row r="2011" spans="4:6" ht="12.75">
      <c r="D2011" s="33"/>
      <c r="E2011" s="33"/>
      <c r="F2011" s="33"/>
    </row>
    <row r="2012" spans="4:6" ht="12.75">
      <c r="D2012" s="33"/>
      <c r="E2012" s="33"/>
      <c r="F2012" s="33"/>
    </row>
    <row r="2013" spans="4:6" ht="12.75">
      <c r="D2013" s="33"/>
      <c r="E2013" s="33"/>
      <c r="F2013" s="33"/>
    </row>
    <row r="2014" spans="4:6" ht="12.75">
      <c r="D2014" s="33"/>
      <c r="E2014" s="33"/>
      <c r="F2014" s="33"/>
    </row>
    <row r="2015" spans="4:6" ht="12.75">
      <c r="D2015" s="33"/>
      <c r="E2015" s="33"/>
      <c r="F2015" s="33"/>
    </row>
    <row r="2016" spans="4:6" ht="12.75">
      <c r="D2016" s="33"/>
      <c r="E2016" s="33"/>
      <c r="F2016" s="33"/>
    </row>
    <row r="2017" spans="4:6" ht="12.75">
      <c r="D2017" s="33"/>
      <c r="E2017" s="33"/>
      <c r="F2017" s="33"/>
    </row>
    <row r="2018" spans="4:6" ht="12.75">
      <c r="D2018" s="33"/>
      <c r="E2018" s="33"/>
      <c r="F2018" s="33"/>
    </row>
    <row r="2019" spans="4:6" ht="12.75">
      <c r="D2019" s="33"/>
      <c r="E2019" s="33"/>
      <c r="F2019" s="33"/>
    </row>
    <row r="2020" spans="4:6" ht="12.75">
      <c r="D2020" s="33"/>
      <c r="E2020" s="33"/>
      <c r="F2020" s="33"/>
    </row>
    <row r="2021" spans="4:6" ht="12.75">
      <c r="D2021" s="33"/>
      <c r="E2021" s="33"/>
      <c r="F2021" s="33"/>
    </row>
    <row r="2022" spans="4:6" ht="12.75">
      <c r="D2022" s="33"/>
      <c r="E2022" s="33"/>
      <c r="F2022" s="33"/>
    </row>
    <row r="2023" spans="4:6" ht="12.75">
      <c r="D2023" s="33"/>
      <c r="E2023" s="33"/>
      <c r="F2023" s="33"/>
    </row>
    <row r="2024" spans="4:6" ht="12.75">
      <c r="D2024" s="33"/>
      <c r="E2024" s="33"/>
      <c r="F2024" s="33"/>
    </row>
    <row r="2025" spans="4:6" ht="12.75">
      <c r="D2025" s="33"/>
      <c r="E2025" s="33"/>
      <c r="F2025" s="33"/>
    </row>
    <row r="2026" spans="4:6" ht="12.75">
      <c r="D2026" s="33"/>
      <c r="E2026" s="33"/>
      <c r="F2026" s="33"/>
    </row>
    <row r="2027" spans="4:6" ht="12.75">
      <c r="D2027" s="33"/>
      <c r="E2027" s="33"/>
      <c r="F2027" s="33"/>
    </row>
    <row r="2028" spans="4:6" ht="12.75">
      <c r="D2028" s="33"/>
      <c r="E2028" s="33"/>
      <c r="F2028" s="33"/>
    </row>
    <row r="2029" spans="4:6" ht="12.75">
      <c r="D2029" s="33"/>
      <c r="E2029" s="33"/>
      <c r="F2029" s="33"/>
    </row>
    <row r="2030" spans="4:6" ht="12.75">
      <c r="D2030" s="33"/>
      <c r="E2030" s="33"/>
      <c r="F2030" s="33"/>
    </row>
    <row r="2031" spans="4:6" ht="12.75">
      <c r="D2031" s="33"/>
      <c r="E2031" s="33"/>
      <c r="F2031" s="33"/>
    </row>
    <row r="2032" spans="4:6" ht="12.75">
      <c r="D2032" s="33"/>
      <c r="E2032" s="33"/>
      <c r="F2032" s="33"/>
    </row>
    <row r="2033" spans="4:6" ht="12.75">
      <c r="D2033" s="33"/>
      <c r="E2033" s="33"/>
      <c r="F2033" s="33"/>
    </row>
    <row r="2034" spans="4:6" ht="12.75">
      <c r="D2034" s="33"/>
      <c r="E2034" s="33"/>
      <c r="F2034" s="33"/>
    </row>
    <row r="2035" spans="4:6" ht="12.75">
      <c r="D2035" s="33"/>
      <c r="E2035" s="33"/>
      <c r="F2035" s="33"/>
    </row>
    <row r="2036" spans="4:6" ht="12.75">
      <c r="D2036" s="33"/>
      <c r="E2036" s="33"/>
      <c r="F2036" s="33"/>
    </row>
    <row r="2037" spans="4:6" ht="12.75">
      <c r="D2037" s="33"/>
      <c r="E2037" s="33"/>
      <c r="F2037" s="33"/>
    </row>
    <row r="2038" spans="4:6" ht="12.75">
      <c r="D2038" s="33"/>
      <c r="E2038" s="33"/>
      <c r="F2038" s="33"/>
    </row>
    <row r="2039" spans="4:6" ht="12.75">
      <c r="D2039" s="33"/>
      <c r="E2039" s="33"/>
      <c r="F2039" s="33"/>
    </row>
    <row r="2040" spans="4:6" ht="12.75">
      <c r="D2040" s="33"/>
      <c r="E2040" s="33"/>
      <c r="F2040" s="33"/>
    </row>
    <row r="2041" spans="4:6" ht="12.75">
      <c r="D2041" s="33"/>
      <c r="E2041" s="33"/>
      <c r="F2041" s="33"/>
    </row>
    <row r="2042" spans="4:6" ht="12.75">
      <c r="D2042" s="33"/>
      <c r="E2042" s="33"/>
      <c r="F2042" s="33"/>
    </row>
    <row r="2043" spans="4:6" ht="12.75">
      <c r="D2043" s="33"/>
      <c r="E2043" s="33"/>
      <c r="F2043" s="33"/>
    </row>
    <row r="2044" spans="4:6" ht="12.75">
      <c r="D2044" s="33"/>
      <c r="E2044" s="33"/>
      <c r="F2044" s="33"/>
    </row>
    <row r="2045" spans="4:6" ht="12.75">
      <c r="D2045" s="33"/>
      <c r="E2045" s="33"/>
      <c r="F2045" s="33"/>
    </row>
    <row r="2046" spans="4:6" ht="12.75">
      <c r="D2046" s="33"/>
      <c r="E2046" s="33"/>
      <c r="F2046" s="33"/>
    </row>
    <row r="2047" spans="4:6" ht="12.75">
      <c r="D2047" s="33"/>
      <c r="E2047" s="33"/>
      <c r="F2047" s="33"/>
    </row>
    <row r="2048" spans="4:6" ht="12.75">
      <c r="D2048" s="33"/>
      <c r="E2048" s="33"/>
      <c r="F2048" s="33"/>
    </row>
    <row r="2049" spans="4:6" ht="12.75">
      <c r="D2049" s="33"/>
      <c r="E2049" s="33"/>
      <c r="F2049" s="33"/>
    </row>
    <row r="2050" spans="4:6" ht="12.75">
      <c r="D2050" s="33"/>
      <c r="E2050" s="33"/>
      <c r="F2050" s="33"/>
    </row>
    <row r="2051" spans="4:6" ht="12.75">
      <c r="D2051" s="33"/>
      <c r="E2051" s="33"/>
      <c r="F2051" s="33"/>
    </row>
    <row r="2052" spans="4:6" ht="12.75">
      <c r="D2052" s="33"/>
      <c r="E2052" s="33"/>
      <c r="F2052" s="33"/>
    </row>
    <row r="2053" spans="4:6" ht="12.75">
      <c r="D2053" s="33"/>
      <c r="E2053" s="33"/>
      <c r="F2053" s="33"/>
    </row>
    <row r="2054" spans="4:6" ht="12.75">
      <c r="D2054" s="33"/>
      <c r="E2054" s="33"/>
      <c r="F2054" s="33"/>
    </row>
    <row r="2055" spans="4:6" ht="12.75">
      <c r="D2055" s="33"/>
      <c r="E2055" s="33"/>
      <c r="F2055" s="33"/>
    </row>
    <row r="2056" spans="4:6" ht="12.75">
      <c r="D2056" s="33"/>
      <c r="E2056" s="33"/>
      <c r="F2056" s="33"/>
    </row>
    <row r="2057" spans="4:6" ht="12.75">
      <c r="D2057" s="33"/>
      <c r="E2057" s="33"/>
      <c r="F2057" s="33"/>
    </row>
    <row r="2058" spans="4:6" ht="12.75">
      <c r="D2058" s="33"/>
      <c r="E2058" s="33"/>
      <c r="F2058" s="33"/>
    </row>
    <row r="2059" spans="4:6" ht="12.75">
      <c r="D2059" s="33"/>
      <c r="E2059" s="33"/>
      <c r="F2059" s="33"/>
    </row>
    <row r="2060" spans="4:6" ht="12.75">
      <c r="D2060" s="33"/>
      <c r="E2060" s="33"/>
      <c r="F2060" s="33"/>
    </row>
    <row r="2061" spans="4:6" ht="12.75">
      <c r="D2061" s="33"/>
      <c r="E2061" s="33"/>
      <c r="F2061" s="33"/>
    </row>
    <row r="2062" spans="4:6" ht="12.75">
      <c r="D2062" s="33"/>
      <c r="E2062" s="33"/>
      <c r="F2062" s="33"/>
    </row>
    <row r="2063" spans="4:6" ht="12.75">
      <c r="D2063" s="33"/>
      <c r="E2063" s="33"/>
      <c r="F2063" s="33"/>
    </row>
    <row r="2064" spans="4:6" ht="12.75">
      <c r="D2064" s="33"/>
      <c r="E2064" s="33"/>
      <c r="F2064" s="33"/>
    </row>
    <row r="2065" spans="4:6" ht="12.75">
      <c r="D2065" s="33"/>
      <c r="E2065" s="33"/>
      <c r="F2065" s="33"/>
    </row>
    <row r="2066" spans="4:6" ht="12.75">
      <c r="D2066" s="33"/>
      <c r="E2066" s="33"/>
      <c r="F2066" s="33"/>
    </row>
    <row r="2067" spans="4:6" ht="12.75">
      <c r="D2067" s="33"/>
      <c r="E2067" s="33"/>
      <c r="F2067" s="33"/>
    </row>
    <row r="2068" spans="4:6" ht="12.75">
      <c r="D2068" s="33"/>
      <c r="E2068" s="33"/>
      <c r="F2068" s="33"/>
    </row>
    <row r="2069" spans="4:6" ht="12.75">
      <c r="D2069" s="33"/>
      <c r="E2069" s="33"/>
      <c r="F2069" s="33"/>
    </row>
    <row r="2070" spans="4:6" ht="12.75">
      <c r="D2070" s="33"/>
      <c r="E2070" s="33"/>
      <c r="F2070" s="33"/>
    </row>
    <row r="2071" spans="4:6" ht="12.75">
      <c r="D2071" s="33"/>
      <c r="E2071" s="33"/>
      <c r="F2071" s="33"/>
    </row>
    <row r="2072" spans="4:6" ht="12.75">
      <c r="D2072" s="33"/>
      <c r="E2072" s="33"/>
      <c r="F2072" s="33"/>
    </row>
    <row r="2073" spans="4:6" ht="12.75">
      <c r="D2073" s="33"/>
      <c r="E2073" s="33"/>
      <c r="F2073" s="33"/>
    </row>
    <row r="2074" spans="4:6" ht="12.75">
      <c r="D2074" s="33"/>
      <c r="E2074" s="33"/>
      <c r="F2074" s="33"/>
    </row>
    <row r="2075" spans="4:6" ht="12.75">
      <c r="D2075" s="33"/>
      <c r="E2075" s="33"/>
      <c r="F2075" s="33"/>
    </row>
    <row r="2076" spans="4:6" ht="12.75">
      <c r="D2076" s="33"/>
      <c r="E2076" s="33"/>
      <c r="F2076" s="33"/>
    </row>
    <row r="2077" spans="4:6" ht="12.75">
      <c r="D2077" s="33"/>
      <c r="E2077" s="33"/>
      <c r="F2077" s="33"/>
    </row>
    <row r="2078" spans="4:6" ht="12.75">
      <c r="D2078" s="33"/>
      <c r="E2078" s="33"/>
      <c r="F2078" s="33"/>
    </row>
    <row r="2079" spans="4:6" ht="12.75">
      <c r="D2079" s="33"/>
      <c r="E2079" s="33"/>
      <c r="F2079" s="33"/>
    </row>
    <row r="2080" spans="4:6" ht="12.75">
      <c r="D2080" s="33"/>
      <c r="E2080" s="33"/>
      <c r="F2080" s="33"/>
    </row>
    <row r="2081" spans="4:6" ht="12.75">
      <c r="D2081" s="33"/>
      <c r="E2081" s="33"/>
      <c r="F2081" s="33"/>
    </row>
    <row r="2082" spans="4:6" ht="12.75">
      <c r="D2082" s="33"/>
      <c r="E2082" s="33"/>
      <c r="F2082" s="33"/>
    </row>
    <row r="2083" spans="4:6" ht="12.75">
      <c r="D2083" s="33"/>
      <c r="E2083" s="33"/>
      <c r="F2083" s="33"/>
    </row>
    <row r="2084" spans="4:6" ht="12.75">
      <c r="D2084" s="33"/>
      <c r="E2084" s="33"/>
      <c r="F2084" s="33"/>
    </row>
    <row r="2085" spans="4:6" ht="12.75">
      <c r="D2085" s="33"/>
      <c r="E2085" s="33"/>
      <c r="F2085" s="33"/>
    </row>
    <row r="2086" spans="4:6" ht="12.75">
      <c r="D2086" s="33"/>
      <c r="E2086" s="33"/>
      <c r="F2086" s="33"/>
    </row>
    <row r="2087" spans="4:6" ht="12.75">
      <c r="D2087" s="33"/>
      <c r="E2087" s="33"/>
      <c r="F2087" s="33"/>
    </row>
    <row r="2088" spans="4:6" ht="12.75">
      <c r="D2088" s="33"/>
      <c r="E2088" s="33"/>
      <c r="F2088" s="33"/>
    </row>
    <row r="2089" spans="4:6" ht="12.75">
      <c r="D2089" s="33"/>
      <c r="E2089" s="33"/>
      <c r="F2089" s="33"/>
    </row>
    <row r="2090" spans="4:6" ht="12.75">
      <c r="D2090" s="33"/>
      <c r="E2090" s="33"/>
      <c r="F2090" s="33"/>
    </row>
    <row r="2091" spans="4:6" ht="12.75">
      <c r="D2091" s="33"/>
      <c r="E2091" s="33"/>
      <c r="F2091" s="33"/>
    </row>
    <row r="2092" spans="4:6" ht="12.75">
      <c r="D2092" s="33"/>
      <c r="E2092" s="33"/>
      <c r="F2092" s="33"/>
    </row>
    <row r="2093" spans="4:6" ht="12.75">
      <c r="D2093" s="33"/>
      <c r="E2093" s="33"/>
      <c r="F2093" s="33"/>
    </row>
    <row r="2094" spans="4:6" ht="12.75">
      <c r="D2094" s="33"/>
      <c r="E2094" s="33"/>
      <c r="F2094" s="33"/>
    </row>
    <row r="2095" spans="4:6" ht="12.75">
      <c r="D2095" s="33"/>
      <c r="E2095" s="33"/>
      <c r="F2095" s="33"/>
    </row>
    <row r="2096" spans="4:6" ht="12.75">
      <c r="D2096" s="33"/>
      <c r="E2096" s="33"/>
      <c r="F2096" s="33"/>
    </row>
    <row r="2097" spans="4:6" ht="12.75">
      <c r="D2097" s="33"/>
      <c r="E2097" s="33"/>
      <c r="F2097" s="33"/>
    </row>
    <row r="2098" spans="4:6" ht="12.75">
      <c r="D2098" s="33"/>
      <c r="E2098" s="33"/>
      <c r="F2098" s="33"/>
    </row>
    <row r="2099" spans="4:6" ht="12.75">
      <c r="D2099" s="33"/>
      <c r="E2099" s="33"/>
      <c r="F2099" s="33"/>
    </row>
    <row r="2100" spans="4:6" ht="12.75">
      <c r="D2100" s="33"/>
      <c r="E2100" s="33"/>
      <c r="F2100" s="33"/>
    </row>
    <row r="2101" spans="4:6" ht="12.75">
      <c r="D2101" s="33"/>
      <c r="E2101" s="33"/>
      <c r="F2101" s="33"/>
    </row>
    <row r="2102" spans="4:6" ht="12.75">
      <c r="D2102" s="33"/>
      <c r="E2102" s="33"/>
      <c r="F2102" s="33"/>
    </row>
    <row r="2103" spans="4:6" ht="12.75">
      <c r="D2103" s="33"/>
      <c r="E2103" s="33"/>
      <c r="F2103" s="33"/>
    </row>
    <row r="2104" spans="4:6" ht="12.75">
      <c r="D2104" s="33"/>
      <c r="E2104" s="33"/>
      <c r="F2104" s="33"/>
    </row>
    <row r="2105" spans="4:6" ht="12.75">
      <c r="D2105" s="33"/>
      <c r="E2105" s="33"/>
      <c r="F2105" s="33"/>
    </row>
    <row r="2106" spans="4:6" ht="12.75">
      <c r="D2106" s="33"/>
      <c r="E2106" s="33"/>
      <c r="F2106" s="33"/>
    </row>
    <row r="2107" spans="4:6" ht="12.75">
      <c r="D2107" s="33"/>
      <c r="E2107" s="33"/>
      <c r="F2107" s="33"/>
    </row>
    <row r="2108" spans="4:6" ht="12.75">
      <c r="D2108" s="33"/>
      <c r="E2108" s="33"/>
      <c r="F2108" s="33"/>
    </row>
    <row r="2109" spans="4:6" ht="12.75">
      <c r="D2109" s="33"/>
      <c r="E2109" s="33"/>
      <c r="F2109" s="33"/>
    </row>
    <row r="2110" spans="4:6" ht="12.75">
      <c r="D2110" s="33"/>
      <c r="E2110" s="33"/>
      <c r="F2110" s="33"/>
    </row>
    <row r="2111" spans="4:6" ht="12.75">
      <c r="D2111" s="33"/>
      <c r="E2111" s="33"/>
      <c r="F2111" s="33"/>
    </row>
    <row r="2112" spans="4:6" ht="12.75">
      <c r="D2112" s="33"/>
      <c r="E2112" s="33"/>
      <c r="F2112" s="33"/>
    </row>
    <row r="2113" spans="4:6" ht="12.75">
      <c r="D2113" s="33"/>
      <c r="E2113" s="33"/>
      <c r="F2113" s="33"/>
    </row>
    <row r="2114" spans="4:6" ht="12.75">
      <c r="D2114" s="33"/>
      <c r="E2114" s="33"/>
      <c r="F2114" s="33"/>
    </row>
    <row r="2115" spans="4:6" ht="12.75">
      <c r="D2115" s="33"/>
      <c r="E2115" s="33"/>
      <c r="F2115" s="33"/>
    </row>
    <row r="2116" spans="4:6" ht="12.75">
      <c r="D2116" s="33"/>
      <c r="E2116" s="33"/>
      <c r="F2116" s="33"/>
    </row>
    <row r="2117" spans="4:6" ht="12.75">
      <c r="D2117" s="33"/>
      <c r="E2117" s="33"/>
      <c r="F2117" s="33"/>
    </row>
    <row r="2118" spans="4:6" ht="12.75">
      <c r="D2118" s="33"/>
      <c r="E2118" s="33"/>
      <c r="F2118" s="33"/>
    </row>
    <row r="2119" spans="4:6" ht="12.75">
      <c r="D2119" s="33"/>
      <c r="E2119" s="33"/>
      <c r="F2119" s="33"/>
    </row>
    <row r="2120" spans="4:6" ht="12.75">
      <c r="D2120" s="33"/>
      <c r="E2120" s="33"/>
      <c r="F2120" s="33"/>
    </row>
    <row r="2121" spans="4:6" ht="12.75">
      <c r="D2121" s="33"/>
      <c r="E2121" s="33"/>
      <c r="F2121" s="33"/>
    </row>
    <row r="2122" spans="4:6" ht="12.75">
      <c r="D2122" s="33"/>
      <c r="E2122" s="33"/>
      <c r="F2122" s="33"/>
    </row>
    <row r="2123" spans="4:6" ht="12.75">
      <c r="D2123" s="33"/>
      <c r="E2123" s="33"/>
      <c r="F2123" s="33"/>
    </row>
    <row r="2124" spans="4:6" ht="12.75">
      <c r="D2124" s="33"/>
      <c r="E2124" s="33"/>
      <c r="F2124" s="33"/>
    </row>
    <row r="2125" spans="4:6" ht="12.75">
      <c r="D2125" s="33"/>
      <c r="E2125" s="33"/>
      <c r="F2125" s="33"/>
    </row>
    <row r="2126" spans="4:6" ht="12.75">
      <c r="D2126" s="33"/>
      <c r="E2126" s="33"/>
      <c r="F2126" s="33"/>
    </row>
    <row r="2127" spans="4:6" ht="12.75">
      <c r="D2127" s="33"/>
      <c r="E2127" s="33"/>
      <c r="F2127" s="33"/>
    </row>
    <row r="2128" spans="4:6" ht="12.75">
      <c r="D2128" s="33"/>
      <c r="E2128" s="33"/>
      <c r="F2128" s="33"/>
    </row>
    <row r="2129" spans="4:6" ht="12.75">
      <c r="D2129" s="33"/>
      <c r="E2129" s="33"/>
      <c r="F2129" s="33"/>
    </row>
    <row r="2130" spans="4:6" ht="12.75">
      <c r="D2130" s="33"/>
      <c r="E2130" s="33"/>
      <c r="F2130" s="33"/>
    </row>
    <row r="2131" spans="4:6" ht="12.75">
      <c r="D2131" s="33"/>
      <c r="E2131" s="33"/>
      <c r="F2131" s="33"/>
    </row>
    <row r="2132" spans="4:6" ht="12.75">
      <c r="D2132" s="33"/>
      <c r="E2132" s="33"/>
      <c r="F2132" s="33"/>
    </row>
    <row r="2133" spans="4:6" ht="12.75">
      <c r="D2133" s="33"/>
      <c r="E2133" s="33"/>
      <c r="F2133" s="33"/>
    </row>
    <row r="2134" spans="4:6" ht="12.75">
      <c r="D2134" s="33"/>
      <c r="E2134" s="33"/>
      <c r="F2134" s="33"/>
    </row>
    <row r="2135" spans="4:6" ht="12.75">
      <c r="D2135" s="33"/>
      <c r="E2135" s="33"/>
      <c r="F2135" s="33"/>
    </row>
    <row r="2136" spans="4:6" ht="12.75">
      <c r="D2136" s="33"/>
      <c r="E2136" s="33"/>
      <c r="F2136" s="33"/>
    </row>
    <row r="2137" spans="4:6" ht="12.75">
      <c r="D2137" s="33"/>
      <c r="E2137" s="33"/>
      <c r="F2137" s="33"/>
    </row>
    <row r="2138" spans="4:6" ht="12.75">
      <c r="D2138" s="33"/>
      <c r="E2138" s="33"/>
      <c r="F2138" s="33"/>
    </row>
    <row r="2139" spans="4:6" ht="12.75">
      <c r="D2139" s="33"/>
      <c r="E2139" s="33"/>
      <c r="F2139" s="33"/>
    </row>
    <row r="2140" spans="4:6" ht="12.75">
      <c r="D2140" s="33"/>
      <c r="E2140" s="33"/>
      <c r="F2140" s="33"/>
    </row>
    <row r="2141" spans="4:6" ht="12.75">
      <c r="D2141" s="33"/>
      <c r="E2141" s="33"/>
      <c r="F2141" s="33"/>
    </row>
    <row r="2142" spans="4:6" ht="12.75">
      <c r="D2142" s="33"/>
      <c r="E2142" s="33"/>
      <c r="F2142" s="33"/>
    </row>
    <row r="2143" spans="4:6" ht="12.75">
      <c r="D2143" s="33"/>
      <c r="E2143" s="33"/>
      <c r="F2143" s="33"/>
    </row>
    <row r="2144" spans="4:6" ht="12.75">
      <c r="D2144" s="33"/>
      <c r="E2144" s="33"/>
      <c r="F2144" s="33"/>
    </row>
    <row r="2145" spans="4:6" ht="12.75">
      <c r="D2145" s="33"/>
      <c r="E2145" s="33"/>
      <c r="F2145" s="33"/>
    </row>
    <row r="2146" spans="4:6" ht="12.75">
      <c r="D2146" s="33"/>
      <c r="E2146" s="33"/>
      <c r="F2146" s="33"/>
    </row>
    <row r="2147" spans="4:6" ht="12.75">
      <c r="D2147" s="33"/>
      <c r="E2147" s="33"/>
      <c r="F2147" s="33"/>
    </row>
    <row r="2148" spans="4:6" ht="12.75">
      <c r="D2148" s="33"/>
      <c r="E2148" s="33"/>
      <c r="F2148" s="33"/>
    </row>
    <row r="2149" spans="4:6" ht="12.75">
      <c r="D2149" s="33"/>
      <c r="E2149" s="33"/>
      <c r="F2149" s="33"/>
    </row>
    <row r="2150" spans="4:6" ht="12.75">
      <c r="D2150" s="33"/>
      <c r="E2150" s="33"/>
      <c r="F2150" s="33"/>
    </row>
    <row r="2151" spans="4:6" ht="12.75">
      <c r="D2151" s="33"/>
      <c r="E2151" s="33"/>
      <c r="F2151" s="33"/>
    </row>
    <row r="2152" spans="4:6" ht="12.75">
      <c r="D2152" s="33"/>
      <c r="E2152" s="33"/>
      <c r="F2152" s="33"/>
    </row>
    <row r="2153" spans="4:6" ht="12.75">
      <c r="D2153" s="33"/>
      <c r="E2153" s="33"/>
      <c r="F2153" s="33"/>
    </row>
    <row r="2154" spans="4:6" ht="12.75">
      <c r="D2154" s="33"/>
      <c r="E2154" s="33"/>
      <c r="F2154" s="33"/>
    </row>
    <row r="2155" spans="4:6" ht="12.75">
      <c r="D2155" s="33"/>
      <c r="E2155" s="33"/>
      <c r="F2155" s="33"/>
    </row>
    <row r="2156" spans="4:6" ht="12.75">
      <c r="D2156" s="33"/>
      <c r="E2156" s="33"/>
      <c r="F2156" s="33"/>
    </row>
    <row r="2157" spans="4:6" ht="12.75">
      <c r="D2157" s="33"/>
      <c r="E2157" s="33"/>
      <c r="F2157" s="33"/>
    </row>
    <row r="2158" spans="4:6" ht="12.75">
      <c r="D2158" s="33"/>
      <c r="E2158" s="33"/>
      <c r="F2158" s="33"/>
    </row>
    <row r="2159" spans="4:6" ht="12.75">
      <c r="D2159" s="33"/>
      <c r="E2159" s="33"/>
      <c r="F2159" s="33"/>
    </row>
    <row r="2160" spans="4:6" ht="12.75">
      <c r="D2160" s="33"/>
      <c r="E2160" s="33"/>
      <c r="F2160" s="33"/>
    </row>
    <row r="2161" spans="4:6" ht="12.75">
      <c r="D2161" s="33"/>
      <c r="E2161" s="33"/>
      <c r="F2161" s="33"/>
    </row>
    <row r="2162" spans="4:6" ht="12.75">
      <c r="D2162" s="33"/>
      <c r="E2162" s="33"/>
      <c r="F2162" s="33"/>
    </row>
    <row r="2163" spans="4:6" ht="12.75">
      <c r="D2163" s="33"/>
      <c r="E2163" s="33"/>
      <c r="F2163" s="33"/>
    </row>
    <row r="2164" spans="4:6" ht="12.75">
      <c r="D2164" s="33"/>
      <c r="E2164" s="33"/>
      <c r="F2164" s="33"/>
    </row>
    <row r="2165" spans="4:6" ht="12.75">
      <c r="D2165" s="33"/>
      <c r="E2165" s="33"/>
      <c r="F2165" s="33"/>
    </row>
    <row r="2166" spans="4:6" ht="12.75">
      <c r="D2166" s="33"/>
      <c r="E2166" s="33"/>
      <c r="F2166" s="33"/>
    </row>
    <row r="2167" spans="4:6" ht="12.75">
      <c r="D2167" s="33"/>
      <c r="E2167" s="33"/>
      <c r="F2167" s="33"/>
    </row>
    <row r="2168" spans="4:6" ht="12.75">
      <c r="D2168" s="33"/>
      <c r="E2168" s="33"/>
      <c r="F2168" s="33"/>
    </row>
    <row r="2169" spans="4:6" ht="12.75">
      <c r="D2169" s="33"/>
      <c r="E2169" s="33"/>
      <c r="F2169" s="33"/>
    </row>
    <row r="2170" spans="4:6" ht="12.75">
      <c r="D2170" s="33"/>
      <c r="E2170" s="33"/>
      <c r="F2170" s="33"/>
    </row>
    <row r="2171" spans="4:6" ht="12.75">
      <c r="D2171" s="33"/>
      <c r="E2171" s="33"/>
      <c r="F2171" s="33"/>
    </row>
    <row r="2172" spans="4:6" ht="12.75">
      <c r="D2172" s="33"/>
      <c r="E2172" s="33"/>
      <c r="F2172" s="33"/>
    </row>
    <row r="2173" spans="4:6" ht="12.75">
      <c r="D2173" s="33"/>
      <c r="E2173" s="33"/>
      <c r="F2173" s="33"/>
    </row>
    <row r="2174" spans="4:6" ht="12.75">
      <c r="D2174" s="33"/>
      <c r="E2174" s="33"/>
      <c r="F2174" s="33"/>
    </row>
    <row r="2175" spans="4:6" ht="12.75">
      <c r="D2175" s="33"/>
      <c r="E2175" s="33"/>
      <c r="F2175" s="33"/>
    </row>
    <row r="2176" spans="4:6" ht="12.75">
      <c r="D2176" s="33"/>
      <c r="E2176" s="33"/>
      <c r="F2176" s="33"/>
    </row>
    <row r="2177" spans="4:6" ht="12.75">
      <c r="D2177" s="33"/>
      <c r="E2177" s="33"/>
      <c r="F2177" s="33"/>
    </row>
    <row r="2178" spans="4:6" ht="12.75">
      <c r="D2178" s="33"/>
      <c r="E2178" s="33"/>
      <c r="F2178" s="33"/>
    </row>
    <row r="2179" spans="4:6" ht="12.75">
      <c r="D2179" s="33"/>
      <c r="E2179" s="33"/>
      <c r="F2179" s="33"/>
    </row>
    <row r="2180" spans="4:6" ht="12.75">
      <c r="D2180" s="33"/>
      <c r="E2180" s="33"/>
      <c r="F2180" s="33"/>
    </row>
    <row r="2181" spans="4:6" ht="12.75">
      <c r="D2181" s="33"/>
      <c r="E2181" s="33"/>
      <c r="F2181" s="33"/>
    </row>
    <row r="2182" spans="4:6" ht="12.75">
      <c r="D2182" s="33"/>
      <c r="E2182" s="33"/>
      <c r="F2182" s="33"/>
    </row>
    <row r="2183" spans="4:6" ht="12.75">
      <c r="D2183" s="33"/>
      <c r="E2183" s="33"/>
      <c r="F2183" s="33"/>
    </row>
    <row r="2184" spans="4:6" ht="12.75">
      <c r="D2184" s="33"/>
      <c r="E2184" s="33"/>
      <c r="F2184" s="33"/>
    </row>
    <row r="2185" spans="4:6" ht="12.75">
      <c r="D2185" s="33"/>
      <c r="E2185" s="33"/>
      <c r="F2185" s="33"/>
    </row>
    <row r="2186" spans="4:6" ht="12.75">
      <c r="D2186" s="33"/>
      <c r="E2186" s="33"/>
      <c r="F2186" s="33"/>
    </row>
    <row r="2187" spans="4:6" ht="12.75">
      <c r="D2187" s="33"/>
      <c r="E2187" s="33"/>
      <c r="F2187" s="33"/>
    </row>
    <row r="2188" spans="4:6" ht="12.75">
      <c r="D2188" s="33"/>
      <c r="E2188" s="33"/>
      <c r="F2188" s="33"/>
    </row>
    <row r="2189" spans="4:6" ht="12.75">
      <c r="D2189" s="33"/>
      <c r="E2189" s="33"/>
      <c r="F2189" s="33"/>
    </row>
    <row r="2190" spans="4:6" ht="12.75">
      <c r="D2190" s="33"/>
      <c r="E2190" s="33"/>
      <c r="F2190" s="33"/>
    </row>
    <row r="2191" spans="4:6" ht="12.75">
      <c r="D2191" s="33"/>
      <c r="E2191" s="33"/>
      <c r="F2191" s="33"/>
    </row>
    <row r="2192" spans="4:6" ht="12.75">
      <c r="D2192" s="33"/>
      <c r="E2192" s="33"/>
      <c r="F2192" s="33"/>
    </row>
    <row r="2193" spans="4:6" ht="12.75">
      <c r="D2193" s="33"/>
      <c r="E2193" s="33"/>
      <c r="F2193" s="33"/>
    </row>
    <row r="2194" spans="4:6" ht="12.75">
      <c r="D2194" s="33"/>
      <c r="E2194" s="33"/>
      <c r="F2194" s="33"/>
    </row>
    <row r="2195" spans="4:6" ht="12.75">
      <c r="D2195" s="33"/>
      <c r="E2195" s="33"/>
      <c r="F2195" s="33"/>
    </row>
    <row r="2196" spans="4:6" ht="12.75">
      <c r="D2196" s="33"/>
      <c r="E2196" s="33"/>
      <c r="F2196" s="33"/>
    </row>
    <row r="2197" spans="4:6" ht="12.75">
      <c r="D2197" s="33"/>
      <c r="E2197" s="33"/>
      <c r="F2197" s="33"/>
    </row>
    <row r="2198" spans="4:6" ht="12.75">
      <c r="D2198" s="33"/>
      <c r="E2198" s="33"/>
      <c r="F2198" s="33"/>
    </row>
    <row r="2199" spans="4:6" ht="12.75">
      <c r="D2199" s="33"/>
      <c r="E2199" s="33"/>
      <c r="F2199" s="33"/>
    </row>
    <row r="2200" spans="4:6" ht="12.75">
      <c r="D2200" s="33"/>
      <c r="E2200" s="33"/>
      <c r="F2200" s="33"/>
    </row>
    <row r="2201" spans="4:6" ht="12.75">
      <c r="D2201" s="33"/>
      <c r="E2201" s="33"/>
      <c r="F2201" s="33"/>
    </row>
    <row r="2202" spans="4:6" ht="12.75">
      <c r="D2202" s="33"/>
      <c r="E2202" s="33"/>
      <c r="F2202" s="33"/>
    </row>
    <row r="2203" spans="4:6" ht="12.75">
      <c r="D2203" s="33"/>
      <c r="E2203" s="33"/>
      <c r="F2203" s="33"/>
    </row>
    <row r="2204" spans="4:6" ht="12.75">
      <c r="D2204" s="33"/>
      <c r="E2204" s="33"/>
      <c r="F2204" s="33"/>
    </row>
    <row r="2205" spans="4:6" ht="12.75">
      <c r="D2205" s="33"/>
      <c r="E2205" s="33"/>
      <c r="F2205" s="33"/>
    </row>
    <row r="2206" spans="4:6" ht="12.75">
      <c r="D2206" s="33"/>
      <c r="E2206" s="33"/>
      <c r="F2206" s="33"/>
    </row>
    <row r="2207" spans="4:6" ht="12.75">
      <c r="D2207" s="33"/>
      <c r="E2207" s="33"/>
      <c r="F2207" s="33"/>
    </row>
    <row r="2208" spans="4:6" ht="12.75">
      <c r="D2208" s="33"/>
      <c r="E2208" s="33"/>
      <c r="F2208" s="33"/>
    </row>
    <row r="2209" spans="4:6" ht="12.75">
      <c r="D2209" s="33"/>
      <c r="E2209" s="33"/>
      <c r="F2209" s="33"/>
    </row>
    <row r="2210" spans="4:6" ht="12.75">
      <c r="D2210" s="33"/>
      <c r="E2210" s="33"/>
      <c r="F2210" s="33"/>
    </row>
    <row r="2211" spans="4:6" ht="12.75">
      <c r="D2211" s="33"/>
      <c r="E2211" s="33"/>
      <c r="F2211" s="33"/>
    </row>
    <row r="2212" spans="4:6" ht="12.75">
      <c r="D2212" s="33"/>
      <c r="E2212" s="33"/>
      <c r="F2212" s="33"/>
    </row>
    <row r="2213" spans="4:6" ht="12.75">
      <c r="D2213" s="33"/>
      <c r="E2213" s="33"/>
      <c r="F2213" s="33"/>
    </row>
    <row r="2214" spans="4:6" ht="12.75">
      <c r="D2214" s="33"/>
      <c r="E2214" s="33"/>
      <c r="F2214" s="33"/>
    </row>
    <row r="2215" spans="4:6" ht="12.75">
      <c r="D2215" s="33"/>
      <c r="E2215" s="33"/>
      <c r="F2215" s="33"/>
    </row>
    <row r="2216" spans="4:6" ht="12.75">
      <c r="D2216" s="33"/>
      <c r="E2216" s="33"/>
      <c r="F2216" s="33"/>
    </row>
    <row r="2217" spans="4:6" ht="12.75">
      <c r="D2217" s="33"/>
      <c r="E2217" s="33"/>
      <c r="F2217" s="33"/>
    </row>
    <row r="2218" spans="4:6" ht="12.75">
      <c r="D2218" s="33"/>
      <c r="E2218" s="33"/>
      <c r="F2218" s="33"/>
    </row>
    <row r="2219" spans="4:6" ht="12.75">
      <c r="D2219" s="33"/>
      <c r="E2219" s="33"/>
      <c r="F2219" s="33"/>
    </row>
    <row r="2220" spans="4:6" ht="12.75">
      <c r="D2220" s="33"/>
      <c r="E2220" s="33"/>
      <c r="F2220" s="33"/>
    </row>
    <row r="2221" spans="4:6" ht="12.75">
      <c r="D2221" s="33"/>
      <c r="E2221" s="33"/>
      <c r="F2221" s="33"/>
    </row>
    <row r="2222" spans="4:6" ht="12.75">
      <c r="D2222" s="33"/>
      <c r="E2222" s="33"/>
      <c r="F2222" s="33"/>
    </row>
    <row r="2223" spans="4:6" ht="12.75">
      <c r="D2223" s="33"/>
      <c r="E2223" s="33"/>
      <c r="F2223" s="33"/>
    </row>
    <row r="2224" spans="4:6" ht="12.75">
      <c r="D2224" s="33"/>
      <c r="E2224" s="33"/>
      <c r="F2224" s="33"/>
    </row>
    <row r="2225" spans="4:6" ht="12.75">
      <c r="D2225" s="33"/>
      <c r="E2225" s="33"/>
      <c r="F2225" s="33"/>
    </row>
    <row r="2226" spans="4:6" ht="12.75">
      <c r="D2226" s="33"/>
      <c r="E2226" s="33"/>
      <c r="F2226" s="33"/>
    </row>
    <row r="2227" spans="4:6" ht="12.75">
      <c r="D2227" s="33"/>
      <c r="E2227" s="33"/>
      <c r="F2227" s="33"/>
    </row>
    <row r="2228" spans="4:6" ht="12.75">
      <c r="D2228" s="33"/>
      <c r="E2228" s="33"/>
      <c r="F2228" s="33"/>
    </row>
    <row r="2229" spans="4:6" ht="12.75">
      <c r="D2229" s="33"/>
      <c r="E2229" s="33"/>
      <c r="F2229" s="33"/>
    </row>
    <row r="2230" spans="4:6" ht="12.75">
      <c r="D2230" s="33"/>
      <c r="E2230" s="33"/>
      <c r="F2230" s="33"/>
    </row>
    <row r="2231" spans="4:6" ht="12.75">
      <c r="D2231" s="33"/>
      <c r="E2231" s="33"/>
      <c r="F2231" s="33"/>
    </row>
    <row r="2232" spans="4:6" ht="12.75">
      <c r="D2232" s="33"/>
      <c r="E2232" s="33"/>
      <c r="F2232" s="33"/>
    </row>
    <row r="2233" spans="4:6" ht="12.75">
      <c r="D2233" s="33"/>
      <c r="E2233" s="33"/>
      <c r="F2233" s="33"/>
    </row>
    <row r="2234" spans="4:6" ht="12.75">
      <c r="D2234" s="33"/>
      <c r="E2234" s="33"/>
      <c r="F2234" s="33"/>
    </row>
    <row r="2235" spans="4:6" ht="12.75">
      <c r="D2235" s="33"/>
      <c r="E2235" s="33"/>
      <c r="F2235" s="33"/>
    </row>
    <row r="2236" spans="4:6" ht="12.75">
      <c r="D2236" s="33"/>
      <c r="E2236" s="33"/>
      <c r="F2236" s="33"/>
    </row>
    <row r="2237" spans="4:6" ht="12.75">
      <c r="D2237" s="33"/>
      <c r="E2237" s="33"/>
      <c r="F2237" s="33"/>
    </row>
    <row r="2238" spans="4:6" ht="12.75">
      <c r="D2238" s="33"/>
      <c r="E2238" s="33"/>
      <c r="F2238" s="33"/>
    </row>
    <row r="2239" spans="4:6" ht="12.75">
      <c r="D2239" s="33"/>
      <c r="E2239" s="33"/>
      <c r="F2239" s="33"/>
    </row>
    <row r="2240" spans="4:6" ht="12.75">
      <c r="D2240" s="33"/>
      <c r="E2240" s="33"/>
      <c r="F2240" s="33"/>
    </row>
    <row r="2241" spans="4:6" ht="12.75">
      <c r="D2241" s="33"/>
      <c r="E2241" s="33"/>
      <c r="F2241" s="33"/>
    </row>
    <row r="2242" spans="4:6" ht="12.75">
      <c r="D2242" s="33"/>
      <c r="E2242" s="33"/>
      <c r="F2242" s="33"/>
    </row>
    <row r="2243" spans="4:6" ht="12.75">
      <c r="D2243" s="33"/>
      <c r="E2243" s="33"/>
      <c r="F2243" s="33"/>
    </row>
    <row r="2244" spans="4:6" ht="12.75">
      <c r="D2244" s="33"/>
      <c r="E2244" s="33"/>
      <c r="F2244" s="33"/>
    </row>
    <row r="2245" spans="4:6" ht="12.75">
      <c r="D2245" s="33"/>
      <c r="E2245" s="33"/>
      <c r="F2245" s="33"/>
    </row>
    <row r="2246" spans="4:6" ht="12.75">
      <c r="D2246" s="33"/>
      <c r="E2246" s="33"/>
      <c r="F2246" s="33"/>
    </row>
    <row r="2247" spans="4:6" ht="12.75">
      <c r="D2247" s="33"/>
      <c r="E2247" s="33"/>
      <c r="F2247" s="33"/>
    </row>
    <row r="2248" spans="4:6" ht="12.75">
      <c r="D2248" s="33"/>
      <c r="E2248" s="33"/>
      <c r="F2248" s="33"/>
    </row>
    <row r="2249" spans="4:6" ht="12.75">
      <c r="D2249" s="33"/>
      <c r="E2249" s="33"/>
      <c r="F2249" s="33"/>
    </row>
    <row r="2250" spans="4:6" ht="12.75">
      <c r="D2250" s="33"/>
      <c r="E2250" s="33"/>
      <c r="F2250" s="33"/>
    </row>
    <row r="2251" spans="4:6" ht="12.75">
      <c r="D2251" s="33"/>
      <c r="E2251" s="33"/>
      <c r="F2251" s="33"/>
    </row>
    <row r="2252" spans="4:6" ht="12.75">
      <c r="D2252" s="33"/>
      <c r="E2252" s="33"/>
      <c r="F2252" s="33"/>
    </row>
    <row r="2253" spans="4:6" ht="12.75">
      <c r="D2253" s="33"/>
      <c r="E2253" s="33"/>
      <c r="F2253" s="33"/>
    </row>
    <row r="2254" spans="4:6" ht="12.75">
      <c r="D2254" s="33"/>
      <c r="E2254" s="33"/>
      <c r="F2254" s="33"/>
    </row>
    <row r="2255" spans="4:6" ht="12.75">
      <c r="D2255" s="33"/>
      <c r="E2255" s="33"/>
      <c r="F2255" s="33"/>
    </row>
    <row r="2256" spans="4:6" ht="12.75">
      <c r="D2256" s="33"/>
      <c r="E2256" s="33"/>
      <c r="F2256" s="33"/>
    </row>
    <row r="2257" spans="4:6" ht="12.75">
      <c r="D2257" s="33"/>
      <c r="E2257" s="33"/>
      <c r="F2257" s="33"/>
    </row>
    <row r="2258" spans="4:6" ht="12.75">
      <c r="D2258" s="33"/>
      <c r="E2258" s="33"/>
      <c r="F2258" s="33"/>
    </row>
    <row r="2259" spans="4:6" ht="12.75">
      <c r="D2259" s="33"/>
      <c r="E2259" s="33"/>
      <c r="F2259" s="33"/>
    </row>
    <row r="2260" spans="4:6" ht="12.75">
      <c r="D2260" s="33"/>
      <c r="E2260" s="33"/>
      <c r="F2260" s="33"/>
    </row>
    <row r="2261" spans="4:6" ht="12.75">
      <c r="D2261" s="33"/>
      <c r="E2261" s="33"/>
      <c r="F2261" s="33"/>
    </row>
    <row r="2262" spans="4:6" ht="12.75">
      <c r="D2262" s="33"/>
      <c r="E2262" s="33"/>
      <c r="F2262" s="33"/>
    </row>
    <row r="2263" spans="4:6" ht="12.75">
      <c r="D2263" s="33"/>
      <c r="E2263" s="33"/>
      <c r="F2263" s="33"/>
    </row>
    <row r="2264" spans="4:6" ht="12.75">
      <c r="D2264" s="33"/>
      <c r="E2264" s="33"/>
      <c r="F2264" s="33"/>
    </row>
    <row r="2265" spans="4:6" ht="12.75">
      <c r="D2265" s="33"/>
      <c r="E2265" s="33"/>
      <c r="F2265" s="33"/>
    </row>
    <row r="2266" spans="4:6" ht="12.75">
      <c r="D2266" s="33"/>
      <c r="E2266" s="33"/>
      <c r="F2266" s="33"/>
    </row>
    <row r="2267" spans="4:6" ht="12.75">
      <c r="D2267" s="33"/>
      <c r="E2267" s="33"/>
      <c r="F2267" s="33"/>
    </row>
    <row r="2268" spans="4:6" ht="12.75">
      <c r="D2268" s="33"/>
      <c r="E2268" s="33"/>
      <c r="F2268" s="33"/>
    </row>
    <row r="2269" spans="4:6" ht="12.75">
      <c r="D2269" s="33"/>
      <c r="E2269" s="33"/>
      <c r="F2269" s="33"/>
    </row>
    <row r="2270" spans="4:6" ht="12.75">
      <c r="D2270" s="33"/>
      <c r="E2270" s="33"/>
      <c r="F2270" s="33"/>
    </row>
    <row r="2271" spans="4:6" ht="12.75">
      <c r="D2271" s="33"/>
      <c r="E2271" s="33"/>
      <c r="F2271" s="33"/>
    </row>
    <row r="2272" spans="4:6" ht="12.75">
      <c r="D2272" s="33"/>
      <c r="E2272" s="33"/>
      <c r="F2272" s="33"/>
    </row>
    <row r="2273" spans="4:6" ht="12.75">
      <c r="D2273" s="33"/>
      <c r="E2273" s="33"/>
      <c r="F2273" s="33"/>
    </row>
    <row r="2274" spans="4:6" ht="12.75">
      <c r="D2274" s="33"/>
      <c r="E2274" s="33"/>
      <c r="F2274" s="33"/>
    </row>
    <row r="2275" spans="4:6" ht="12.75">
      <c r="D2275" s="33"/>
      <c r="E2275" s="33"/>
      <c r="F2275" s="33"/>
    </row>
    <row r="2276" spans="4:6" ht="12.75">
      <c r="D2276" s="33"/>
      <c r="E2276" s="33"/>
      <c r="F2276" s="33"/>
    </row>
    <row r="2277" spans="4:6" ht="12.75">
      <c r="D2277" s="33"/>
      <c r="E2277" s="33"/>
      <c r="F2277" s="33"/>
    </row>
    <row r="2278" spans="4:6" ht="12.75">
      <c r="D2278" s="33"/>
      <c r="E2278" s="33"/>
      <c r="F2278" s="33"/>
    </row>
    <row r="2279" spans="4:6" ht="12.75">
      <c r="D2279" s="33"/>
      <c r="E2279" s="33"/>
      <c r="F2279" s="33"/>
    </row>
    <row r="2280" spans="4:6" ht="12.75">
      <c r="D2280" s="33"/>
      <c r="E2280" s="33"/>
      <c r="F2280" s="33"/>
    </row>
    <row r="2281" spans="4:6" ht="12.75">
      <c r="D2281" s="33"/>
      <c r="E2281" s="33"/>
      <c r="F2281" s="33"/>
    </row>
    <row r="2282" spans="4:6" ht="12.75">
      <c r="D2282" s="33"/>
      <c r="E2282" s="33"/>
      <c r="F2282" s="33"/>
    </row>
    <row r="2283" spans="4:6" ht="12.75">
      <c r="D2283" s="33"/>
      <c r="E2283" s="33"/>
      <c r="F2283" s="33"/>
    </row>
    <row r="2284" spans="4:6" ht="12.75">
      <c r="D2284" s="33"/>
      <c r="E2284" s="33"/>
      <c r="F2284" s="33"/>
    </row>
    <row r="2285" spans="4:6" ht="12.75">
      <c r="D2285" s="33"/>
      <c r="E2285" s="33"/>
      <c r="F2285" s="33"/>
    </row>
    <row r="2286" spans="4:6" ht="12.75">
      <c r="D2286" s="33"/>
      <c r="E2286" s="33"/>
      <c r="F2286" s="33"/>
    </row>
    <row r="2287" spans="4:6" ht="12.75">
      <c r="D2287" s="33"/>
      <c r="E2287" s="33"/>
      <c r="F2287" s="33"/>
    </row>
    <row r="2288" spans="4:6" ht="12.75">
      <c r="D2288" s="33"/>
      <c r="E2288" s="33"/>
      <c r="F2288" s="33"/>
    </row>
    <row r="2289" spans="4:6" ht="12.75">
      <c r="D2289" s="33"/>
      <c r="E2289" s="33"/>
      <c r="F2289" s="33"/>
    </row>
    <row r="2290" spans="4:6" ht="12.75">
      <c r="D2290" s="33"/>
      <c r="E2290" s="33"/>
      <c r="F2290" s="33"/>
    </row>
    <row r="2291" spans="4:6" ht="12.75">
      <c r="D2291" s="33"/>
      <c r="E2291" s="33"/>
      <c r="F2291" s="33"/>
    </row>
    <row r="2292" spans="4:6" ht="12.75">
      <c r="D2292" s="33"/>
      <c r="E2292" s="33"/>
      <c r="F2292" s="33"/>
    </row>
    <row r="2293" spans="4:6" ht="12.75">
      <c r="D2293" s="33"/>
      <c r="E2293" s="33"/>
      <c r="F2293" s="33"/>
    </row>
    <row r="2294" spans="4:6" ht="12.75">
      <c r="D2294" s="33"/>
      <c r="E2294" s="33"/>
      <c r="F2294" s="33"/>
    </row>
    <row r="2295" spans="4:6" ht="12.75">
      <c r="D2295" s="33"/>
      <c r="E2295" s="33"/>
      <c r="F2295" s="33"/>
    </row>
    <row r="2296" spans="4:6" ht="12.75">
      <c r="D2296" s="33"/>
      <c r="E2296" s="33"/>
      <c r="F2296" s="33"/>
    </row>
    <row r="2297" spans="4:6" ht="12.75">
      <c r="D2297" s="33"/>
      <c r="E2297" s="33"/>
      <c r="F2297" s="33"/>
    </row>
    <row r="2298" spans="4:6" ht="12.75">
      <c r="D2298" s="33"/>
      <c r="E2298" s="33"/>
      <c r="F2298" s="33"/>
    </row>
    <row r="2299" spans="4:6" ht="12.75">
      <c r="D2299" s="33"/>
      <c r="E2299" s="33"/>
      <c r="F2299" s="33"/>
    </row>
    <row r="2300" spans="4:6" ht="12.75">
      <c r="D2300" s="33"/>
      <c r="E2300" s="33"/>
      <c r="F2300" s="33"/>
    </row>
    <row r="2301" spans="4:6" ht="12.75">
      <c r="D2301" s="33"/>
      <c r="E2301" s="33"/>
      <c r="F2301" s="33"/>
    </row>
    <row r="2302" spans="4:6" ht="12.75">
      <c r="D2302" s="33"/>
      <c r="E2302" s="33"/>
      <c r="F2302" s="33"/>
    </row>
    <row r="2303" spans="4:6" ht="12.75">
      <c r="D2303" s="33"/>
      <c r="E2303" s="33"/>
      <c r="F2303" s="33"/>
    </row>
    <row r="2304" spans="4:6" ht="12.75">
      <c r="D2304" s="33"/>
      <c r="E2304" s="33"/>
      <c r="F2304" s="33"/>
    </row>
    <row r="2305" spans="4:6" ht="12.75">
      <c r="D2305" s="33"/>
      <c r="E2305" s="33"/>
      <c r="F2305" s="33"/>
    </row>
    <row r="2306" spans="4:6" ht="12.75">
      <c r="D2306" s="33"/>
      <c r="E2306" s="33"/>
      <c r="F2306" s="33"/>
    </row>
    <row r="2307" spans="4:6" ht="12.75">
      <c r="D2307" s="33"/>
      <c r="E2307" s="33"/>
      <c r="F2307" s="33"/>
    </row>
    <row r="2308" spans="4:6" ht="12.75">
      <c r="D2308" s="33"/>
      <c r="E2308" s="33"/>
      <c r="F2308" s="33"/>
    </row>
    <row r="2309" spans="4:6" ht="12.75">
      <c r="D2309" s="33"/>
      <c r="E2309" s="33"/>
      <c r="F2309" s="33"/>
    </row>
    <row r="2310" spans="4:6" ht="12.75">
      <c r="D2310" s="33"/>
      <c r="E2310" s="33"/>
      <c r="F2310" s="33"/>
    </row>
    <row r="2311" spans="4:6" ht="12.75">
      <c r="D2311" s="33"/>
      <c r="E2311" s="33"/>
      <c r="F2311" s="33"/>
    </row>
    <row r="2312" spans="4:6" ht="12.75">
      <c r="D2312" s="33"/>
      <c r="E2312" s="33"/>
      <c r="F2312" s="33"/>
    </row>
    <row r="2313" spans="4:6" ht="12.75">
      <c r="D2313" s="33"/>
      <c r="E2313" s="33"/>
      <c r="F2313" s="33"/>
    </row>
    <row r="2314" spans="4:6" ht="12.75">
      <c r="D2314" s="33"/>
      <c r="E2314" s="33"/>
      <c r="F2314" s="33"/>
    </row>
    <row r="2315" spans="4:6" ht="12.75">
      <c r="D2315" s="33"/>
      <c r="E2315" s="33"/>
      <c r="F2315" s="33"/>
    </row>
    <row r="2316" spans="4:6" ht="12.75">
      <c r="D2316" s="33"/>
      <c r="E2316" s="33"/>
      <c r="F2316" s="33"/>
    </row>
    <row r="2317" spans="4:6" ht="12.75">
      <c r="D2317" s="33"/>
      <c r="E2317" s="33"/>
      <c r="F2317" s="33"/>
    </row>
    <row r="2318" spans="4:6" ht="12.75">
      <c r="D2318" s="33"/>
      <c r="E2318" s="33"/>
      <c r="F2318" s="33"/>
    </row>
    <row r="2319" spans="4:6" ht="12.75">
      <c r="D2319" s="33"/>
      <c r="E2319" s="33"/>
      <c r="F2319" s="33"/>
    </row>
    <row r="2320" spans="4:6" ht="12.75">
      <c r="D2320" s="33"/>
      <c r="E2320" s="33"/>
      <c r="F2320" s="33"/>
    </row>
    <row r="2321" spans="4:6" ht="12.75">
      <c r="D2321" s="33"/>
      <c r="E2321" s="33"/>
      <c r="F2321" s="33"/>
    </row>
    <row r="2322" spans="4:6" ht="12.75">
      <c r="D2322" s="33"/>
      <c r="E2322" s="33"/>
      <c r="F2322" s="33"/>
    </row>
    <row r="2323" spans="4:6" ht="12.75">
      <c r="D2323" s="33"/>
      <c r="E2323" s="33"/>
      <c r="F2323" s="33"/>
    </row>
    <row r="2324" spans="4:6" ht="12.75">
      <c r="D2324" s="33"/>
      <c r="E2324" s="33"/>
      <c r="F2324" s="33"/>
    </row>
    <row r="2325" spans="4:6" ht="12.75">
      <c r="D2325" s="33"/>
      <c r="E2325" s="33"/>
      <c r="F2325" s="33"/>
    </row>
    <row r="2326" spans="4:6" ht="12.75">
      <c r="D2326" s="33"/>
      <c r="E2326" s="33"/>
      <c r="F2326" s="33"/>
    </row>
    <row r="2327" spans="4:6" ht="12.75">
      <c r="D2327" s="33"/>
      <c r="E2327" s="33"/>
      <c r="F2327" s="33"/>
    </row>
    <row r="2328" spans="4:6" ht="12.75">
      <c r="D2328" s="33"/>
      <c r="E2328" s="33"/>
      <c r="F2328" s="33"/>
    </row>
    <row r="2329" spans="4:6" ht="12.75">
      <c r="D2329" s="33"/>
      <c r="E2329" s="33"/>
      <c r="F2329" s="33"/>
    </row>
    <row r="2330" spans="4:6" ht="12.75">
      <c r="D2330" s="33"/>
      <c r="E2330" s="33"/>
      <c r="F2330" s="33"/>
    </row>
    <row r="2331" spans="4:6" ht="12.75">
      <c r="D2331" s="33"/>
      <c r="E2331" s="33"/>
      <c r="F2331" s="33"/>
    </row>
    <row r="2332" spans="4:6" ht="12.75">
      <c r="D2332" s="33"/>
      <c r="E2332" s="33"/>
      <c r="F2332" s="33"/>
    </row>
    <row r="2333" spans="4:6" ht="12.75">
      <c r="D2333" s="33"/>
      <c r="E2333" s="33"/>
      <c r="F2333" s="33"/>
    </row>
    <row r="2334" spans="4:6" ht="12.75">
      <c r="D2334" s="33"/>
      <c r="E2334" s="33"/>
      <c r="F2334" s="33"/>
    </row>
    <row r="2335" spans="4:6" ht="12.75">
      <c r="D2335" s="33"/>
      <c r="E2335" s="33"/>
      <c r="F2335" s="33"/>
    </row>
    <row r="2336" spans="4:6" ht="12.75">
      <c r="D2336" s="33"/>
      <c r="E2336" s="33"/>
      <c r="F2336" s="33"/>
    </row>
    <row r="2337" spans="4:6" ht="12.75">
      <c r="D2337" s="33"/>
      <c r="E2337" s="33"/>
      <c r="F2337" s="33"/>
    </row>
    <row r="2338" spans="4:6" ht="12.75">
      <c r="D2338" s="33"/>
      <c r="E2338" s="33"/>
      <c r="F2338" s="33"/>
    </row>
    <row r="2339" spans="4:6" ht="12.75">
      <c r="D2339" s="33"/>
      <c r="E2339" s="33"/>
      <c r="F2339" s="33"/>
    </row>
    <row r="2340" spans="4:6" ht="12.75">
      <c r="D2340" s="33"/>
      <c r="E2340" s="33"/>
      <c r="F2340" s="33"/>
    </row>
    <row r="2341" spans="4:6" ht="12.75">
      <c r="D2341" s="33"/>
      <c r="E2341" s="33"/>
      <c r="F2341" s="33"/>
    </row>
    <row r="2342" spans="4:6" ht="12.75">
      <c r="D2342" s="33"/>
      <c r="E2342" s="33"/>
      <c r="F2342" s="33"/>
    </row>
    <row r="2343" spans="4:6" ht="12.75">
      <c r="D2343" s="33"/>
      <c r="E2343" s="33"/>
      <c r="F2343" s="33"/>
    </row>
    <row r="2344" spans="4:6" ht="12.75">
      <c r="D2344" s="33"/>
      <c r="E2344" s="33"/>
      <c r="F2344" s="33"/>
    </row>
    <row r="2345" spans="4:6" ht="12.75">
      <c r="D2345" s="33"/>
      <c r="E2345" s="33"/>
      <c r="F2345" s="33"/>
    </row>
    <row r="2346" spans="4:6" ht="12.75">
      <c r="D2346" s="33"/>
      <c r="E2346" s="33"/>
      <c r="F2346" s="33"/>
    </row>
    <row r="2347" spans="4:6" ht="12.75">
      <c r="D2347" s="33"/>
      <c r="E2347" s="33"/>
      <c r="F2347" s="33"/>
    </row>
    <row r="2348" spans="4:6" ht="12.75">
      <c r="D2348" s="33"/>
      <c r="E2348" s="33"/>
      <c r="F2348" s="33"/>
    </row>
    <row r="2349" spans="4:6" ht="12.75">
      <c r="D2349" s="33"/>
      <c r="E2349" s="33"/>
      <c r="F2349" s="33"/>
    </row>
    <row r="2350" spans="4:6" ht="12.75">
      <c r="D2350" s="33"/>
      <c r="E2350" s="33"/>
      <c r="F2350" s="33"/>
    </row>
    <row r="2351" spans="4:6" ht="12.75">
      <c r="D2351" s="33"/>
      <c r="E2351" s="33"/>
      <c r="F2351" s="33"/>
    </row>
    <row r="2352" spans="4:6" ht="12.75">
      <c r="D2352" s="33"/>
      <c r="E2352" s="33"/>
      <c r="F2352" s="33"/>
    </row>
    <row r="2353" spans="4:6" ht="12.75">
      <c r="D2353" s="33"/>
      <c r="E2353" s="33"/>
      <c r="F2353" s="33"/>
    </row>
    <row r="2354" spans="4:6" ht="12.75">
      <c r="D2354" s="33"/>
      <c r="E2354" s="33"/>
      <c r="F2354" s="33"/>
    </row>
    <row r="2355" spans="4:6" ht="12.75">
      <c r="D2355" s="33"/>
      <c r="E2355" s="33"/>
      <c r="F2355" s="33"/>
    </row>
    <row r="2356" spans="4:6" ht="12.75">
      <c r="D2356" s="33"/>
      <c r="E2356" s="33"/>
      <c r="F2356" s="33"/>
    </row>
    <row r="2357" spans="4:6" ht="12.75">
      <c r="D2357" s="33"/>
      <c r="E2357" s="33"/>
      <c r="F2357" s="33"/>
    </row>
    <row r="2358" spans="4:6" ht="12.75">
      <c r="D2358" s="33"/>
      <c r="E2358" s="33"/>
      <c r="F2358" s="33"/>
    </row>
    <row r="2359" spans="4:6" ht="12.75">
      <c r="D2359" s="33"/>
      <c r="E2359" s="33"/>
      <c r="F2359" s="33"/>
    </row>
    <row r="2360" spans="4:6" ht="12.75">
      <c r="D2360" s="33"/>
      <c r="E2360" s="33"/>
      <c r="F2360" s="33"/>
    </row>
    <row r="2361" spans="4:6" ht="12.75">
      <c r="D2361" s="33"/>
      <c r="E2361" s="33"/>
      <c r="F2361" s="33"/>
    </row>
    <row r="2362" spans="4:6" ht="12.75">
      <c r="D2362" s="33"/>
      <c r="E2362" s="33"/>
      <c r="F2362" s="33"/>
    </row>
    <row r="2363" spans="4:6" ht="12.75">
      <c r="D2363" s="33"/>
      <c r="E2363" s="33"/>
      <c r="F2363" s="33"/>
    </row>
    <row r="2364" spans="4:6" ht="12.75">
      <c r="D2364" s="33"/>
      <c r="E2364" s="33"/>
      <c r="F2364" s="33"/>
    </row>
    <row r="2365" spans="4:6" ht="12.75">
      <c r="D2365" s="33"/>
      <c r="E2365" s="33"/>
      <c r="F2365" s="33"/>
    </row>
    <row r="2366" spans="4:6" ht="12.75">
      <c r="D2366" s="33"/>
      <c r="E2366" s="33"/>
      <c r="F2366" s="33"/>
    </row>
    <row r="2367" spans="4:6" ht="12.75">
      <c r="D2367" s="33"/>
      <c r="E2367" s="33"/>
      <c r="F2367" s="33"/>
    </row>
    <row r="2368" spans="4:6" ht="12.75">
      <c r="D2368" s="33"/>
      <c r="E2368" s="33"/>
      <c r="F2368" s="33"/>
    </row>
    <row r="2369" spans="4:6" ht="12.75">
      <c r="D2369" s="33"/>
      <c r="E2369" s="33"/>
      <c r="F2369" s="33"/>
    </row>
    <row r="2370" spans="4:6" ht="12.75">
      <c r="D2370" s="33"/>
      <c r="E2370" s="33"/>
      <c r="F2370" s="33"/>
    </row>
    <row r="2371" spans="4:6" ht="12.75">
      <c r="D2371" s="33"/>
      <c r="E2371" s="33"/>
      <c r="F2371" s="33"/>
    </row>
    <row r="2372" spans="4:6" ht="12.75">
      <c r="D2372" s="33"/>
      <c r="E2372" s="33"/>
      <c r="F2372" s="33"/>
    </row>
    <row r="2373" spans="4:6" ht="12.75">
      <c r="D2373" s="33"/>
      <c r="E2373" s="33"/>
      <c r="F2373" s="33"/>
    </row>
    <row r="2374" spans="4:6" ht="12.75">
      <c r="D2374" s="33"/>
      <c r="E2374" s="33"/>
      <c r="F2374" s="33"/>
    </row>
    <row r="2375" spans="4:6" ht="12.75">
      <c r="D2375" s="33"/>
      <c r="E2375" s="33"/>
      <c r="F2375" s="33"/>
    </row>
    <row r="2376" spans="4:6" ht="12.75">
      <c r="D2376" s="33"/>
      <c r="E2376" s="33"/>
      <c r="F2376" s="33"/>
    </row>
    <row r="2377" spans="4:6" ht="12.75">
      <c r="D2377" s="33"/>
      <c r="E2377" s="33"/>
      <c r="F2377" s="33"/>
    </row>
    <row r="2378" spans="4:6" ht="12.75">
      <c r="D2378" s="33"/>
      <c r="E2378" s="33"/>
      <c r="F2378" s="33"/>
    </row>
    <row r="2379" spans="4:6" ht="12.75">
      <c r="D2379" s="33"/>
      <c r="E2379" s="33"/>
      <c r="F2379" s="33"/>
    </row>
    <row r="2380" spans="4:6" ht="12.75">
      <c r="D2380" s="33"/>
      <c r="E2380" s="33"/>
      <c r="F2380" s="33"/>
    </row>
    <row r="2381" spans="4:6" ht="12.75">
      <c r="D2381" s="33"/>
      <c r="E2381" s="33"/>
      <c r="F2381" s="33"/>
    </row>
    <row r="2382" spans="4:6" ht="12.75">
      <c r="D2382" s="33"/>
      <c r="E2382" s="33"/>
      <c r="F2382" s="33"/>
    </row>
    <row r="2383" spans="4:6" ht="12.75">
      <c r="D2383" s="33"/>
      <c r="E2383" s="33"/>
      <c r="F2383" s="33"/>
    </row>
    <row r="2384" spans="4:6" ht="12.75">
      <c r="D2384" s="33"/>
      <c r="E2384" s="33"/>
      <c r="F2384" s="33"/>
    </row>
    <row r="2385" spans="4:6" ht="12.75">
      <c r="D2385" s="33"/>
      <c r="E2385" s="33"/>
      <c r="F2385" s="33"/>
    </row>
    <row r="2386" spans="4:6" ht="12.75">
      <c r="D2386" s="33"/>
      <c r="E2386" s="33"/>
      <c r="F2386" s="33"/>
    </row>
  </sheetData>
  <printOptions horizontalCentered="1"/>
  <pageMargins left="0.75" right="0.75" top="1" bottom="1" header="0.5" footer="0.5"/>
  <pageSetup fitToHeight="0" horizontalDpi="300" verticalDpi="300" orientation="portrait" scale="82" r:id="rId1"/>
  <rowBreaks count="1" manualBreakCount="1">
    <brk id="51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BG150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92" customWidth="1"/>
    <col min="2" max="2" width="26.140625" style="92" bestFit="1" customWidth="1"/>
    <col min="3" max="6" width="9.7109375" style="93" bestFit="1" customWidth="1"/>
    <col min="7" max="7" width="11.140625" style="93" customWidth="1"/>
    <col min="8" max="10" width="9.7109375" style="93" bestFit="1" customWidth="1"/>
    <col min="11" max="11" width="23.28125" style="93" customWidth="1"/>
    <col min="12" max="12" width="26.140625" style="93" bestFit="1" customWidth="1"/>
    <col min="13" max="16" width="9.7109375" style="93" bestFit="1" customWidth="1"/>
    <col min="17" max="17" width="11.140625" style="93" customWidth="1"/>
    <col min="18" max="20" width="9.7109375" style="93" bestFit="1" customWidth="1"/>
    <col min="21" max="21" width="22.8515625" style="93" customWidth="1"/>
    <col min="22" max="22" width="26.140625" style="93" bestFit="1" customWidth="1"/>
    <col min="23" max="26" width="9.7109375" style="93" bestFit="1" customWidth="1"/>
    <col min="27" max="27" width="10.421875" style="93" customWidth="1"/>
    <col min="28" max="30" width="9.7109375" style="93" bestFit="1" customWidth="1"/>
    <col min="31" max="31" width="22.8515625" style="93" customWidth="1"/>
    <col min="32" max="16384" width="9.140625" style="92" customWidth="1"/>
  </cols>
  <sheetData>
    <row r="2" spans="7:27" ht="23.25">
      <c r="G2" s="94" t="s">
        <v>118</v>
      </c>
      <c r="Q2" s="94" t="s">
        <v>119</v>
      </c>
      <c r="AA2" s="94" t="s">
        <v>120</v>
      </c>
    </row>
    <row r="3" spans="7:27" ht="23.25">
      <c r="G3" s="95" t="s">
        <v>114</v>
      </c>
      <c r="Q3" s="95" t="s">
        <v>114</v>
      </c>
      <c r="AA3" s="95" t="s">
        <v>114</v>
      </c>
    </row>
    <row r="4" spans="7:27" ht="23.25">
      <c r="G4" s="96" t="s">
        <v>61</v>
      </c>
      <c r="Q4" s="96" t="s">
        <v>61</v>
      </c>
      <c r="AA4" s="96" t="s">
        <v>48</v>
      </c>
    </row>
    <row r="5" spans="7:27" ht="23.25">
      <c r="G5" s="97" t="s">
        <v>43</v>
      </c>
      <c r="K5" s="98"/>
      <c r="L5" s="98"/>
      <c r="M5" s="98"/>
      <c r="Q5" s="97" t="s">
        <v>24</v>
      </c>
      <c r="AA5" s="97" t="s">
        <v>49</v>
      </c>
    </row>
    <row r="6" spans="4:27" ht="23.25">
      <c r="D6" s="99"/>
      <c r="E6" s="99"/>
      <c r="G6" s="95" t="s">
        <v>47</v>
      </c>
      <c r="H6" s="99"/>
      <c r="I6" s="99"/>
      <c r="J6" s="99"/>
      <c r="K6" s="100"/>
      <c r="L6" s="100"/>
      <c r="M6" s="100"/>
      <c r="N6" s="99"/>
      <c r="O6" s="99"/>
      <c r="Q6" s="95" t="s">
        <v>47</v>
      </c>
      <c r="R6" s="99"/>
      <c r="S6" s="99"/>
      <c r="T6" s="99"/>
      <c r="U6" s="99"/>
      <c r="AA6" s="95" t="s">
        <v>47</v>
      </c>
    </row>
    <row r="7" spans="2:31" ht="46.5">
      <c r="B7" s="101" t="s">
        <v>46</v>
      </c>
      <c r="C7" s="95">
        <v>22</v>
      </c>
      <c r="D7" s="95">
        <v>27</v>
      </c>
      <c r="E7" s="95">
        <f>D7+5</f>
        <v>32</v>
      </c>
      <c r="F7" s="95">
        <f aca="true" t="shared" si="0" ref="F7:K7">E7+5</f>
        <v>37</v>
      </c>
      <c r="G7" s="95">
        <f t="shared" si="0"/>
        <v>42</v>
      </c>
      <c r="H7" s="95">
        <f t="shared" si="0"/>
        <v>47</v>
      </c>
      <c r="I7" s="95">
        <f t="shared" si="0"/>
        <v>52</v>
      </c>
      <c r="J7" s="95">
        <f t="shared" si="0"/>
        <v>57</v>
      </c>
      <c r="K7" s="95">
        <f t="shared" si="0"/>
        <v>62</v>
      </c>
      <c r="L7" s="101" t="s">
        <v>46</v>
      </c>
      <c r="M7" s="102">
        <v>22</v>
      </c>
      <c r="N7" s="95">
        <v>27</v>
      </c>
      <c r="O7" s="95">
        <v>32</v>
      </c>
      <c r="P7" s="95">
        <v>37</v>
      </c>
      <c r="Q7" s="95">
        <v>42</v>
      </c>
      <c r="R7" s="95">
        <v>47</v>
      </c>
      <c r="S7" s="95">
        <v>52</v>
      </c>
      <c r="T7" s="95">
        <v>57</v>
      </c>
      <c r="U7" s="95">
        <v>62</v>
      </c>
      <c r="V7" s="101" t="s">
        <v>46</v>
      </c>
      <c r="W7" s="102">
        <v>22</v>
      </c>
      <c r="X7" s="95">
        <v>27</v>
      </c>
      <c r="Y7" s="95">
        <v>32</v>
      </c>
      <c r="Z7" s="95">
        <v>37</v>
      </c>
      <c r="AA7" s="95">
        <v>42</v>
      </c>
      <c r="AB7" s="95">
        <v>47</v>
      </c>
      <c r="AC7" s="95">
        <v>52</v>
      </c>
      <c r="AD7" s="95">
        <v>57</v>
      </c>
      <c r="AE7" s="95">
        <v>62</v>
      </c>
    </row>
    <row r="8" spans="2:32" ht="23.25">
      <c r="B8" s="103">
        <v>0.75</v>
      </c>
      <c r="C8" s="99">
        <v>161.56531174090023</v>
      </c>
      <c r="D8" s="99">
        <v>204.74292837616372</v>
      </c>
      <c r="E8" s="99">
        <v>233.63402871610663</v>
      </c>
      <c r="F8" s="99">
        <v>256.2078571337776</v>
      </c>
      <c r="G8" s="99">
        <v>286.9108978152109</v>
      </c>
      <c r="H8" s="99">
        <v>329.2753973561366</v>
      </c>
      <c r="I8" s="99">
        <v>332.73392672632616</v>
      </c>
      <c r="J8" s="99">
        <v>305.061419797133</v>
      </c>
      <c r="K8" s="99">
        <v>189.22261443402414</v>
      </c>
      <c r="L8" s="103">
        <v>0.75</v>
      </c>
      <c r="M8" s="99">
        <v>278.77548426267214</v>
      </c>
      <c r="N8" s="99">
        <v>330.26867368959466</v>
      </c>
      <c r="O8" s="99">
        <v>366.3883900560939</v>
      </c>
      <c r="P8" s="99">
        <v>379.5262614645667</v>
      </c>
      <c r="Q8" s="99">
        <v>399.64883006549906</v>
      </c>
      <c r="R8" s="99">
        <v>407.7971561422782</v>
      </c>
      <c r="S8" s="99">
        <v>392.29890860094036</v>
      </c>
      <c r="T8" s="99">
        <v>350.3991315228414</v>
      </c>
      <c r="U8" s="99">
        <v>211.67607654623362</v>
      </c>
      <c r="V8" s="103">
        <v>0.75</v>
      </c>
      <c r="W8" s="99">
        <v>244.43369241195316</v>
      </c>
      <c r="X8" s="99">
        <v>329.2653111200484</v>
      </c>
      <c r="Y8" s="99">
        <v>403.07917410676026</v>
      </c>
      <c r="Z8" s="99">
        <v>460.03782693218506</v>
      </c>
      <c r="AA8" s="99">
        <v>509.8671696463706</v>
      </c>
      <c r="AB8" s="99">
        <v>548.0279041556975</v>
      </c>
      <c r="AC8" s="99">
        <v>555.1073644736655</v>
      </c>
      <c r="AD8" s="99">
        <v>506.05793304653236</v>
      </c>
      <c r="AE8" s="99">
        <v>266.66932973743576</v>
      </c>
      <c r="AF8" s="104"/>
    </row>
    <row r="9" spans="2:32" ht="23.25">
      <c r="B9" s="103">
        <v>1</v>
      </c>
      <c r="C9" s="99">
        <v>160.57260567193975</v>
      </c>
      <c r="D9" s="99">
        <v>201.09512009614878</v>
      </c>
      <c r="E9" s="99">
        <v>229.22711348275513</v>
      </c>
      <c r="F9" s="99">
        <v>249.2810566327006</v>
      </c>
      <c r="G9" s="99">
        <v>277.99964614471077</v>
      </c>
      <c r="H9" s="99">
        <v>316.92895571727126</v>
      </c>
      <c r="I9" s="99">
        <v>318.5953941729437</v>
      </c>
      <c r="J9" s="99">
        <v>286.2865332725153</v>
      </c>
      <c r="K9" s="99">
        <v>159.02092466497828</v>
      </c>
      <c r="L9" s="103">
        <v>1</v>
      </c>
      <c r="M9" s="99">
        <v>274.6139224327085</v>
      </c>
      <c r="N9" s="99">
        <v>327.7698603990832</v>
      </c>
      <c r="O9" s="99">
        <v>361.73245194903905</v>
      </c>
      <c r="P9" s="99">
        <v>371.12298828483875</v>
      </c>
      <c r="Q9" s="99">
        <v>390.34472826353124</v>
      </c>
      <c r="R9" s="99">
        <v>397.1469162681661</v>
      </c>
      <c r="S9" s="99">
        <v>376.9506085514932</v>
      </c>
      <c r="T9" s="99">
        <v>330.93113910960244</v>
      </c>
      <c r="U9" s="99">
        <v>176.86813591493757</v>
      </c>
      <c r="V9" s="103">
        <v>1</v>
      </c>
      <c r="W9" s="99">
        <v>237.13388155895976</v>
      </c>
      <c r="X9" s="99">
        <v>312.4406310990638</v>
      </c>
      <c r="Y9" s="99">
        <v>381.66193954784717</v>
      </c>
      <c r="Z9" s="99">
        <v>436.17193654928917</v>
      </c>
      <c r="AA9" s="99">
        <v>485.8100512688878</v>
      </c>
      <c r="AB9" s="99">
        <v>524.9082995682987</v>
      </c>
      <c r="AC9" s="99">
        <v>532.3121427501882</v>
      </c>
      <c r="AD9" s="99">
        <v>482.3439238493836</v>
      </c>
      <c r="AE9" s="99">
        <v>232.39766076128527</v>
      </c>
      <c r="AF9" s="104"/>
    </row>
    <row r="10" spans="2:32" ht="23.25">
      <c r="B10" s="103">
        <v>1.25</v>
      </c>
      <c r="C10" s="99">
        <v>158.54255218703267</v>
      </c>
      <c r="D10" s="99">
        <v>197.41410297328545</v>
      </c>
      <c r="E10" s="99">
        <v>224.02888064297264</v>
      </c>
      <c r="F10" s="99">
        <v>244.07491794409674</v>
      </c>
      <c r="G10" s="99">
        <v>270.49935524183593</v>
      </c>
      <c r="H10" s="99">
        <v>305.54126595046534</v>
      </c>
      <c r="I10" s="99">
        <v>305.15568129217746</v>
      </c>
      <c r="J10" s="99">
        <v>269.02758178425614</v>
      </c>
      <c r="K10" s="99">
        <v>131.5897216243787</v>
      </c>
      <c r="L10" s="103">
        <v>1.25</v>
      </c>
      <c r="M10" s="99">
        <v>267.6194542957531</v>
      </c>
      <c r="N10" s="99">
        <v>322.0822769379786</v>
      </c>
      <c r="O10" s="99">
        <v>352.61230549218453</v>
      </c>
      <c r="P10" s="99">
        <v>360.927722418338</v>
      </c>
      <c r="Q10" s="99">
        <v>378.7388665490041</v>
      </c>
      <c r="R10" s="99">
        <v>384.94926133980584</v>
      </c>
      <c r="S10" s="99">
        <v>361.4478559327068</v>
      </c>
      <c r="T10" s="99">
        <v>312.25273723615203</v>
      </c>
      <c r="U10" s="99">
        <v>148.9010170868832</v>
      </c>
      <c r="V10" s="103">
        <v>1.25</v>
      </c>
      <c r="W10" s="99">
        <v>233.99443461246796</v>
      </c>
      <c r="X10" s="99">
        <v>303.8186821259303</v>
      </c>
      <c r="Y10" s="99">
        <v>371.11003936519563</v>
      </c>
      <c r="Z10" s="99">
        <v>423.7677276610326</v>
      </c>
      <c r="AA10" s="99">
        <v>472.4266180332119</v>
      </c>
      <c r="AB10" s="99">
        <v>511.3969539144959</v>
      </c>
      <c r="AC10" s="99">
        <v>516.4631448905985</v>
      </c>
      <c r="AD10" s="99">
        <v>462.71819908446724</v>
      </c>
      <c r="AE10" s="99">
        <v>200.6796549814884</v>
      </c>
      <c r="AF10" s="104"/>
    </row>
    <row r="11" spans="2:32" ht="23.25">
      <c r="B11" s="103">
        <v>1.5</v>
      </c>
      <c r="C11" s="99">
        <v>154.91732709090482</v>
      </c>
      <c r="D11" s="99">
        <v>191.82111696155226</v>
      </c>
      <c r="E11" s="99">
        <v>216.77381088047068</v>
      </c>
      <c r="F11" s="99">
        <v>237.8425259818359</v>
      </c>
      <c r="G11" s="99">
        <v>263.44018613054</v>
      </c>
      <c r="H11" s="99">
        <v>293.4300724622448</v>
      </c>
      <c r="I11" s="99">
        <v>291.02971076709696</v>
      </c>
      <c r="J11" s="99">
        <v>251.75664251087105</v>
      </c>
      <c r="K11" s="99">
        <v>105.43366628941972</v>
      </c>
      <c r="L11" s="103">
        <v>1.5</v>
      </c>
      <c r="M11" s="99">
        <v>257.85228125942155</v>
      </c>
      <c r="N11" s="99">
        <v>314.5259327950431</v>
      </c>
      <c r="O11" s="99">
        <v>340.33547028358555</v>
      </c>
      <c r="P11" s="99">
        <v>350.70873377310414</v>
      </c>
      <c r="Q11" s="99">
        <v>367.27563655562534</v>
      </c>
      <c r="R11" s="99">
        <v>373.40747674408226</v>
      </c>
      <c r="S11" s="99">
        <v>346.84328220724603</v>
      </c>
      <c r="T11" s="99">
        <v>294.54804023339227</v>
      </c>
      <c r="U11" s="99">
        <v>122.2140753179349</v>
      </c>
      <c r="V11" s="103">
        <v>1.5</v>
      </c>
      <c r="W11" s="99">
        <v>236.23345186516784</v>
      </c>
      <c r="X11" s="99">
        <v>302.3030059858397</v>
      </c>
      <c r="Y11" s="99">
        <v>367.11601677371334</v>
      </c>
      <c r="Z11" s="99">
        <v>418.6930556468304</v>
      </c>
      <c r="AA11" s="99">
        <v>465.7272712977812</v>
      </c>
      <c r="AB11" s="99">
        <v>502.6550382287015</v>
      </c>
      <c r="AC11" s="99">
        <v>505.2017448650685</v>
      </c>
      <c r="AD11" s="99">
        <v>446.19621502520437</v>
      </c>
      <c r="AE11" s="99">
        <v>170.8763717161521</v>
      </c>
      <c r="AF11" s="104"/>
    </row>
    <row r="12" spans="2:32" ht="23.25">
      <c r="B12" s="103">
        <v>1.75</v>
      </c>
      <c r="C12" s="99">
        <v>151.3753575868935</v>
      </c>
      <c r="D12" s="99">
        <v>186.22358175637174</v>
      </c>
      <c r="E12" s="99">
        <v>209.4561873943016</v>
      </c>
      <c r="F12" s="99">
        <v>231.53828829360774</v>
      </c>
      <c r="G12" s="99">
        <v>255.06857315116378</v>
      </c>
      <c r="H12" s="99">
        <v>282.31129537625185</v>
      </c>
      <c r="I12" s="99">
        <v>278.6820702523434</v>
      </c>
      <c r="J12" s="99">
        <v>235.66215872194954</v>
      </c>
      <c r="K12" s="99">
        <v>82.14063617226068</v>
      </c>
      <c r="L12" s="103">
        <v>1.75</v>
      </c>
      <c r="M12" s="99">
        <v>243.28421533057457</v>
      </c>
      <c r="N12" s="99">
        <v>302.7125932000045</v>
      </c>
      <c r="O12" s="99">
        <v>328.87450839536916</v>
      </c>
      <c r="P12" s="99">
        <v>344.8518808547126</v>
      </c>
      <c r="Q12" s="99">
        <v>360.21778813611644</v>
      </c>
      <c r="R12" s="99">
        <v>363.895283383308</v>
      </c>
      <c r="S12" s="99">
        <v>335.0930304866379</v>
      </c>
      <c r="T12" s="99">
        <v>279.0261534299957</v>
      </c>
      <c r="U12" s="99">
        <v>98.34187204361425</v>
      </c>
      <c r="V12" s="103">
        <v>1.75</v>
      </c>
      <c r="W12" s="99">
        <v>241.4419267293819</v>
      </c>
      <c r="X12" s="99">
        <v>304.73703506920697</v>
      </c>
      <c r="Y12" s="99">
        <v>368.2154255625168</v>
      </c>
      <c r="Z12" s="99">
        <v>418.04131312418554</v>
      </c>
      <c r="AA12" s="99">
        <v>462.81257176031875</v>
      </c>
      <c r="AB12" s="99">
        <v>497.17337258331395</v>
      </c>
      <c r="AC12" s="99">
        <v>496.3878627382751</v>
      </c>
      <c r="AD12" s="99">
        <v>431.9444283468338</v>
      </c>
      <c r="AE12" s="99">
        <v>142.3750520240482</v>
      </c>
      <c r="AF12" s="104"/>
    </row>
    <row r="13" spans="2:32" ht="23.25">
      <c r="B13" s="105">
        <v>2</v>
      </c>
      <c r="C13" s="99">
        <v>147.88582622975184</v>
      </c>
      <c r="D13" s="99">
        <v>180.44792660545997</v>
      </c>
      <c r="E13" s="99">
        <v>203.04669828943045</v>
      </c>
      <c r="F13" s="99">
        <v>226.0795529823217</v>
      </c>
      <c r="G13" s="99">
        <v>248.45321119292254</v>
      </c>
      <c r="H13" s="99">
        <v>273.3907376427971</v>
      </c>
      <c r="I13" s="99">
        <v>268.4898327444789</v>
      </c>
      <c r="J13" s="99">
        <v>224.06175462630597</v>
      </c>
      <c r="K13" s="99">
        <v>64.59330143540669</v>
      </c>
      <c r="L13" s="105">
        <v>2</v>
      </c>
      <c r="M13" s="99">
        <v>222.0359507787421</v>
      </c>
      <c r="N13" s="99">
        <v>285.97817609172057</v>
      </c>
      <c r="O13" s="99">
        <v>316.46993850862395</v>
      </c>
      <c r="P13" s="99">
        <v>340.236440452702</v>
      </c>
      <c r="Q13" s="99">
        <v>354.7587152610736</v>
      </c>
      <c r="R13" s="99">
        <v>356.4540335757995</v>
      </c>
      <c r="S13" s="99">
        <v>325.74750945963183</v>
      </c>
      <c r="T13" s="99">
        <v>267.7720952234774</v>
      </c>
      <c r="U13" s="99">
        <v>80.14354066985648</v>
      </c>
      <c r="V13" s="105">
        <v>2</v>
      </c>
      <c r="W13" s="99">
        <v>247.4853363377046</v>
      </c>
      <c r="X13" s="99">
        <v>308.6475330863658</v>
      </c>
      <c r="Y13" s="99">
        <v>371.47508533925753</v>
      </c>
      <c r="Z13" s="99">
        <v>419.9292352877023</v>
      </c>
      <c r="AA13" s="99">
        <v>461.97012457385074</v>
      </c>
      <c r="AB13" s="99">
        <v>493.3806940428807</v>
      </c>
      <c r="AC13" s="99">
        <v>488.70368524051514</v>
      </c>
      <c r="AD13" s="99">
        <v>418.05338747023023</v>
      </c>
      <c r="AE13" s="99">
        <v>111.96172248803828</v>
      </c>
      <c r="AF13" s="104"/>
    </row>
    <row r="14" spans="2:32" ht="23.25">
      <c r="B14" s="105">
        <f aca="true" t="shared" si="1" ref="B14:B53">B13+1</f>
        <v>3</v>
      </c>
      <c r="C14" s="99">
        <v>149.412861872064</v>
      </c>
      <c r="D14" s="99">
        <v>177.4338439078637</v>
      </c>
      <c r="E14" s="99">
        <v>199.25151102139253</v>
      </c>
      <c r="F14" s="99">
        <v>220.55870180549127</v>
      </c>
      <c r="G14" s="99">
        <v>240.64608816921643</v>
      </c>
      <c r="H14" s="99">
        <v>257.6010172181418</v>
      </c>
      <c r="I14" s="99">
        <v>238.68889466642358</v>
      </c>
      <c r="J14" s="99">
        <v>183.77247546463414</v>
      </c>
      <c r="K14" s="99">
        <v>0</v>
      </c>
      <c r="L14" s="105">
        <f aca="true" t="shared" si="2" ref="L14:L53">L13+1</f>
        <v>3</v>
      </c>
      <c r="M14" s="99">
        <v>211.1188668793964</v>
      </c>
      <c r="N14" s="99">
        <v>273.63205377077884</v>
      </c>
      <c r="O14" s="99">
        <v>304.37345834044953</v>
      </c>
      <c r="P14" s="99">
        <v>324.98523122207763</v>
      </c>
      <c r="Q14" s="99">
        <v>338.3705195981413</v>
      </c>
      <c r="R14" s="99">
        <v>336.2157054602559</v>
      </c>
      <c r="S14" s="99">
        <v>294.3723906225768</v>
      </c>
      <c r="T14" s="99">
        <v>219.70772240377724</v>
      </c>
      <c r="U14" s="99">
        <v>0</v>
      </c>
      <c r="V14" s="105">
        <f aca="true" t="shared" si="3" ref="V14:V53">V13+1</f>
        <v>3</v>
      </c>
      <c r="W14" s="99">
        <v>270.20444940071513</v>
      </c>
      <c r="X14" s="99">
        <v>325.4401934911786</v>
      </c>
      <c r="Y14" s="99">
        <v>383.84993316513896</v>
      </c>
      <c r="Z14" s="99">
        <v>425.77365009620513</v>
      </c>
      <c r="AA14" s="99">
        <v>459.130226733924</v>
      </c>
      <c r="AB14" s="99">
        <v>479.5884703738176</v>
      </c>
      <c r="AC14" s="99">
        <v>461.10767493529016</v>
      </c>
      <c r="AD14" s="99">
        <v>367.42453941927755</v>
      </c>
      <c r="AE14" s="99">
        <v>0</v>
      </c>
      <c r="AF14" s="104"/>
    </row>
    <row r="15" spans="2:32" ht="23.25">
      <c r="B15" s="105">
        <f t="shared" si="1"/>
        <v>4</v>
      </c>
      <c r="C15" s="99">
        <v>158.07622249655088</v>
      </c>
      <c r="D15" s="99">
        <v>182.13836716856943</v>
      </c>
      <c r="E15" s="99">
        <v>201.53707943000904</v>
      </c>
      <c r="F15" s="99">
        <v>220.233453478972</v>
      </c>
      <c r="G15" s="99">
        <v>238.19713605195082</v>
      </c>
      <c r="H15" s="99">
        <v>246.24556861988526</v>
      </c>
      <c r="I15" s="99">
        <v>216.13343556964205</v>
      </c>
      <c r="J15" s="99">
        <v>147.14364831754196</v>
      </c>
      <c r="K15" s="99">
        <v>0</v>
      </c>
      <c r="L15" s="105">
        <f t="shared" si="2"/>
        <v>4</v>
      </c>
      <c r="M15" s="99">
        <v>216.87712230685864</v>
      </c>
      <c r="N15" s="99">
        <v>261.3295121333148</v>
      </c>
      <c r="O15" s="99">
        <v>292.1164343944419</v>
      </c>
      <c r="P15" s="99">
        <v>310.9467902447174</v>
      </c>
      <c r="Q15" s="99">
        <v>322.8136323593652</v>
      </c>
      <c r="R15" s="99">
        <v>316.89019441137395</v>
      </c>
      <c r="S15" s="99">
        <v>266.4483376276893</v>
      </c>
      <c r="T15" s="99">
        <v>174.79305576173357</v>
      </c>
      <c r="U15" s="99">
        <v>0</v>
      </c>
      <c r="V15" s="105">
        <f t="shared" si="3"/>
        <v>4</v>
      </c>
      <c r="W15" s="99">
        <v>296.29271863363846</v>
      </c>
      <c r="X15" s="99">
        <v>345.36316350759057</v>
      </c>
      <c r="Y15" s="99">
        <v>396.125278436684</v>
      </c>
      <c r="Z15" s="99">
        <v>433.96385598915106</v>
      </c>
      <c r="AA15" s="99">
        <v>457.6939785817537</v>
      </c>
      <c r="AB15" s="99">
        <v>467.8643292865954</v>
      </c>
      <c r="AC15" s="99">
        <v>435.7954137010608</v>
      </c>
      <c r="AD15" s="99">
        <v>313.98157035847333</v>
      </c>
      <c r="AE15" s="99">
        <v>0</v>
      </c>
      <c r="AF15" s="104"/>
    </row>
    <row r="16" spans="2:32" ht="23.25">
      <c r="B16" s="105">
        <f t="shared" si="1"/>
        <v>5</v>
      </c>
      <c r="C16" s="99">
        <v>167.426573496708</v>
      </c>
      <c r="D16" s="99">
        <v>185.45459915519618</v>
      </c>
      <c r="E16" s="99">
        <v>202.22951406009963</v>
      </c>
      <c r="F16" s="99">
        <v>219.19367758065542</v>
      </c>
      <c r="G16" s="99">
        <v>235.0192220050049</v>
      </c>
      <c r="H16" s="99">
        <v>238.65366748419717</v>
      </c>
      <c r="I16" s="99">
        <v>198.78575291042782</v>
      </c>
      <c r="J16" s="99">
        <v>115.30278012491391</v>
      </c>
      <c r="K16" s="99">
        <v>0</v>
      </c>
      <c r="L16" s="105">
        <f t="shared" si="2"/>
        <v>5</v>
      </c>
      <c r="M16" s="99">
        <v>227.76746757117687</v>
      </c>
      <c r="N16" s="99">
        <v>257.90015037467475</v>
      </c>
      <c r="O16" s="99">
        <v>282.5952120107874</v>
      </c>
      <c r="P16" s="99">
        <v>300.9406696647653</v>
      </c>
      <c r="Q16" s="99">
        <v>311.13675455740804</v>
      </c>
      <c r="R16" s="99">
        <v>299.6400378083614</v>
      </c>
      <c r="S16" s="99">
        <v>241.94304526523018</v>
      </c>
      <c r="T16" s="99">
        <v>135.15315221962095</v>
      </c>
      <c r="U16" s="99">
        <v>0</v>
      </c>
      <c r="V16" s="105">
        <f t="shared" si="3"/>
        <v>5</v>
      </c>
      <c r="W16" s="99">
        <v>316.39305792290014</v>
      </c>
      <c r="X16" s="99">
        <v>359.22073486322915</v>
      </c>
      <c r="Y16" s="99">
        <v>403.5672880417008</v>
      </c>
      <c r="Z16" s="99">
        <v>436.3307344697685</v>
      </c>
      <c r="AA16" s="99">
        <v>451.23705781246</v>
      </c>
      <c r="AB16" s="99">
        <v>451.7794026382962</v>
      </c>
      <c r="AC16" s="99">
        <v>406.0244335712318</v>
      </c>
      <c r="AD16" s="99">
        <v>251.47075967751852</v>
      </c>
      <c r="AE16" s="99">
        <v>0</v>
      </c>
      <c r="AF16" s="104"/>
    </row>
    <row r="17" spans="2:32" ht="23.25">
      <c r="B17" s="105">
        <f t="shared" si="1"/>
        <v>6</v>
      </c>
      <c r="C17" s="99">
        <v>172.86871724655245</v>
      </c>
      <c r="D17" s="99">
        <v>190.2655472881286</v>
      </c>
      <c r="E17" s="99">
        <v>207.2935588394247</v>
      </c>
      <c r="F17" s="99">
        <v>221.4004692314376</v>
      </c>
      <c r="G17" s="99">
        <v>233.61951031511163</v>
      </c>
      <c r="H17" s="99">
        <v>230.3460365593848</v>
      </c>
      <c r="I17" s="99">
        <v>181.06935561758692</v>
      </c>
      <c r="J17" s="99">
        <v>79.86395686911933</v>
      </c>
      <c r="K17" s="99">
        <v>0</v>
      </c>
      <c r="L17" s="105">
        <f t="shared" si="2"/>
        <v>6</v>
      </c>
      <c r="M17" s="99">
        <v>232.21312747751296</v>
      </c>
      <c r="N17" s="99">
        <v>252.11155353603377</v>
      </c>
      <c r="O17" s="99">
        <v>275.256767661184</v>
      </c>
      <c r="P17" s="99">
        <v>293.6230160851558</v>
      </c>
      <c r="Q17" s="99">
        <v>301.85358132642267</v>
      </c>
      <c r="R17" s="99">
        <v>284.82906412039915</v>
      </c>
      <c r="S17" s="99">
        <v>218.6846793015037</v>
      </c>
      <c r="T17" s="99">
        <v>94.29866532359611</v>
      </c>
      <c r="U17" s="99">
        <v>0</v>
      </c>
      <c r="V17" s="105">
        <f t="shared" si="3"/>
        <v>6</v>
      </c>
      <c r="W17" s="99">
        <v>328.48797982461014</v>
      </c>
      <c r="X17" s="99">
        <v>366.8676059870935</v>
      </c>
      <c r="Y17" s="99">
        <v>408.54361603168337</v>
      </c>
      <c r="Z17" s="99">
        <v>436.80054320439797</v>
      </c>
      <c r="AA17" s="99">
        <v>445.3798481748691</v>
      </c>
      <c r="AB17" s="99">
        <v>435.2748252765191</v>
      </c>
      <c r="AC17" s="99">
        <v>371.8949657683094</v>
      </c>
      <c r="AD17" s="99">
        <v>179.1282800302192</v>
      </c>
      <c r="AE17" s="99">
        <v>0</v>
      </c>
      <c r="AF17" s="104"/>
    </row>
    <row r="18" spans="2:32" ht="23.25">
      <c r="B18" s="105">
        <f t="shared" si="1"/>
        <v>7</v>
      </c>
      <c r="C18" s="99">
        <v>178.02433015749048</v>
      </c>
      <c r="D18" s="99">
        <v>195.2599680451372</v>
      </c>
      <c r="E18" s="99">
        <v>212.0897263690911</v>
      </c>
      <c r="F18" s="99">
        <v>224.65832275524158</v>
      </c>
      <c r="G18" s="99">
        <v>230.97247631849464</v>
      </c>
      <c r="H18" s="99">
        <v>220.92960231146213</v>
      </c>
      <c r="I18" s="99">
        <v>161.33222786941974</v>
      </c>
      <c r="J18" s="99">
        <v>41.86602870813397</v>
      </c>
      <c r="K18" s="99">
        <v>0</v>
      </c>
      <c r="L18" s="105">
        <f t="shared" si="2"/>
        <v>7</v>
      </c>
      <c r="M18" s="99">
        <v>234.59000342461485</v>
      </c>
      <c r="N18" s="99">
        <v>251.71386115335525</v>
      </c>
      <c r="O18" s="99">
        <v>273.47162519965576</v>
      </c>
      <c r="P18" s="99">
        <v>291.9866444670191</v>
      </c>
      <c r="Q18" s="99">
        <v>297.93959753145236</v>
      </c>
      <c r="R18" s="99">
        <v>275.3250925161874</v>
      </c>
      <c r="S18" s="99">
        <v>200.0895463182899</v>
      </c>
      <c r="T18" s="99">
        <v>52.6315789473684</v>
      </c>
      <c r="U18" s="99">
        <v>0</v>
      </c>
      <c r="V18" s="105">
        <f t="shared" si="3"/>
        <v>7</v>
      </c>
      <c r="W18" s="99">
        <v>337.9719102756633</v>
      </c>
      <c r="X18" s="99">
        <v>373.78997364068675</v>
      </c>
      <c r="Y18" s="99">
        <v>413.99301718932344</v>
      </c>
      <c r="Z18" s="99">
        <v>437.88357105055485</v>
      </c>
      <c r="AA18" s="99">
        <v>440.05833388421996</v>
      </c>
      <c r="AB18" s="99">
        <v>417.74239121059423</v>
      </c>
      <c r="AC18" s="99">
        <v>334.8345692258982</v>
      </c>
      <c r="AD18" s="99">
        <v>95.78947368421052</v>
      </c>
      <c r="AE18" s="99">
        <v>0</v>
      </c>
      <c r="AF18" s="104"/>
    </row>
    <row r="19" spans="2:32" ht="23.25">
      <c r="B19" s="105">
        <f t="shared" si="1"/>
        <v>8</v>
      </c>
      <c r="C19" s="99">
        <v>182.12952588887097</v>
      </c>
      <c r="D19" s="99">
        <v>199.2901819599076</v>
      </c>
      <c r="E19" s="99">
        <v>215.90934460520384</v>
      </c>
      <c r="F19" s="99">
        <v>227.14892554022737</v>
      </c>
      <c r="G19" s="99">
        <v>228.15202517755327</v>
      </c>
      <c r="H19" s="99">
        <v>211.35776891715773</v>
      </c>
      <c r="I19" s="99">
        <v>140.78323044846897</v>
      </c>
      <c r="J19" s="99">
        <v>0</v>
      </c>
      <c r="K19" s="99">
        <v>0</v>
      </c>
      <c r="L19" s="105">
        <f t="shared" si="2"/>
        <v>8</v>
      </c>
      <c r="M19" s="99">
        <v>236.0919925547134</v>
      </c>
      <c r="N19" s="99">
        <v>252.21549576738317</v>
      </c>
      <c r="O19" s="99">
        <v>272.4773119194745</v>
      </c>
      <c r="P19" s="99">
        <v>289.7086195250806</v>
      </c>
      <c r="Q19" s="99">
        <v>293.1373239635929</v>
      </c>
      <c r="R19" s="99">
        <v>265.69516313167946</v>
      </c>
      <c r="S19" s="99">
        <v>180.56262826076042</v>
      </c>
      <c r="T19" s="99">
        <v>0</v>
      </c>
      <c r="U19" s="99">
        <v>0</v>
      </c>
      <c r="V19" s="105">
        <f t="shared" si="3"/>
        <v>8</v>
      </c>
      <c r="W19" s="99">
        <v>345.2491219812141</v>
      </c>
      <c r="X19" s="99">
        <v>380.4091050534692</v>
      </c>
      <c r="Y19" s="99">
        <v>419.8179047122812</v>
      </c>
      <c r="Z19" s="99">
        <v>438.9702198630368</v>
      </c>
      <c r="AA19" s="99">
        <v>436.0838345049981</v>
      </c>
      <c r="AB19" s="99">
        <v>400.39017931769325</v>
      </c>
      <c r="AC19" s="99">
        <v>295.0286205533124</v>
      </c>
      <c r="AD19" s="99">
        <v>0</v>
      </c>
      <c r="AE19" s="99">
        <v>0</v>
      </c>
      <c r="AF19" s="104"/>
    </row>
    <row r="20" spans="2:32" ht="23.25">
      <c r="B20" s="105">
        <f t="shared" si="1"/>
        <v>9</v>
      </c>
      <c r="C20" s="99">
        <v>186.07790985598302</v>
      </c>
      <c r="D20" s="100">
        <v>202.34346157271847</v>
      </c>
      <c r="E20" s="100">
        <v>219.05761154262188</v>
      </c>
      <c r="F20" s="100">
        <v>229.09156258352442</v>
      </c>
      <c r="G20" s="100">
        <v>226.48161168658555</v>
      </c>
      <c r="H20" s="100">
        <v>200.35339296947524</v>
      </c>
      <c r="I20" s="100">
        <v>118.20297760259626</v>
      </c>
      <c r="J20" s="100">
        <v>0</v>
      </c>
      <c r="K20" s="100">
        <v>0</v>
      </c>
      <c r="L20" s="105">
        <f t="shared" si="2"/>
        <v>9</v>
      </c>
      <c r="M20" s="99">
        <v>236.1288317831347</v>
      </c>
      <c r="N20" s="99">
        <v>253.5259957689598</v>
      </c>
      <c r="O20" s="99">
        <v>274.27753765524756</v>
      </c>
      <c r="P20" s="99">
        <v>288.0827540781297</v>
      </c>
      <c r="Q20" s="99">
        <v>288.01015971307146</v>
      </c>
      <c r="R20" s="99">
        <v>254.6475730555492</v>
      </c>
      <c r="S20" s="99">
        <v>155.72679779272588</v>
      </c>
      <c r="T20" s="99">
        <v>0</v>
      </c>
      <c r="U20" s="99">
        <v>0</v>
      </c>
      <c r="V20" s="105">
        <f t="shared" si="3"/>
        <v>9</v>
      </c>
      <c r="W20" s="99">
        <v>351.739159981476</v>
      </c>
      <c r="X20" s="99">
        <v>387.2035209706919</v>
      </c>
      <c r="Y20" s="99">
        <v>425.184644286973</v>
      </c>
      <c r="Z20" s="99">
        <v>439.83382624467635</v>
      </c>
      <c r="AA20" s="99">
        <v>431.58820510767913</v>
      </c>
      <c r="AB20" s="99">
        <v>382.88635984834315</v>
      </c>
      <c r="AC20" s="99">
        <v>251.4245725744667</v>
      </c>
      <c r="AD20" s="99">
        <v>0</v>
      </c>
      <c r="AE20" s="99">
        <v>0</v>
      </c>
      <c r="AF20" s="104"/>
    </row>
    <row r="21" spans="2:32" ht="23.25">
      <c r="B21" s="105">
        <f t="shared" si="1"/>
        <v>10</v>
      </c>
      <c r="C21" s="106">
        <v>190.5470027557358</v>
      </c>
      <c r="D21" s="99">
        <v>205.604406784349</v>
      </c>
      <c r="E21" s="99">
        <v>222.30730481895537</v>
      </c>
      <c r="F21" s="99">
        <v>230.27103502286417</v>
      </c>
      <c r="G21" s="99">
        <v>223.76668822935238</v>
      </c>
      <c r="H21" s="99">
        <v>187.34498045130337</v>
      </c>
      <c r="I21" s="99">
        <v>93.41044856637329</v>
      </c>
      <c r="J21" s="99">
        <v>0</v>
      </c>
      <c r="K21" s="99">
        <v>0</v>
      </c>
      <c r="L21" s="105">
        <f t="shared" si="2"/>
        <v>10</v>
      </c>
      <c r="M21" s="99">
        <v>235.36380060177962</v>
      </c>
      <c r="N21" s="99">
        <v>256.8436782248961</v>
      </c>
      <c r="O21" s="99">
        <v>277.0186615686974</v>
      </c>
      <c r="P21" s="99">
        <v>288.45987518115635</v>
      </c>
      <c r="Q21" s="99">
        <v>284.4356096522541</v>
      </c>
      <c r="R21" s="99">
        <v>242.10129079765443</v>
      </c>
      <c r="S21" s="99">
        <v>126.17084180009289</v>
      </c>
      <c r="T21" s="99">
        <v>0</v>
      </c>
      <c r="U21" s="99">
        <v>0</v>
      </c>
      <c r="V21" s="105">
        <f t="shared" si="3"/>
        <v>10</v>
      </c>
      <c r="W21" s="99">
        <v>358.58243611235906</v>
      </c>
      <c r="X21" s="99">
        <v>395.3873237739338</v>
      </c>
      <c r="Y21" s="99">
        <v>429.9862911420475</v>
      </c>
      <c r="Z21" s="99">
        <v>440.93360324376965</v>
      </c>
      <c r="AA21" s="99">
        <v>425.7254858423106</v>
      </c>
      <c r="AB21" s="99">
        <v>364.2862834955239</v>
      </c>
      <c r="AC21" s="99">
        <v>203.6732749949093</v>
      </c>
      <c r="AD21" s="99">
        <v>0</v>
      </c>
      <c r="AE21" s="99">
        <v>0</v>
      </c>
      <c r="AF21" s="104"/>
    </row>
    <row r="22" spans="2:32" ht="23.25">
      <c r="B22" s="105">
        <f t="shared" si="1"/>
        <v>11</v>
      </c>
      <c r="C22" s="99">
        <v>193.18418290976228</v>
      </c>
      <c r="D22" s="99">
        <v>209.4680452250346</v>
      </c>
      <c r="E22" s="99">
        <v>224.62259913774182</v>
      </c>
      <c r="F22" s="99">
        <v>230.08579001285108</v>
      </c>
      <c r="G22" s="99">
        <v>220.6885692756832</v>
      </c>
      <c r="H22" s="99">
        <v>173.2450000742786</v>
      </c>
      <c r="I22" s="99">
        <v>66.45223323641862</v>
      </c>
      <c r="J22" s="99">
        <v>0</v>
      </c>
      <c r="K22" s="99">
        <v>0</v>
      </c>
      <c r="L22" s="105">
        <f t="shared" si="2"/>
        <v>11</v>
      </c>
      <c r="M22" s="99">
        <v>239.38677487511293</v>
      </c>
      <c r="N22" s="99">
        <v>261.57589031743635</v>
      </c>
      <c r="O22" s="99">
        <v>279.98810831923976</v>
      </c>
      <c r="P22" s="99">
        <v>289.54280207120837</v>
      </c>
      <c r="Q22" s="99">
        <v>280.3608898104205</v>
      </c>
      <c r="R22" s="99">
        <v>226.42554075063865</v>
      </c>
      <c r="S22" s="99">
        <v>90.05631739200115</v>
      </c>
      <c r="T22" s="99">
        <v>0</v>
      </c>
      <c r="U22" s="99">
        <v>0</v>
      </c>
      <c r="V22" s="105">
        <f t="shared" si="3"/>
        <v>11</v>
      </c>
      <c r="W22" s="99">
        <v>364.8408129719764</v>
      </c>
      <c r="X22" s="99">
        <v>403.5822668707402</v>
      </c>
      <c r="Y22" s="99">
        <v>434.38811859025697</v>
      </c>
      <c r="Z22" s="99">
        <v>440.471819742531</v>
      </c>
      <c r="AA22" s="99">
        <v>418.40901465366176</v>
      </c>
      <c r="AB22" s="99">
        <v>342.8196220649811</v>
      </c>
      <c r="AC22" s="99">
        <v>149.13039536640653</v>
      </c>
      <c r="AD22" s="99">
        <v>0</v>
      </c>
      <c r="AE22" s="99">
        <v>0</v>
      </c>
      <c r="AF22" s="104"/>
    </row>
    <row r="23" spans="2:32" ht="23.25">
      <c r="B23" s="105">
        <f t="shared" si="1"/>
        <v>12</v>
      </c>
      <c r="C23" s="99">
        <v>196.1490673876643</v>
      </c>
      <c r="D23" s="99">
        <v>213.50378324212383</v>
      </c>
      <c r="E23" s="99">
        <v>227.12348555371355</v>
      </c>
      <c r="F23" s="99">
        <v>229.57557144247855</v>
      </c>
      <c r="G23" s="99">
        <v>215.1996224724319</v>
      </c>
      <c r="H23" s="99">
        <v>156.76286982628037</v>
      </c>
      <c r="I23" s="99">
        <v>35.88516746411483</v>
      </c>
      <c r="J23" s="99">
        <v>0</v>
      </c>
      <c r="K23" s="99">
        <v>0</v>
      </c>
      <c r="L23" s="105">
        <f t="shared" si="2"/>
        <v>12</v>
      </c>
      <c r="M23" s="99">
        <v>243.72080386030208</v>
      </c>
      <c r="N23" s="99">
        <v>266.50175921365894</v>
      </c>
      <c r="O23" s="99">
        <v>283.00699999339133</v>
      </c>
      <c r="P23" s="99">
        <v>289.79484522159726</v>
      </c>
      <c r="Q23" s="99">
        <v>273.86319172287347</v>
      </c>
      <c r="R23" s="99">
        <v>207.10141310908242</v>
      </c>
      <c r="S23" s="99">
        <v>47.84688995215311</v>
      </c>
      <c r="T23" s="99">
        <v>0</v>
      </c>
      <c r="U23" s="99">
        <v>0</v>
      </c>
      <c r="V23" s="105">
        <f t="shared" si="3"/>
        <v>12</v>
      </c>
      <c r="W23" s="99">
        <v>371.6075008336424</v>
      </c>
      <c r="X23" s="99">
        <v>411.6573031414448</v>
      </c>
      <c r="Y23" s="99">
        <v>437.66832696731484</v>
      </c>
      <c r="Z23" s="99">
        <v>439.1946924540268</v>
      </c>
      <c r="AA23" s="99">
        <v>409.21756990979</v>
      </c>
      <c r="AB23" s="99">
        <v>316.9557585792857</v>
      </c>
      <c r="AC23" s="99">
        <v>82.10526315789473</v>
      </c>
      <c r="AD23" s="99">
        <v>0</v>
      </c>
      <c r="AE23" s="99">
        <v>0</v>
      </c>
      <c r="AF23" s="104"/>
    </row>
    <row r="24" spans="2:32" ht="23.25">
      <c r="B24" s="105">
        <f t="shared" si="1"/>
        <v>13</v>
      </c>
      <c r="C24" s="99">
        <v>199.47052658577965</v>
      </c>
      <c r="D24" s="99">
        <v>216.70784958908953</v>
      </c>
      <c r="E24" s="99">
        <v>228.82844380421304</v>
      </c>
      <c r="F24" s="99">
        <v>228.71552009658205</v>
      </c>
      <c r="G24" s="99">
        <v>208.10512724644732</v>
      </c>
      <c r="H24" s="99">
        <v>137.7679386525986</v>
      </c>
      <c r="I24" s="99">
        <v>0</v>
      </c>
      <c r="J24" s="99">
        <v>0</v>
      </c>
      <c r="K24" s="99">
        <v>0</v>
      </c>
      <c r="L24" s="105">
        <f t="shared" si="2"/>
        <v>13</v>
      </c>
      <c r="M24" s="99">
        <v>248.38993817939757</v>
      </c>
      <c r="N24" s="99">
        <v>270.689862075014</v>
      </c>
      <c r="O24" s="99">
        <v>285.15234228861834</v>
      </c>
      <c r="P24" s="99">
        <v>289.1479623462174</v>
      </c>
      <c r="Q24" s="99">
        <v>265.65626567019524</v>
      </c>
      <c r="R24" s="99">
        <v>183.70402883854135</v>
      </c>
      <c r="S24" s="99">
        <v>0</v>
      </c>
      <c r="T24" s="99">
        <v>0</v>
      </c>
      <c r="U24" s="99">
        <v>0</v>
      </c>
      <c r="V24" s="105">
        <f t="shared" si="3"/>
        <v>13</v>
      </c>
      <c r="W24" s="99">
        <v>378.9237851745021</v>
      </c>
      <c r="X24" s="99">
        <v>418.57857847564645</v>
      </c>
      <c r="Y24" s="99">
        <v>439.45735470676897</v>
      </c>
      <c r="Z24" s="99">
        <v>435.9619775909222</v>
      </c>
      <c r="AA24" s="99">
        <v>397.0964025502773</v>
      </c>
      <c r="AB24" s="99">
        <v>285.8264630828361</v>
      </c>
      <c r="AC24" s="99">
        <v>0</v>
      </c>
      <c r="AD24" s="99">
        <v>0</v>
      </c>
      <c r="AE24" s="99">
        <v>0</v>
      </c>
      <c r="AF24" s="104"/>
    </row>
    <row r="25" spans="2:32" ht="23.25">
      <c r="B25" s="105">
        <f t="shared" si="1"/>
        <v>14</v>
      </c>
      <c r="C25" s="99">
        <v>202.28844296922486</v>
      </c>
      <c r="D25" s="99">
        <v>220.025552439202</v>
      </c>
      <c r="E25" s="99">
        <v>229.5212549455288</v>
      </c>
      <c r="F25" s="99">
        <v>226.48161168658555</v>
      </c>
      <c r="G25" s="99">
        <v>199.26478721662434</v>
      </c>
      <c r="H25" s="99">
        <v>117.0604381472277</v>
      </c>
      <c r="I25" s="99">
        <v>0</v>
      </c>
      <c r="J25" s="99">
        <v>0</v>
      </c>
      <c r="K25" s="99">
        <v>0</v>
      </c>
      <c r="L25" s="105">
        <f t="shared" si="2"/>
        <v>14</v>
      </c>
      <c r="M25" s="99">
        <v>252.45675911996952</v>
      </c>
      <c r="N25" s="99">
        <v>274.27099981229867</v>
      </c>
      <c r="O25" s="99">
        <v>287.27762898941364</v>
      </c>
      <c r="P25" s="99">
        <v>287.3311431181809</v>
      </c>
      <c r="Q25" s="99">
        <v>255.40356113926637</v>
      </c>
      <c r="R25" s="99">
        <v>156.85052745293638</v>
      </c>
      <c r="S25" s="99">
        <v>0</v>
      </c>
      <c r="T25" s="99">
        <v>0</v>
      </c>
      <c r="U25" s="99">
        <v>0</v>
      </c>
      <c r="V25" s="105">
        <f t="shared" si="3"/>
        <v>14</v>
      </c>
      <c r="W25" s="99">
        <v>386.83430471531784</v>
      </c>
      <c r="X25" s="99">
        <v>424.53861288368626</v>
      </c>
      <c r="Y25" s="99">
        <v>440.65734266180027</v>
      </c>
      <c r="Z25" s="99">
        <v>431.6071036781206</v>
      </c>
      <c r="AA25" s="99">
        <v>382.51383899546147</v>
      </c>
      <c r="AB25" s="99">
        <v>248.80346029453457</v>
      </c>
      <c r="AC25" s="99">
        <v>0</v>
      </c>
      <c r="AD25" s="99">
        <v>0</v>
      </c>
      <c r="AE25" s="99">
        <v>0</v>
      </c>
      <c r="AF25" s="104"/>
    </row>
    <row r="26" spans="2:32" ht="23.25">
      <c r="B26" s="105">
        <f t="shared" si="1"/>
        <v>15</v>
      </c>
      <c r="C26" s="99">
        <v>205.60440678434895</v>
      </c>
      <c r="D26" s="99">
        <v>222.30730481895534</v>
      </c>
      <c r="E26" s="99">
        <v>230.27103502286414</v>
      </c>
      <c r="F26" s="99">
        <v>223.76668822935235</v>
      </c>
      <c r="G26" s="99">
        <v>187.3449804513034</v>
      </c>
      <c r="H26" s="99">
        <v>93.4104485663733</v>
      </c>
      <c r="I26" s="99">
        <v>0</v>
      </c>
      <c r="J26" s="99">
        <v>0</v>
      </c>
      <c r="K26" s="99">
        <v>0</v>
      </c>
      <c r="L26" s="105">
        <f t="shared" si="2"/>
        <v>15</v>
      </c>
      <c r="M26" s="99">
        <v>256.8436782248961</v>
      </c>
      <c r="N26" s="99">
        <v>277.0186615686975</v>
      </c>
      <c r="O26" s="99">
        <v>288.4598751811564</v>
      </c>
      <c r="P26" s="99">
        <v>284.43560965225413</v>
      </c>
      <c r="Q26" s="99">
        <v>242.10129079765443</v>
      </c>
      <c r="R26" s="99">
        <v>126.17084180009289</v>
      </c>
      <c r="S26" s="99">
        <v>0</v>
      </c>
      <c r="T26" s="99">
        <v>0</v>
      </c>
      <c r="U26" s="99">
        <v>0</v>
      </c>
      <c r="V26" s="105">
        <f t="shared" si="3"/>
        <v>15</v>
      </c>
      <c r="W26" s="99">
        <v>395.38732377393393</v>
      </c>
      <c r="X26" s="99">
        <v>429.9862911420476</v>
      </c>
      <c r="Y26" s="99">
        <v>440.9336032437698</v>
      </c>
      <c r="Z26" s="99">
        <v>425.72548584231066</v>
      </c>
      <c r="AA26" s="99">
        <v>364.28628349552383</v>
      </c>
      <c r="AB26" s="99">
        <v>203.6732749949093</v>
      </c>
      <c r="AC26" s="99">
        <v>0</v>
      </c>
      <c r="AD26" s="99">
        <v>0</v>
      </c>
      <c r="AE26" s="99">
        <v>0</v>
      </c>
      <c r="AF26" s="104"/>
    </row>
    <row r="27" spans="2:32" ht="23.25">
      <c r="B27" s="105">
        <f t="shared" si="1"/>
        <v>16</v>
      </c>
      <c r="C27" s="99">
        <v>209.4680452250346</v>
      </c>
      <c r="D27" s="99">
        <v>224.62259913774182</v>
      </c>
      <c r="E27" s="99">
        <v>230.08579001285108</v>
      </c>
      <c r="F27" s="99">
        <v>220.6885692756832</v>
      </c>
      <c r="G27" s="99">
        <v>173.2450000742786</v>
      </c>
      <c r="H27" s="99">
        <v>66.45223323641862</v>
      </c>
      <c r="I27" s="99">
        <v>0</v>
      </c>
      <c r="J27" s="99">
        <v>0</v>
      </c>
      <c r="K27" s="99">
        <v>0</v>
      </c>
      <c r="L27" s="105">
        <f t="shared" si="2"/>
        <v>16</v>
      </c>
      <c r="M27" s="99">
        <v>261.57589031743635</v>
      </c>
      <c r="N27" s="99">
        <v>279.98810831923976</v>
      </c>
      <c r="O27" s="99">
        <v>289.54280207120837</v>
      </c>
      <c r="P27" s="99">
        <v>280.3608898104205</v>
      </c>
      <c r="Q27" s="99">
        <v>226.42554075063865</v>
      </c>
      <c r="R27" s="99">
        <v>90.05631739200115</v>
      </c>
      <c r="S27" s="99">
        <v>0</v>
      </c>
      <c r="T27" s="99">
        <v>0</v>
      </c>
      <c r="U27" s="99">
        <v>0</v>
      </c>
      <c r="V27" s="105">
        <f t="shared" si="3"/>
        <v>16</v>
      </c>
      <c r="W27" s="99">
        <v>403.5822668707402</v>
      </c>
      <c r="X27" s="99">
        <v>434.38811859025697</v>
      </c>
      <c r="Y27" s="99">
        <v>440.471819742531</v>
      </c>
      <c r="Z27" s="99">
        <v>418.40901465366176</v>
      </c>
      <c r="AA27" s="99">
        <v>342.8196220649811</v>
      </c>
      <c r="AB27" s="99">
        <v>149.13039536640653</v>
      </c>
      <c r="AC27" s="99">
        <v>0</v>
      </c>
      <c r="AD27" s="99">
        <v>0</v>
      </c>
      <c r="AE27" s="99">
        <v>0</v>
      </c>
      <c r="AF27" s="104"/>
    </row>
    <row r="28" spans="2:32" ht="23.25">
      <c r="B28" s="105">
        <f t="shared" si="1"/>
        <v>17</v>
      </c>
      <c r="C28" s="99">
        <v>213.50378324212383</v>
      </c>
      <c r="D28" s="99">
        <v>227.12348555371355</v>
      </c>
      <c r="E28" s="99">
        <v>229.57557144247855</v>
      </c>
      <c r="F28" s="99">
        <v>215.1996224724319</v>
      </c>
      <c r="G28" s="99">
        <v>156.76286982628037</v>
      </c>
      <c r="H28" s="99">
        <v>35.88516746411483</v>
      </c>
      <c r="I28" s="99">
        <v>0</v>
      </c>
      <c r="J28" s="99">
        <v>0</v>
      </c>
      <c r="K28" s="99">
        <v>0</v>
      </c>
      <c r="L28" s="105">
        <f t="shared" si="2"/>
        <v>17</v>
      </c>
      <c r="M28" s="99">
        <v>266.50175921365894</v>
      </c>
      <c r="N28" s="99">
        <v>283.00699999339133</v>
      </c>
      <c r="O28" s="99">
        <v>289.79484522159726</v>
      </c>
      <c r="P28" s="99">
        <v>273.86319172287347</v>
      </c>
      <c r="Q28" s="99">
        <v>207.10141310908242</v>
      </c>
      <c r="R28" s="99">
        <v>47.84688995215311</v>
      </c>
      <c r="S28" s="99">
        <v>0</v>
      </c>
      <c r="T28" s="99">
        <v>0</v>
      </c>
      <c r="U28" s="99">
        <v>0</v>
      </c>
      <c r="V28" s="105">
        <f t="shared" si="3"/>
        <v>17</v>
      </c>
      <c r="W28" s="99">
        <v>411.6573031414448</v>
      </c>
      <c r="X28" s="99">
        <v>437.66832696731484</v>
      </c>
      <c r="Y28" s="99">
        <v>439.1946924540268</v>
      </c>
      <c r="Z28" s="99">
        <v>409.21756990979</v>
      </c>
      <c r="AA28" s="99">
        <v>316.9557585792857</v>
      </c>
      <c r="AB28" s="99">
        <v>82.10526315789473</v>
      </c>
      <c r="AC28" s="99">
        <v>0</v>
      </c>
      <c r="AD28" s="99">
        <v>0</v>
      </c>
      <c r="AE28" s="99">
        <v>0</v>
      </c>
      <c r="AF28" s="104"/>
    </row>
    <row r="29" spans="2:32" ht="23.25">
      <c r="B29" s="105">
        <f t="shared" si="1"/>
        <v>18</v>
      </c>
      <c r="C29" s="99">
        <v>216.70784958908953</v>
      </c>
      <c r="D29" s="99">
        <v>228.82844380421304</v>
      </c>
      <c r="E29" s="99">
        <v>228.71552009658205</v>
      </c>
      <c r="F29" s="99">
        <v>208.10512724644732</v>
      </c>
      <c r="G29" s="99">
        <v>137.7679386525986</v>
      </c>
      <c r="H29" s="99">
        <v>0</v>
      </c>
      <c r="I29" s="99">
        <v>0</v>
      </c>
      <c r="J29" s="99">
        <v>0</v>
      </c>
      <c r="K29" s="99">
        <v>0</v>
      </c>
      <c r="L29" s="105">
        <f t="shared" si="2"/>
        <v>18</v>
      </c>
      <c r="M29" s="99">
        <v>270.689862075014</v>
      </c>
      <c r="N29" s="99">
        <v>285.15234228861834</v>
      </c>
      <c r="O29" s="99">
        <v>289.1479623462174</v>
      </c>
      <c r="P29" s="99">
        <v>265.65626567019524</v>
      </c>
      <c r="Q29" s="99">
        <v>183.70402883854135</v>
      </c>
      <c r="R29" s="99">
        <v>0</v>
      </c>
      <c r="S29" s="99">
        <v>0</v>
      </c>
      <c r="T29" s="99">
        <v>0</v>
      </c>
      <c r="U29" s="99">
        <v>0</v>
      </c>
      <c r="V29" s="105">
        <f t="shared" si="3"/>
        <v>18</v>
      </c>
      <c r="W29" s="99">
        <v>418.57857847564645</v>
      </c>
      <c r="X29" s="99">
        <v>439.45735470676897</v>
      </c>
      <c r="Y29" s="99">
        <v>435.9619775909222</v>
      </c>
      <c r="Z29" s="99">
        <v>397.0964025502773</v>
      </c>
      <c r="AA29" s="99">
        <v>285.8264630828361</v>
      </c>
      <c r="AB29" s="99">
        <v>0</v>
      </c>
      <c r="AC29" s="99">
        <v>0</v>
      </c>
      <c r="AD29" s="99">
        <v>0</v>
      </c>
      <c r="AE29" s="99">
        <v>0</v>
      </c>
      <c r="AF29" s="104"/>
    </row>
    <row r="30" spans="2:32" ht="23.25">
      <c r="B30" s="105">
        <f t="shared" si="1"/>
        <v>19</v>
      </c>
      <c r="C30" s="99">
        <v>220.025552439202</v>
      </c>
      <c r="D30" s="99">
        <v>229.5212549455288</v>
      </c>
      <c r="E30" s="99">
        <v>226.48161168658555</v>
      </c>
      <c r="F30" s="99">
        <v>199.26478721662434</v>
      </c>
      <c r="G30" s="99">
        <v>117.0604381472277</v>
      </c>
      <c r="H30" s="99">
        <v>0</v>
      </c>
      <c r="I30" s="99">
        <v>0</v>
      </c>
      <c r="J30" s="99">
        <v>0</v>
      </c>
      <c r="K30" s="99">
        <v>0</v>
      </c>
      <c r="L30" s="105">
        <f t="shared" si="2"/>
        <v>19</v>
      </c>
      <c r="M30" s="99">
        <v>274.27099981229867</v>
      </c>
      <c r="N30" s="99">
        <v>287.27762898941364</v>
      </c>
      <c r="O30" s="99">
        <v>287.3311431181809</v>
      </c>
      <c r="P30" s="99">
        <v>255.40356113926637</v>
      </c>
      <c r="Q30" s="99">
        <v>156.85052745293638</v>
      </c>
      <c r="R30" s="99">
        <v>0</v>
      </c>
      <c r="S30" s="99">
        <v>0</v>
      </c>
      <c r="T30" s="99">
        <v>0</v>
      </c>
      <c r="U30" s="99">
        <v>0</v>
      </c>
      <c r="V30" s="105">
        <f t="shared" si="3"/>
        <v>19</v>
      </c>
      <c r="W30" s="99">
        <v>424.53861288368626</v>
      </c>
      <c r="X30" s="99">
        <v>440.65734266180027</v>
      </c>
      <c r="Y30" s="99">
        <v>431.6071036781206</v>
      </c>
      <c r="Z30" s="99">
        <v>382.51383899546147</v>
      </c>
      <c r="AA30" s="99">
        <v>248.80346029453457</v>
      </c>
      <c r="AB30" s="99">
        <v>0</v>
      </c>
      <c r="AC30" s="99">
        <v>0</v>
      </c>
      <c r="AD30" s="99">
        <v>0</v>
      </c>
      <c r="AE30" s="99">
        <v>0</v>
      </c>
      <c r="AF30" s="104"/>
    </row>
    <row r="31" spans="2:32" ht="23.25">
      <c r="B31" s="105">
        <f t="shared" si="1"/>
        <v>20</v>
      </c>
      <c r="C31" s="99">
        <v>222.30730481895534</v>
      </c>
      <c r="D31" s="99">
        <v>230.27103502286414</v>
      </c>
      <c r="E31" s="99">
        <v>223.76668822935235</v>
      </c>
      <c r="F31" s="99">
        <v>187.3449804513034</v>
      </c>
      <c r="G31" s="99">
        <v>93.4104485663733</v>
      </c>
      <c r="H31" s="99">
        <v>0</v>
      </c>
      <c r="I31" s="99">
        <v>0</v>
      </c>
      <c r="J31" s="99">
        <v>0</v>
      </c>
      <c r="K31" s="99">
        <v>0</v>
      </c>
      <c r="L31" s="105">
        <f t="shared" si="2"/>
        <v>20</v>
      </c>
      <c r="M31" s="99">
        <v>277.0186615686975</v>
      </c>
      <c r="N31" s="99">
        <v>288.4598751811564</v>
      </c>
      <c r="O31" s="99">
        <v>284.43560965225413</v>
      </c>
      <c r="P31" s="99">
        <v>242.10129079765443</v>
      </c>
      <c r="Q31" s="99">
        <v>126.17084180009289</v>
      </c>
      <c r="R31" s="99">
        <v>0</v>
      </c>
      <c r="S31" s="99">
        <v>0</v>
      </c>
      <c r="T31" s="99">
        <v>0</v>
      </c>
      <c r="U31" s="99">
        <v>0</v>
      </c>
      <c r="V31" s="105">
        <f t="shared" si="3"/>
        <v>20</v>
      </c>
      <c r="W31" s="99">
        <v>429.9862911420476</v>
      </c>
      <c r="X31" s="99">
        <v>440.9336032437698</v>
      </c>
      <c r="Y31" s="99">
        <v>425.72548584231066</v>
      </c>
      <c r="Z31" s="99">
        <v>364.28628349552383</v>
      </c>
      <c r="AA31" s="99">
        <v>203.6732749949093</v>
      </c>
      <c r="AB31" s="99">
        <v>0</v>
      </c>
      <c r="AC31" s="99">
        <v>0</v>
      </c>
      <c r="AD31" s="99">
        <v>0</v>
      </c>
      <c r="AE31" s="99">
        <v>0</v>
      </c>
      <c r="AF31" s="104"/>
    </row>
    <row r="32" spans="2:32" ht="23.25">
      <c r="B32" s="105">
        <f t="shared" si="1"/>
        <v>21</v>
      </c>
      <c r="C32" s="99">
        <v>224.62259913774182</v>
      </c>
      <c r="D32" s="99">
        <v>230.08579001285108</v>
      </c>
      <c r="E32" s="99">
        <v>220.6885692756832</v>
      </c>
      <c r="F32" s="99">
        <v>173.2450000742786</v>
      </c>
      <c r="G32" s="99">
        <v>66.45223323641862</v>
      </c>
      <c r="H32" s="99">
        <v>0</v>
      </c>
      <c r="I32" s="99">
        <v>0</v>
      </c>
      <c r="J32" s="99">
        <v>0</v>
      </c>
      <c r="K32" s="99">
        <v>0</v>
      </c>
      <c r="L32" s="105">
        <f t="shared" si="2"/>
        <v>21</v>
      </c>
      <c r="M32" s="99">
        <v>279.98810831923976</v>
      </c>
      <c r="N32" s="99">
        <v>289.54280207120837</v>
      </c>
      <c r="O32" s="99">
        <v>280.3608898104205</v>
      </c>
      <c r="P32" s="99">
        <v>226.42554075063865</v>
      </c>
      <c r="Q32" s="99">
        <v>90.05631739200115</v>
      </c>
      <c r="R32" s="99">
        <v>0</v>
      </c>
      <c r="S32" s="99">
        <v>0</v>
      </c>
      <c r="T32" s="99">
        <v>0</v>
      </c>
      <c r="U32" s="99">
        <v>0</v>
      </c>
      <c r="V32" s="105">
        <f t="shared" si="3"/>
        <v>21</v>
      </c>
      <c r="W32" s="99">
        <v>434.38811859025697</v>
      </c>
      <c r="X32" s="99">
        <v>440.471819742531</v>
      </c>
      <c r="Y32" s="99">
        <v>418.40901465366176</v>
      </c>
      <c r="Z32" s="99">
        <v>342.8196220649811</v>
      </c>
      <c r="AA32" s="99">
        <v>149.13039536640653</v>
      </c>
      <c r="AB32" s="99">
        <v>0</v>
      </c>
      <c r="AC32" s="99">
        <v>0</v>
      </c>
      <c r="AD32" s="99">
        <v>0</v>
      </c>
      <c r="AE32" s="99">
        <v>0</v>
      </c>
      <c r="AF32" s="104"/>
    </row>
    <row r="33" spans="2:32" ht="23.25">
      <c r="B33" s="105">
        <f t="shared" si="1"/>
        <v>22</v>
      </c>
      <c r="C33" s="99">
        <v>227.12348555371355</v>
      </c>
      <c r="D33" s="99">
        <v>229.57557144247855</v>
      </c>
      <c r="E33" s="99">
        <v>215.1996224724319</v>
      </c>
      <c r="F33" s="99">
        <v>156.76286982628037</v>
      </c>
      <c r="G33" s="99">
        <v>35.88516746411483</v>
      </c>
      <c r="H33" s="99">
        <v>0</v>
      </c>
      <c r="I33" s="99">
        <v>0</v>
      </c>
      <c r="J33" s="99">
        <v>0</v>
      </c>
      <c r="K33" s="99">
        <v>0</v>
      </c>
      <c r="L33" s="105">
        <f t="shared" si="2"/>
        <v>22</v>
      </c>
      <c r="M33" s="99">
        <v>283.00699999339133</v>
      </c>
      <c r="N33" s="99">
        <v>289.79484522159726</v>
      </c>
      <c r="O33" s="99">
        <v>273.86319172287347</v>
      </c>
      <c r="P33" s="99">
        <v>207.10141310908242</v>
      </c>
      <c r="Q33" s="99">
        <v>47.84688995215311</v>
      </c>
      <c r="R33" s="99">
        <v>0</v>
      </c>
      <c r="S33" s="99">
        <v>0</v>
      </c>
      <c r="T33" s="99">
        <v>0</v>
      </c>
      <c r="U33" s="99">
        <v>0</v>
      </c>
      <c r="V33" s="105">
        <f t="shared" si="3"/>
        <v>22</v>
      </c>
      <c r="W33" s="99">
        <v>437.66832696731484</v>
      </c>
      <c r="X33" s="99">
        <v>439.1946924540268</v>
      </c>
      <c r="Y33" s="99">
        <v>409.21756990979</v>
      </c>
      <c r="Z33" s="99">
        <v>316.9557585792857</v>
      </c>
      <c r="AA33" s="99">
        <v>82.10526315789473</v>
      </c>
      <c r="AB33" s="99">
        <v>0</v>
      </c>
      <c r="AC33" s="99">
        <v>0</v>
      </c>
      <c r="AD33" s="99">
        <v>0</v>
      </c>
      <c r="AE33" s="99">
        <v>0</v>
      </c>
      <c r="AF33" s="104"/>
    </row>
    <row r="34" spans="2:32" ht="23.25">
      <c r="B34" s="105">
        <f t="shared" si="1"/>
        <v>23</v>
      </c>
      <c r="C34" s="99">
        <v>228.82844380421304</v>
      </c>
      <c r="D34" s="99">
        <v>228.71552009658205</v>
      </c>
      <c r="E34" s="99">
        <v>208.10512724644732</v>
      </c>
      <c r="F34" s="99">
        <v>137.7679386525986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105">
        <f t="shared" si="2"/>
        <v>23</v>
      </c>
      <c r="M34" s="99">
        <v>285.15234228861834</v>
      </c>
      <c r="N34" s="99">
        <v>289.1479623462174</v>
      </c>
      <c r="O34" s="99">
        <v>265.65626567019524</v>
      </c>
      <c r="P34" s="99">
        <v>183.70402883854135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105">
        <f t="shared" si="3"/>
        <v>23</v>
      </c>
      <c r="W34" s="99">
        <v>439.45735470676897</v>
      </c>
      <c r="X34" s="99">
        <v>435.9619775909222</v>
      </c>
      <c r="Y34" s="99">
        <v>397.0964025502773</v>
      </c>
      <c r="Z34" s="99">
        <v>285.8264630828361</v>
      </c>
      <c r="AA34" s="99">
        <v>0</v>
      </c>
      <c r="AB34" s="99">
        <v>0</v>
      </c>
      <c r="AC34" s="99">
        <v>0</v>
      </c>
      <c r="AD34" s="99">
        <v>0</v>
      </c>
      <c r="AE34" s="99">
        <v>0</v>
      </c>
      <c r="AF34" s="104"/>
    </row>
    <row r="35" spans="2:32" ht="23.25">
      <c r="B35" s="105">
        <f t="shared" si="1"/>
        <v>24</v>
      </c>
      <c r="C35" s="99">
        <v>229.5212549455288</v>
      </c>
      <c r="D35" s="99">
        <v>226.48161168658555</v>
      </c>
      <c r="E35" s="99">
        <v>199.26478721662434</v>
      </c>
      <c r="F35" s="99">
        <v>117.0604381472277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105">
        <f t="shared" si="2"/>
        <v>24</v>
      </c>
      <c r="M35" s="99">
        <v>287.27762898941364</v>
      </c>
      <c r="N35" s="99">
        <v>287.3311431181809</v>
      </c>
      <c r="O35" s="99">
        <v>255.40356113926637</v>
      </c>
      <c r="P35" s="99">
        <v>156.85052745293638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105">
        <f t="shared" si="3"/>
        <v>24</v>
      </c>
      <c r="W35" s="99">
        <v>440.65734266180027</v>
      </c>
      <c r="X35" s="99">
        <v>431.6071036781206</v>
      </c>
      <c r="Y35" s="99">
        <v>382.51383899546147</v>
      </c>
      <c r="Z35" s="99">
        <v>248.80346029453457</v>
      </c>
      <c r="AA35" s="99">
        <v>0</v>
      </c>
      <c r="AB35" s="99">
        <v>0</v>
      </c>
      <c r="AC35" s="99">
        <v>0</v>
      </c>
      <c r="AD35" s="99">
        <v>0</v>
      </c>
      <c r="AE35" s="99">
        <v>0</v>
      </c>
      <c r="AF35" s="104"/>
    </row>
    <row r="36" spans="2:32" ht="23.25">
      <c r="B36" s="105">
        <f t="shared" si="1"/>
        <v>25</v>
      </c>
      <c r="C36" s="99">
        <v>230.27103502286414</v>
      </c>
      <c r="D36" s="99">
        <v>223.76668822935235</v>
      </c>
      <c r="E36" s="99">
        <v>187.3449804513034</v>
      </c>
      <c r="F36" s="99">
        <v>93.4104485663733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105">
        <f t="shared" si="2"/>
        <v>25</v>
      </c>
      <c r="M36" s="99">
        <v>288.4598751811564</v>
      </c>
      <c r="N36" s="99">
        <v>284.43560965225413</v>
      </c>
      <c r="O36" s="99">
        <v>242.10129079765443</v>
      </c>
      <c r="P36" s="99">
        <v>126.17084180009289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105">
        <f t="shared" si="3"/>
        <v>25</v>
      </c>
      <c r="W36" s="99">
        <v>440.9336032437698</v>
      </c>
      <c r="X36" s="99">
        <v>425.72548584231066</v>
      </c>
      <c r="Y36" s="99">
        <v>364.28628349552383</v>
      </c>
      <c r="Z36" s="99">
        <v>203.6732749949093</v>
      </c>
      <c r="AA36" s="99">
        <v>0</v>
      </c>
      <c r="AB36" s="99">
        <v>0</v>
      </c>
      <c r="AC36" s="99">
        <v>0</v>
      </c>
      <c r="AD36" s="99">
        <v>0</v>
      </c>
      <c r="AE36" s="99">
        <v>0</v>
      </c>
      <c r="AF36" s="104"/>
    </row>
    <row r="37" spans="2:32" ht="23.25">
      <c r="B37" s="105">
        <f t="shared" si="1"/>
        <v>26</v>
      </c>
      <c r="C37" s="99">
        <v>230.08579001285108</v>
      </c>
      <c r="D37" s="99">
        <v>220.6885692756832</v>
      </c>
      <c r="E37" s="99">
        <v>173.2450000742786</v>
      </c>
      <c r="F37" s="99">
        <v>66.45223323641862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105">
        <f t="shared" si="2"/>
        <v>26</v>
      </c>
      <c r="M37" s="99">
        <v>289.54280207120837</v>
      </c>
      <c r="N37" s="99">
        <v>280.3608898104205</v>
      </c>
      <c r="O37" s="99">
        <v>226.42554075063865</v>
      </c>
      <c r="P37" s="99">
        <v>90.05631739200115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105">
        <f t="shared" si="3"/>
        <v>26</v>
      </c>
      <c r="W37" s="99">
        <v>440.471819742531</v>
      </c>
      <c r="X37" s="99">
        <v>418.40901465366176</v>
      </c>
      <c r="Y37" s="99">
        <v>342.8196220649811</v>
      </c>
      <c r="Z37" s="99">
        <v>149.13039536640653</v>
      </c>
      <c r="AA37" s="99">
        <v>0</v>
      </c>
      <c r="AB37" s="99">
        <v>0</v>
      </c>
      <c r="AC37" s="99">
        <v>0</v>
      </c>
      <c r="AD37" s="99">
        <v>0</v>
      </c>
      <c r="AE37" s="99">
        <v>0</v>
      </c>
      <c r="AF37" s="104"/>
    </row>
    <row r="38" spans="2:32" ht="23.25">
      <c r="B38" s="105">
        <f t="shared" si="1"/>
        <v>27</v>
      </c>
      <c r="C38" s="99">
        <v>229.57557144247855</v>
      </c>
      <c r="D38" s="99">
        <v>215.1996224724319</v>
      </c>
      <c r="E38" s="99">
        <v>156.76286982628037</v>
      </c>
      <c r="F38" s="99">
        <v>35.88516746411483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105">
        <f t="shared" si="2"/>
        <v>27</v>
      </c>
      <c r="M38" s="99">
        <v>289.79484522159726</v>
      </c>
      <c r="N38" s="99">
        <v>273.86319172287347</v>
      </c>
      <c r="O38" s="99">
        <v>207.10141310908242</v>
      </c>
      <c r="P38" s="99">
        <v>47.84688995215311</v>
      </c>
      <c r="Q38" s="99">
        <v>0</v>
      </c>
      <c r="R38" s="99">
        <v>0</v>
      </c>
      <c r="S38" s="99">
        <v>0</v>
      </c>
      <c r="T38" s="99">
        <v>0</v>
      </c>
      <c r="U38" s="99">
        <v>0</v>
      </c>
      <c r="V38" s="105">
        <f t="shared" si="3"/>
        <v>27</v>
      </c>
      <c r="W38" s="99">
        <v>439.1946924540268</v>
      </c>
      <c r="X38" s="99">
        <v>409.21756990979</v>
      </c>
      <c r="Y38" s="99">
        <v>316.9557585792857</v>
      </c>
      <c r="Z38" s="99">
        <v>82.10526315789473</v>
      </c>
      <c r="AA38" s="99">
        <v>0</v>
      </c>
      <c r="AB38" s="99">
        <v>0</v>
      </c>
      <c r="AC38" s="99">
        <v>0</v>
      </c>
      <c r="AD38" s="99">
        <v>0</v>
      </c>
      <c r="AE38" s="99">
        <v>0</v>
      </c>
      <c r="AF38" s="104"/>
    </row>
    <row r="39" spans="2:32" ht="23.25">
      <c r="B39" s="105">
        <f t="shared" si="1"/>
        <v>28</v>
      </c>
      <c r="C39" s="99">
        <v>228.71552009658205</v>
      </c>
      <c r="D39" s="99">
        <v>208.10512724644732</v>
      </c>
      <c r="E39" s="99">
        <v>137.7679386525986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105">
        <f t="shared" si="2"/>
        <v>28</v>
      </c>
      <c r="M39" s="99">
        <v>289.1479623462174</v>
      </c>
      <c r="N39" s="99">
        <v>265.65626567019524</v>
      </c>
      <c r="O39" s="99">
        <v>183.70402883854135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99">
        <v>0</v>
      </c>
      <c r="V39" s="105">
        <f t="shared" si="3"/>
        <v>28</v>
      </c>
      <c r="W39" s="99">
        <v>435.9619775909222</v>
      </c>
      <c r="X39" s="99">
        <v>397.0964025502773</v>
      </c>
      <c r="Y39" s="99">
        <v>285.8264630828361</v>
      </c>
      <c r="Z39" s="99">
        <v>0</v>
      </c>
      <c r="AA39" s="99">
        <v>0</v>
      </c>
      <c r="AB39" s="99">
        <v>0</v>
      </c>
      <c r="AC39" s="99">
        <v>0</v>
      </c>
      <c r="AD39" s="99">
        <v>0</v>
      </c>
      <c r="AE39" s="99">
        <v>0</v>
      </c>
      <c r="AF39" s="104"/>
    </row>
    <row r="40" spans="2:32" ht="23.25">
      <c r="B40" s="105">
        <f t="shared" si="1"/>
        <v>29</v>
      </c>
      <c r="C40" s="99">
        <v>226.48161168658555</v>
      </c>
      <c r="D40" s="99">
        <v>199.26478721662434</v>
      </c>
      <c r="E40" s="99">
        <v>117.0604381472277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105">
        <f t="shared" si="2"/>
        <v>29</v>
      </c>
      <c r="M40" s="99">
        <v>287.3311431181809</v>
      </c>
      <c r="N40" s="99">
        <v>255.40356113926637</v>
      </c>
      <c r="O40" s="99">
        <v>156.85052745293638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  <c r="U40" s="99">
        <v>0</v>
      </c>
      <c r="V40" s="105">
        <f t="shared" si="3"/>
        <v>29</v>
      </c>
      <c r="W40" s="99">
        <v>431.6071036781206</v>
      </c>
      <c r="X40" s="99">
        <v>382.51383899546147</v>
      </c>
      <c r="Y40" s="99">
        <v>248.80346029453457</v>
      </c>
      <c r="Z40" s="99">
        <v>0</v>
      </c>
      <c r="AA40" s="99">
        <v>0</v>
      </c>
      <c r="AB40" s="99">
        <v>0</v>
      </c>
      <c r="AC40" s="99">
        <v>0</v>
      </c>
      <c r="AD40" s="99">
        <v>0</v>
      </c>
      <c r="AE40" s="99">
        <v>0</v>
      </c>
      <c r="AF40" s="104"/>
    </row>
    <row r="41" spans="2:32" ht="23.25">
      <c r="B41" s="105">
        <f t="shared" si="1"/>
        <v>30</v>
      </c>
      <c r="C41" s="99">
        <v>223.76668822935235</v>
      </c>
      <c r="D41" s="99">
        <v>187.3449804513034</v>
      </c>
      <c r="E41" s="99">
        <v>93.4104485663733</v>
      </c>
      <c r="F41" s="99">
        <v>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105">
        <f t="shared" si="2"/>
        <v>30</v>
      </c>
      <c r="M41" s="99">
        <v>284.43560965225413</v>
      </c>
      <c r="N41" s="99">
        <v>242.10129079765443</v>
      </c>
      <c r="O41" s="99">
        <v>126.17084180009289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  <c r="U41" s="99">
        <v>0</v>
      </c>
      <c r="V41" s="105">
        <f t="shared" si="3"/>
        <v>30</v>
      </c>
      <c r="W41" s="99">
        <v>425.72548584231066</v>
      </c>
      <c r="X41" s="99">
        <v>364.28628349552383</v>
      </c>
      <c r="Y41" s="99">
        <v>203.6732749949093</v>
      </c>
      <c r="Z41" s="99">
        <v>0</v>
      </c>
      <c r="AA41" s="99">
        <v>0</v>
      </c>
      <c r="AB41" s="99">
        <v>0</v>
      </c>
      <c r="AC41" s="99">
        <v>0</v>
      </c>
      <c r="AD41" s="99">
        <v>0</v>
      </c>
      <c r="AE41" s="99">
        <v>0</v>
      </c>
      <c r="AF41" s="104"/>
    </row>
    <row r="42" spans="2:32" ht="23.25">
      <c r="B42" s="105">
        <f t="shared" si="1"/>
        <v>31</v>
      </c>
      <c r="C42" s="99">
        <v>220.6885692756832</v>
      </c>
      <c r="D42" s="99">
        <v>173.2450000742786</v>
      </c>
      <c r="E42" s="99">
        <v>66.45223323641862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105">
        <f t="shared" si="2"/>
        <v>31</v>
      </c>
      <c r="M42" s="99">
        <v>280.3608898104205</v>
      </c>
      <c r="N42" s="99">
        <v>226.42554075063865</v>
      </c>
      <c r="O42" s="99">
        <v>90.05631739200115</v>
      </c>
      <c r="P42" s="99">
        <v>0</v>
      </c>
      <c r="Q42" s="99">
        <v>0</v>
      </c>
      <c r="R42" s="99">
        <v>0</v>
      </c>
      <c r="S42" s="99">
        <v>0</v>
      </c>
      <c r="T42" s="99">
        <v>0</v>
      </c>
      <c r="U42" s="99">
        <v>0</v>
      </c>
      <c r="V42" s="105">
        <f t="shared" si="3"/>
        <v>31</v>
      </c>
      <c r="W42" s="99">
        <v>418.40901465366176</v>
      </c>
      <c r="X42" s="99">
        <v>342.8196220649811</v>
      </c>
      <c r="Y42" s="99">
        <v>149.13039536640653</v>
      </c>
      <c r="Z42" s="99">
        <v>0</v>
      </c>
      <c r="AA42" s="99">
        <v>0</v>
      </c>
      <c r="AB42" s="99">
        <v>0</v>
      </c>
      <c r="AC42" s="99">
        <v>0</v>
      </c>
      <c r="AD42" s="99">
        <v>0</v>
      </c>
      <c r="AE42" s="99">
        <v>0</v>
      </c>
      <c r="AF42" s="104"/>
    </row>
    <row r="43" spans="2:32" ht="23.25">
      <c r="B43" s="105">
        <f t="shared" si="1"/>
        <v>32</v>
      </c>
      <c r="C43" s="99">
        <v>215.1996224724319</v>
      </c>
      <c r="D43" s="99">
        <v>156.76286982628037</v>
      </c>
      <c r="E43" s="99">
        <v>35.88516746411483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105">
        <f t="shared" si="2"/>
        <v>32</v>
      </c>
      <c r="M43" s="99">
        <v>273.86319172287347</v>
      </c>
      <c r="N43" s="99">
        <v>207.10141310908242</v>
      </c>
      <c r="O43" s="99">
        <v>47.84688995215311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105">
        <f t="shared" si="3"/>
        <v>32</v>
      </c>
      <c r="W43" s="99">
        <v>409.21756990979</v>
      </c>
      <c r="X43" s="99">
        <v>316.9557585792857</v>
      </c>
      <c r="Y43" s="99">
        <v>82.10526315789473</v>
      </c>
      <c r="Z43" s="99">
        <v>0</v>
      </c>
      <c r="AA43" s="99">
        <v>0</v>
      </c>
      <c r="AB43" s="99">
        <v>0</v>
      </c>
      <c r="AC43" s="99">
        <v>0</v>
      </c>
      <c r="AD43" s="99">
        <v>0</v>
      </c>
      <c r="AE43" s="99">
        <v>0</v>
      </c>
      <c r="AF43" s="104"/>
    </row>
    <row r="44" spans="2:32" ht="23.25">
      <c r="B44" s="105">
        <f t="shared" si="1"/>
        <v>33</v>
      </c>
      <c r="C44" s="99">
        <v>208.10512724644732</v>
      </c>
      <c r="D44" s="99">
        <v>137.7679386525986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105">
        <f t="shared" si="2"/>
        <v>33</v>
      </c>
      <c r="M44" s="99">
        <v>265.65626567019524</v>
      </c>
      <c r="N44" s="99">
        <v>183.70402883854135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105">
        <f t="shared" si="3"/>
        <v>33</v>
      </c>
      <c r="W44" s="99">
        <v>397.0964025502773</v>
      </c>
      <c r="X44" s="99">
        <v>285.8264630828361</v>
      </c>
      <c r="Y44" s="99">
        <v>0</v>
      </c>
      <c r="Z44" s="99">
        <v>0</v>
      </c>
      <c r="AA44" s="99">
        <v>0</v>
      </c>
      <c r="AB44" s="99">
        <v>0</v>
      </c>
      <c r="AC44" s="99">
        <v>0</v>
      </c>
      <c r="AD44" s="99">
        <v>0</v>
      </c>
      <c r="AE44" s="99">
        <v>0</v>
      </c>
      <c r="AF44" s="104"/>
    </row>
    <row r="45" spans="2:32" ht="23.25">
      <c r="B45" s="105">
        <f t="shared" si="1"/>
        <v>34</v>
      </c>
      <c r="C45" s="99">
        <v>199.26478721662434</v>
      </c>
      <c r="D45" s="99">
        <v>117.0604381472277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105">
        <f t="shared" si="2"/>
        <v>34</v>
      </c>
      <c r="M45" s="99">
        <v>255.40356113926637</v>
      </c>
      <c r="N45" s="99">
        <v>156.85052745293638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105">
        <f t="shared" si="3"/>
        <v>34</v>
      </c>
      <c r="W45" s="99">
        <v>382.51383899546147</v>
      </c>
      <c r="X45" s="99">
        <v>248.80346029453457</v>
      </c>
      <c r="Y45" s="99">
        <v>0</v>
      </c>
      <c r="Z45" s="99">
        <v>0</v>
      </c>
      <c r="AA45" s="99">
        <v>0</v>
      </c>
      <c r="AB45" s="99">
        <v>0</v>
      </c>
      <c r="AC45" s="99">
        <v>0</v>
      </c>
      <c r="AD45" s="99">
        <v>0</v>
      </c>
      <c r="AE45" s="99">
        <v>0</v>
      </c>
      <c r="AF45" s="104"/>
    </row>
    <row r="46" spans="2:32" ht="23.25">
      <c r="B46" s="105">
        <f t="shared" si="1"/>
        <v>35</v>
      </c>
      <c r="C46" s="99">
        <v>187.3449804513034</v>
      </c>
      <c r="D46" s="99">
        <v>93.4104485663733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105">
        <f t="shared" si="2"/>
        <v>35</v>
      </c>
      <c r="M46" s="99">
        <v>242.10129079765443</v>
      </c>
      <c r="N46" s="99">
        <v>126.17084180009289</v>
      </c>
      <c r="O46" s="99">
        <v>0</v>
      </c>
      <c r="P46" s="99">
        <v>0</v>
      </c>
      <c r="Q46" s="99">
        <v>0</v>
      </c>
      <c r="R46" s="99">
        <v>0</v>
      </c>
      <c r="S46" s="99">
        <v>0</v>
      </c>
      <c r="T46" s="99">
        <v>0</v>
      </c>
      <c r="U46" s="99">
        <v>0</v>
      </c>
      <c r="V46" s="105">
        <f t="shared" si="3"/>
        <v>35</v>
      </c>
      <c r="W46" s="99">
        <v>364.28628349552383</v>
      </c>
      <c r="X46" s="99">
        <v>203.6732749949093</v>
      </c>
      <c r="Y46" s="99">
        <v>0</v>
      </c>
      <c r="Z46" s="99">
        <v>0</v>
      </c>
      <c r="AA46" s="99">
        <v>0</v>
      </c>
      <c r="AB46" s="99">
        <v>0</v>
      </c>
      <c r="AC46" s="99">
        <v>0</v>
      </c>
      <c r="AD46" s="99">
        <v>0</v>
      </c>
      <c r="AE46" s="99">
        <v>0</v>
      </c>
      <c r="AF46" s="104"/>
    </row>
    <row r="47" spans="2:32" ht="23.25">
      <c r="B47" s="105">
        <f t="shared" si="1"/>
        <v>36</v>
      </c>
      <c r="C47" s="99">
        <v>173.2450000742786</v>
      </c>
      <c r="D47" s="99">
        <v>66.45223323641862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105">
        <f t="shared" si="2"/>
        <v>36</v>
      </c>
      <c r="M47" s="99">
        <v>226.42554075063865</v>
      </c>
      <c r="N47" s="99">
        <v>90.05631739200115</v>
      </c>
      <c r="O47" s="99">
        <v>0</v>
      </c>
      <c r="P47" s="99">
        <v>0</v>
      </c>
      <c r="Q47" s="99">
        <v>0</v>
      </c>
      <c r="R47" s="99">
        <v>0</v>
      </c>
      <c r="S47" s="99">
        <v>0</v>
      </c>
      <c r="T47" s="99">
        <v>0</v>
      </c>
      <c r="U47" s="99">
        <v>0</v>
      </c>
      <c r="V47" s="105">
        <f t="shared" si="3"/>
        <v>36</v>
      </c>
      <c r="W47" s="99">
        <v>342.8196220649811</v>
      </c>
      <c r="X47" s="99">
        <v>149.13039536640653</v>
      </c>
      <c r="Y47" s="99">
        <v>0</v>
      </c>
      <c r="Z47" s="99">
        <v>0</v>
      </c>
      <c r="AA47" s="99">
        <v>0</v>
      </c>
      <c r="AB47" s="99">
        <v>0</v>
      </c>
      <c r="AC47" s="99">
        <v>0</v>
      </c>
      <c r="AD47" s="99">
        <v>0</v>
      </c>
      <c r="AE47" s="99">
        <v>0</v>
      </c>
      <c r="AF47" s="104"/>
    </row>
    <row r="48" spans="2:32" ht="23.25">
      <c r="B48" s="105">
        <f t="shared" si="1"/>
        <v>37</v>
      </c>
      <c r="C48" s="99">
        <v>156.76286982628037</v>
      </c>
      <c r="D48" s="99">
        <v>35.88516746411483</v>
      </c>
      <c r="E48" s="99">
        <v>0</v>
      </c>
      <c r="F48" s="99">
        <v>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105">
        <f t="shared" si="2"/>
        <v>37</v>
      </c>
      <c r="M48" s="99">
        <v>207.10141310908242</v>
      </c>
      <c r="N48" s="99">
        <v>47.84688995215311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105">
        <f t="shared" si="3"/>
        <v>37</v>
      </c>
      <c r="W48" s="99">
        <v>316.9557585792857</v>
      </c>
      <c r="X48" s="99">
        <v>82.10526315789473</v>
      </c>
      <c r="Y48" s="99">
        <v>0</v>
      </c>
      <c r="Z48" s="99">
        <v>0</v>
      </c>
      <c r="AA48" s="99">
        <v>0</v>
      </c>
      <c r="AB48" s="99">
        <v>0</v>
      </c>
      <c r="AC48" s="99">
        <v>0</v>
      </c>
      <c r="AD48" s="99">
        <v>0</v>
      </c>
      <c r="AE48" s="99">
        <v>0</v>
      </c>
      <c r="AF48" s="104"/>
    </row>
    <row r="49" spans="2:32" ht="23.25">
      <c r="B49" s="105">
        <f t="shared" si="1"/>
        <v>38</v>
      </c>
      <c r="C49" s="99">
        <v>137.7679386525986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105">
        <f t="shared" si="2"/>
        <v>38</v>
      </c>
      <c r="M49" s="99">
        <v>183.70402883854135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  <c r="T49" s="99">
        <v>0</v>
      </c>
      <c r="U49" s="99">
        <v>0</v>
      </c>
      <c r="V49" s="105">
        <f t="shared" si="3"/>
        <v>38</v>
      </c>
      <c r="W49" s="99">
        <v>285.8264630828361</v>
      </c>
      <c r="X49" s="99">
        <v>0</v>
      </c>
      <c r="Y49" s="99">
        <v>0</v>
      </c>
      <c r="Z49" s="99">
        <v>0</v>
      </c>
      <c r="AA49" s="99">
        <v>0</v>
      </c>
      <c r="AB49" s="99">
        <v>0</v>
      </c>
      <c r="AC49" s="99">
        <v>0</v>
      </c>
      <c r="AD49" s="99">
        <v>0</v>
      </c>
      <c r="AE49" s="99">
        <v>0</v>
      </c>
      <c r="AF49" s="104"/>
    </row>
    <row r="50" spans="2:32" ht="23.25">
      <c r="B50" s="105">
        <f t="shared" si="1"/>
        <v>39</v>
      </c>
      <c r="C50" s="99">
        <v>117.0604381472277</v>
      </c>
      <c r="D50" s="99">
        <v>0</v>
      </c>
      <c r="E50" s="99">
        <v>0</v>
      </c>
      <c r="F50" s="99">
        <v>0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105">
        <f t="shared" si="2"/>
        <v>39</v>
      </c>
      <c r="M50" s="99">
        <v>156.85052745293638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99">
        <v>0</v>
      </c>
      <c r="T50" s="99">
        <v>0</v>
      </c>
      <c r="U50" s="99">
        <v>0</v>
      </c>
      <c r="V50" s="105">
        <f t="shared" si="3"/>
        <v>39</v>
      </c>
      <c r="W50" s="99">
        <v>248.80346029453457</v>
      </c>
      <c r="X50" s="99">
        <v>0</v>
      </c>
      <c r="Y50" s="99">
        <v>0</v>
      </c>
      <c r="Z50" s="99">
        <v>0</v>
      </c>
      <c r="AA50" s="99">
        <v>0</v>
      </c>
      <c r="AB50" s="99">
        <v>0</v>
      </c>
      <c r="AC50" s="99">
        <v>0</v>
      </c>
      <c r="AD50" s="99">
        <v>0</v>
      </c>
      <c r="AE50" s="99">
        <v>0</v>
      </c>
      <c r="AF50" s="104"/>
    </row>
    <row r="51" spans="2:32" ht="23.25">
      <c r="B51" s="105">
        <f t="shared" si="1"/>
        <v>40</v>
      </c>
      <c r="C51" s="99">
        <v>93.4104485663733</v>
      </c>
      <c r="D51" s="99">
        <v>0</v>
      </c>
      <c r="E51" s="99">
        <v>0</v>
      </c>
      <c r="F51" s="99">
        <v>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105">
        <f t="shared" si="2"/>
        <v>40</v>
      </c>
      <c r="M51" s="99">
        <v>126.17084180009289</v>
      </c>
      <c r="N51" s="99">
        <v>0</v>
      </c>
      <c r="O51" s="99">
        <v>0</v>
      </c>
      <c r="P51" s="99">
        <v>0</v>
      </c>
      <c r="Q51" s="99">
        <v>0</v>
      </c>
      <c r="R51" s="99">
        <v>0</v>
      </c>
      <c r="S51" s="99">
        <v>0</v>
      </c>
      <c r="T51" s="99">
        <v>0</v>
      </c>
      <c r="U51" s="99">
        <v>0</v>
      </c>
      <c r="V51" s="105">
        <f t="shared" si="3"/>
        <v>40</v>
      </c>
      <c r="W51" s="99">
        <v>203.6732749949093</v>
      </c>
      <c r="X51" s="99">
        <v>0</v>
      </c>
      <c r="Y51" s="99">
        <v>0</v>
      </c>
      <c r="Z51" s="99">
        <v>0</v>
      </c>
      <c r="AA51" s="99">
        <v>0</v>
      </c>
      <c r="AB51" s="99">
        <v>0</v>
      </c>
      <c r="AC51" s="99">
        <v>0</v>
      </c>
      <c r="AD51" s="99">
        <v>0</v>
      </c>
      <c r="AE51" s="99">
        <v>0</v>
      </c>
      <c r="AF51" s="104"/>
    </row>
    <row r="52" spans="2:32" ht="23.25">
      <c r="B52" s="105">
        <f t="shared" si="1"/>
        <v>41</v>
      </c>
      <c r="C52" s="99">
        <v>66.45223323641862</v>
      </c>
      <c r="D52" s="99">
        <v>0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105">
        <f t="shared" si="2"/>
        <v>41</v>
      </c>
      <c r="M52" s="99">
        <v>90.05631739200115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0</v>
      </c>
      <c r="T52" s="99">
        <v>0</v>
      </c>
      <c r="U52" s="99">
        <v>0</v>
      </c>
      <c r="V52" s="105">
        <f t="shared" si="3"/>
        <v>41</v>
      </c>
      <c r="W52" s="99">
        <v>149.13039536640653</v>
      </c>
      <c r="X52" s="99">
        <v>0</v>
      </c>
      <c r="Y52" s="99">
        <v>0</v>
      </c>
      <c r="Z52" s="99">
        <v>0</v>
      </c>
      <c r="AA52" s="99">
        <v>0</v>
      </c>
      <c r="AB52" s="99">
        <v>0</v>
      </c>
      <c r="AC52" s="99">
        <v>0</v>
      </c>
      <c r="AD52" s="99">
        <v>0</v>
      </c>
      <c r="AE52" s="99">
        <v>0</v>
      </c>
      <c r="AF52" s="104"/>
    </row>
    <row r="53" spans="2:32" ht="23.25">
      <c r="B53" s="105">
        <f t="shared" si="1"/>
        <v>42</v>
      </c>
      <c r="C53" s="99">
        <v>35.88516746411483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105">
        <f t="shared" si="2"/>
        <v>42</v>
      </c>
      <c r="M53" s="99">
        <v>47.84688995215311</v>
      </c>
      <c r="N53" s="99">
        <v>0</v>
      </c>
      <c r="O53" s="99">
        <v>0</v>
      </c>
      <c r="P53" s="99">
        <v>0</v>
      </c>
      <c r="Q53" s="99">
        <v>0</v>
      </c>
      <c r="R53" s="99">
        <v>0</v>
      </c>
      <c r="S53" s="99">
        <v>0</v>
      </c>
      <c r="T53" s="99">
        <v>0</v>
      </c>
      <c r="U53" s="99">
        <v>0</v>
      </c>
      <c r="V53" s="105">
        <f t="shared" si="3"/>
        <v>42</v>
      </c>
      <c r="W53" s="99">
        <v>82.10526315789473</v>
      </c>
      <c r="X53" s="99">
        <v>0</v>
      </c>
      <c r="Y53" s="99">
        <v>0</v>
      </c>
      <c r="Z53" s="99">
        <v>0</v>
      </c>
      <c r="AA53" s="99">
        <v>0</v>
      </c>
      <c r="AB53" s="99">
        <v>0</v>
      </c>
      <c r="AC53" s="99">
        <v>0</v>
      </c>
      <c r="AD53" s="99">
        <v>0</v>
      </c>
      <c r="AE53" s="99">
        <v>0</v>
      </c>
      <c r="AF53" s="104"/>
    </row>
    <row r="54" spans="3:32" ht="23.25"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104"/>
    </row>
    <row r="55" spans="3:32" ht="23.25">
      <c r="C55" s="106"/>
      <c r="D55" s="106"/>
      <c r="E55" s="106"/>
      <c r="F55" s="106"/>
      <c r="G55" s="95" t="s">
        <v>121</v>
      </c>
      <c r="H55" s="106"/>
      <c r="I55" s="106"/>
      <c r="J55" s="106"/>
      <c r="K55" s="106"/>
      <c r="L55" s="106"/>
      <c r="M55" s="106"/>
      <c r="N55" s="106"/>
      <c r="O55" s="106"/>
      <c r="P55" s="106"/>
      <c r="Q55" s="95" t="s">
        <v>122</v>
      </c>
      <c r="R55" s="106"/>
      <c r="S55" s="106"/>
      <c r="T55" s="106"/>
      <c r="U55" s="106"/>
      <c r="Z55" s="106"/>
      <c r="AA55" s="95" t="s">
        <v>123</v>
      </c>
      <c r="AB55" s="106"/>
      <c r="AF55" s="104"/>
    </row>
    <row r="56" spans="7:32" ht="23.25">
      <c r="G56" s="95" t="s">
        <v>114</v>
      </c>
      <c r="Q56" s="95" t="s">
        <v>114</v>
      </c>
      <c r="AA56" s="95" t="s">
        <v>114</v>
      </c>
      <c r="AF56" s="104"/>
    </row>
    <row r="57" spans="7:32" ht="23.25">
      <c r="G57" s="96" t="s">
        <v>115</v>
      </c>
      <c r="Q57" s="96" t="s">
        <v>115</v>
      </c>
      <c r="AA57" s="96" t="s">
        <v>134</v>
      </c>
      <c r="AF57" s="104"/>
    </row>
    <row r="58" spans="7:32" ht="23.25">
      <c r="G58" s="97" t="s">
        <v>43</v>
      </c>
      <c r="K58" s="98"/>
      <c r="L58" s="98"/>
      <c r="M58" s="98"/>
      <c r="Q58" s="97" t="s">
        <v>24</v>
      </c>
      <c r="AA58" s="97" t="s">
        <v>49</v>
      </c>
      <c r="AF58" s="104"/>
    </row>
    <row r="59" spans="4:32" ht="23.25">
      <c r="D59" s="99"/>
      <c r="E59" s="99"/>
      <c r="G59" s="95" t="s">
        <v>47</v>
      </c>
      <c r="H59" s="99"/>
      <c r="I59" s="99"/>
      <c r="J59" s="99"/>
      <c r="K59" s="100"/>
      <c r="L59" s="100"/>
      <c r="M59" s="100"/>
      <c r="N59" s="99"/>
      <c r="O59" s="99"/>
      <c r="Q59" s="95" t="s">
        <v>47</v>
      </c>
      <c r="R59" s="99"/>
      <c r="S59" s="99"/>
      <c r="T59" s="99"/>
      <c r="U59" s="99"/>
      <c r="AA59" s="95" t="s">
        <v>47</v>
      </c>
      <c r="AF59" s="104"/>
    </row>
    <row r="60" spans="2:32" ht="46.5">
      <c r="B60" s="101" t="s">
        <v>46</v>
      </c>
      <c r="C60" s="95">
        <v>22</v>
      </c>
      <c r="D60" s="95">
        <v>27</v>
      </c>
      <c r="E60" s="95">
        <f>D60+5</f>
        <v>32</v>
      </c>
      <c r="F60" s="95">
        <f aca="true" t="shared" si="4" ref="F60:K60">E60+5</f>
        <v>37</v>
      </c>
      <c r="G60" s="95">
        <f t="shared" si="4"/>
        <v>42</v>
      </c>
      <c r="H60" s="95">
        <f t="shared" si="4"/>
        <v>47</v>
      </c>
      <c r="I60" s="95">
        <f t="shared" si="4"/>
        <v>52</v>
      </c>
      <c r="J60" s="95">
        <f t="shared" si="4"/>
        <v>57</v>
      </c>
      <c r="K60" s="95">
        <f t="shared" si="4"/>
        <v>62</v>
      </c>
      <c r="L60" s="101" t="s">
        <v>46</v>
      </c>
      <c r="M60" s="102">
        <v>22</v>
      </c>
      <c r="N60" s="95">
        <v>27</v>
      </c>
      <c r="O60" s="95">
        <v>32</v>
      </c>
      <c r="P60" s="95">
        <v>37</v>
      </c>
      <c r="Q60" s="95">
        <v>42</v>
      </c>
      <c r="R60" s="95">
        <v>47</v>
      </c>
      <c r="S60" s="95">
        <v>52</v>
      </c>
      <c r="T60" s="95">
        <v>57</v>
      </c>
      <c r="U60" s="95">
        <v>62</v>
      </c>
      <c r="V60" s="101" t="s">
        <v>46</v>
      </c>
      <c r="W60" s="102">
        <v>22</v>
      </c>
      <c r="X60" s="95">
        <v>27</v>
      </c>
      <c r="Y60" s="95">
        <v>32</v>
      </c>
      <c r="Z60" s="95">
        <v>37</v>
      </c>
      <c r="AA60" s="95">
        <v>42</v>
      </c>
      <c r="AB60" s="95">
        <v>47</v>
      </c>
      <c r="AC60" s="95">
        <v>52</v>
      </c>
      <c r="AD60" s="95">
        <v>57</v>
      </c>
      <c r="AE60" s="95">
        <v>62</v>
      </c>
      <c r="AF60" s="104"/>
    </row>
    <row r="61" spans="2:32" ht="23.25">
      <c r="B61" s="103">
        <v>0.75</v>
      </c>
      <c r="C61" s="99">
        <v>102.98963105202216</v>
      </c>
      <c r="D61" s="99">
        <v>138.15155143752702</v>
      </c>
      <c r="E61" s="99">
        <v>163.77797055835936</v>
      </c>
      <c r="F61" s="99">
        <v>185.41276753056286</v>
      </c>
      <c r="G61" s="99">
        <v>215.36536350738234</v>
      </c>
      <c r="H61" s="99">
        <v>257.7466292635308</v>
      </c>
      <c r="I61" s="99">
        <v>264.6565377424</v>
      </c>
      <c r="J61" s="99">
        <v>245.5861893609045</v>
      </c>
      <c r="K61" s="99">
        <v>152.48510373807352</v>
      </c>
      <c r="L61" s="103">
        <v>0.75</v>
      </c>
      <c r="M61" s="99">
        <v>196.2142241274741</v>
      </c>
      <c r="N61" s="99">
        <v>240.35381845676096</v>
      </c>
      <c r="O61" s="99">
        <v>274.93911153600305</v>
      </c>
      <c r="P61" s="99">
        <v>289.39866730140665</v>
      </c>
      <c r="Q61" s="99">
        <v>312.72543454943616</v>
      </c>
      <c r="R61" s="99">
        <v>326.6994288325611</v>
      </c>
      <c r="S61" s="99">
        <v>319.31754289815495</v>
      </c>
      <c r="T61" s="99">
        <v>286.23924741905455</v>
      </c>
      <c r="U61" s="99">
        <v>171.51484813073859</v>
      </c>
      <c r="V61" s="103">
        <v>0.75</v>
      </c>
      <c r="W61" s="99">
        <v>143.6278707366201</v>
      </c>
      <c r="X61" s="99">
        <v>214.09085209764805</v>
      </c>
      <c r="Y61" s="99">
        <v>279.3326745940597</v>
      </c>
      <c r="Z61" s="99">
        <v>333.5704970154088</v>
      </c>
      <c r="AA61" s="99">
        <v>387.3996590851497</v>
      </c>
      <c r="AB61" s="99">
        <v>434.6323486550898</v>
      </c>
      <c r="AC61" s="99">
        <v>450.7742526576064</v>
      </c>
      <c r="AD61" s="99">
        <v>412.80561536544354</v>
      </c>
      <c r="AE61" s="99">
        <v>209.91439770872952</v>
      </c>
      <c r="AF61" s="104"/>
    </row>
    <row r="62" spans="2:32" ht="23.25">
      <c r="B62" s="103">
        <v>1</v>
      </c>
      <c r="C62" s="99">
        <v>103.0528079878339</v>
      </c>
      <c r="D62" s="99">
        <v>136.3618489984848</v>
      </c>
      <c r="E62" s="99">
        <v>161.51105678973605</v>
      </c>
      <c r="F62" s="99">
        <v>180.66562691013752</v>
      </c>
      <c r="G62" s="99">
        <v>209.08435622575635</v>
      </c>
      <c r="H62" s="99">
        <v>248.25984538200066</v>
      </c>
      <c r="I62" s="99">
        <v>253.78160318360386</v>
      </c>
      <c r="J62" s="99">
        <v>230.6031526949571</v>
      </c>
      <c r="K62" s="99">
        <v>127.9291622640801</v>
      </c>
      <c r="L62" s="103">
        <v>1</v>
      </c>
      <c r="M62" s="99">
        <v>194.1080877619611</v>
      </c>
      <c r="N62" s="99">
        <v>239.7992808327083</v>
      </c>
      <c r="O62" s="99">
        <v>272.4159296933684</v>
      </c>
      <c r="P62" s="99">
        <v>283.602208794815</v>
      </c>
      <c r="Q62" s="99">
        <v>305.92965871716257</v>
      </c>
      <c r="R62" s="99">
        <v>318.56096407657515</v>
      </c>
      <c r="S62" s="99">
        <v>306.650040289564</v>
      </c>
      <c r="T62" s="99">
        <v>270.017222541514</v>
      </c>
      <c r="U62" s="99">
        <v>142.84047989085607</v>
      </c>
      <c r="V62" s="103">
        <v>1</v>
      </c>
      <c r="W62" s="99">
        <v>137.7870482093953</v>
      </c>
      <c r="X62" s="99">
        <v>200.51659027198073</v>
      </c>
      <c r="Y62" s="99">
        <v>261.68552464635</v>
      </c>
      <c r="Z62" s="99">
        <v>313.49155637100665</v>
      </c>
      <c r="AA62" s="99">
        <v>367.02134587380624</v>
      </c>
      <c r="AB62" s="99">
        <v>414.69022017877575</v>
      </c>
      <c r="AC62" s="99">
        <v>430.7780878022871</v>
      </c>
      <c r="AD62" s="99">
        <v>391.9294238914879</v>
      </c>
      <c r="AE62" s="99">
        <v>182.06593367294715</v>
      </c>
      <c r="AF62" s="104"/>
    </row>
    <row r="63" spans="2:32" ht="23.25">
      <c r="B63" s="103">
        <v>1.25</v>
      </c>
      <c r="C63" s="99">
        <v>101.90664156367617</v>
      </c>
      <c r="D63" s="99">
        <v>134.1157748309936</v>
      </c>
      <c r="E63" s="99">
        <v>158.09385475022265</v>
      </c>
      <c r="F63" s="99">
        <v>177.28978732582956</v>
      </c>
      <c r="G63" s="99">
        <v>203.81718354134972</v>
      </c>
      <c r="H63" s="99">
        <v>239.52282529098548</v>
      </c>
      <c r="I63" s="99">
        <v>243.35858069142822</v>
      </c>
      <c r="J63" s="99">
        <v>216.78697812331092</v>
      </c>
      <c r="K63" s="99">
        <v>105.72696694661977</v>
      </c>
      <c r="L63" s="103">
        <v>1.25</v>
      </c>
      <c r="M63" s="99">
        <v>189.33926752427317</v>
      </c>
      <c r="N63" s="99">
        <v>236.24140758198197</v>
      </c>
      <c r="O63" s="99">
        <v>265.7056353093534</v>
      </c>
      <c r="P63" s="99">
        <v>275.9255624622433</v>
      </c>
      <c r="Q63" s="99">
        <v>296.60209342152785</v>
      </c>
      <c r="R63" s="99">
        <v>308.8093244642258</v>
      </c>
      <c r="S63" s="99">
        <v>293.6440238986413</v>
      </c>
      <c r="T63" s="99">
        <v>254.40998054495373</v>
      </c>
      <c r="U63" s="99">
        <v>119.95345035635144</v>
      </c>
      <c r="V63" s="103">
        <v>1.25</v>
      </c>
      <c r="W63" s="99">
        <v>135.41843310356202</v>
      </c>
      <c r="X63" s="99">
        <v>194.08560171558597</v>
      </c>
      <c r="Y63" s="99">
        <v>253.86754193282655</v>
      </c>
      <c r="Z63" s="99">
        <v>303.98705454621586</v>
      </c>
      <c r="AA63" s="99">
        <v>356.41322065014873</v>
      </c>
      <c r="AB63" s="99">
        <v>403.58762591164987</v>
      </c>
      <c r="AC63" s="99">
        <v>417.0276164358117</v>
      </c>
      <c r="AD63" s="99">
        <v>374.5772486014467</v>
      </c>
      <c r="AE63" s="99">
        <v>156.47611538003764</v>
      </c>
      <c r="AF63" s="104"/>
    </row>
    <row r="64" spans="2:32" ht="23.25">
      <c r="B64" s="103">
        <v>1.5</v>
      </c>
      <c r="C64" s="99">
        <v>99.21901704021397</v>
      </c>
      <c r="D64" s="99">
        <v>129.9621715778656</v>
      </c>
      <c r="E64" s="99">
        <v>152.58354511490268</v>
      </c>
      <c r="F64" s="99">
        <v>172.93846249551933</v>
      </c>
      <c r="G64" s="99">
        <v>198.78538840218707</v>
      </c>
      <c r="H64" s="99">
        <v>230.02492945247286</v>
      </c>
      <c r="I64" s="99">
        <v>232.28044200465334</v>
      </c>
      <c r="J64" s="99">
        <v>202.84367143162342</v>
      </c>
      <c r="K64" s="99">
        <v>84.59273463455128</v>
      </c>
      <c r="L64" s="103">
        <v>1.5</v>
      </c>
      <c r="M64" s="99">
        <v>181.9682960936166</v>
      </c>
      <c r="N64" s="99">
        <v>230.84442560154895</v>
      </c>
      <c r="O64" s="99">
        <v>255.93444530155136</v>
      </c>
      <c r="P64" s="99">
        <v>268.21767682182</v>
      </c>
      <c r="Q64" s="99">
        <v>287.4403981400543</v>
      </c>
      <c r="R64" s="99">
        <v>299.5954227998605</v>
      </c>
      <c r="S64" s="99">
        <v>281.45778239209943</v>
      </c>
      <c r="T64" s="99">
        <v>239.6809566024591</v>
      </c>
      <c r="U64" s="99">
        <v>98.20752669821992</v>
      </c>
      <c r="V64" s="103">
        <v>1.5</v>
      </c>
      <c r="W64" s="99">
        <v>137.84663827980577</v>
      </c>
      <c r="X64" s="99">
        <v>194.14122805803268</v>
      </c>
      <c r="Y64" s="99">
        <v>252.1729034831413</v>
      </c>
      <c r="Z64" s="99">
        <v>301.52246109974266</v>
      </c>
      <c r="AA64" s="99">
        <v>352.39019800158445</v>
      </c>
      <c r="AB64" s="99">
        <v>397.2531349573007</v>
      </c>
      <c r="AC64" s="99">
        <v>407.7935830383583</v>
      </c>
      <c r="AD64" s="99">
        <v>360.2315486041623</v>
      </c>
      <c r="AE64" s="99">
        <v>132.6580195552917</v>
      </c>
      <c r="AF64" s="104"/>
    </row>
    <row r="65" spans="2:32" ht="23.25">
      <c r="B65" s="103">
        <v>1.75</v>
      </c>
      <c r="C65" s="99">
        <v>96.50620435965263</v>
      </c>
      <c r="D65" s="99">
        <v>125.70781805375172</v>
      </c>
      <c r="E65" s="99">
        <v>146.92944050344477</v>
      </c>
      <c r="F65" s="99">
        <v>168.4380877745403</v>
      </c>
      <c r="G65" s="99">
        <v>192.4461787615983</v>
      </c>
      <c r="H65" s="99">
        <v>221.1944189596915</v>
      </c>
      <c r="I65" s="99">
        <v>222.53684481575246</v>
      </c>
      <c r="J65" s="99">
        <v>189.78147044451077</v>
      </c>
      <c r="K65" s="99">
        <v>65.80961626434485</v>
      </c>
      <c r="L65" s="103">
        <v>1.75</v>
      </c>
      <c r="M65" s="99">
        <v>170.21348351034328</v>
      </c>
      <c r="N65" s="99">
        <v>221.53719419092178</v>
      </c>
      <c r="O65" s="99">
        <v>246.87430075503863</v>
      </c>
      <c r="P65" s="99">
        <v>264.43012111060006</v>
      </c>
      <c r="Q65" s="99">
        <v>282.2706540154044</v>
      </c>
      <c r="R65" s="99">
        <v>291.95348808650044</v>
      </c>
      <c r="S65" s="99">
        <v>271.7816709418304</v>
      </c>
      <c r="T65" s="99">
        <v>226.84373318910377</v>
      </c>
      <c r="U65" s="99">
        <v>78.83203055102035</v>
      </c>
      <c r="V65" s="103">
        <v>1.75</v>
      </c>
      <c r="W65" s="99">
        <v>143.07331379735598</v>
      </c>
      <c r="X65" s="99">
        <v>197.8773798776788</v>
      </c>
      <c r="Y65" s="99">
        <v>255.32013869808307</v>
      </c>
      <c r="Z65" s="99">
        <v>303.3446385850016</v>
      </c>
      <c r="AA65" s="99">
        <v>352.04891746602135</v>
      </c>
      <c r="AB65" s="99">
        <v>394.0518084512837</v>
      </c>
      <c r="AC65" s="99">
        <v>400.86017571116923</v>
      </c>
      <c r="AD65" s="99">
        <v>348.06522848782015</v>
      </c>
      <c r="AE65" s="99">
        <v>110.06443472617876</v>
      </c>
      <c r="AF65" s="104"/>
    </row>
    <row r="66" spans="2:32" ht="23.25">
      <c r="B66" s="105">
        <v>2</v>
      </c>
      <c r="C66" s="99">
        <v>93.72914771851956</v>
      </c>
      <c r="D66" s="99">
        <v>121.15660406966843</v>
      </c>
      <c r="E66" s="99">
        <v>141.94263179755006</v>
      </c>
      <c r="F66" s="99">
        <v>164.54168788228034</v>
      </c>
      <c r="G66" s="99">
        <v>187.5135969898156</v>
      </c>
      <c r="H66" s="99">
        <v>214.0638485607677</v>
      </c>
      <c r="I66" s="99">
        <v>214.4321782364419</v>
      </c>
      <c r="J66" s="99">
        <v>180.3911801147622</v>
      </c>
      <c r="K66" s="99">
        <v>51.67464114832536</v>
      </c>
      <c r="L66" s="105">
        <v>2</v>
      </c>
      <c r="M66" s="99">
        <v>152.37245581880353</v>
      </c>
      <c r="N66" s="99">
        <v>207.69646802982018</v>
      </c>
      <c r="O66" s="99">
        <v>236.87072303747527</v>
      </c>
      <c r="P66" s="99">
        <v>261.65376483565274</v>
      </c>
      <c r="Q66" s="99">
        <v>278.5353917919507</v>
      </c>
      <c r="R66" s="99">
        <v>286.0515486670487</v>
      </c>
      <c r="S66" s="99">
        <v>264.18614459737006</v>
      </c>
      <c r="T66" s="99">
        <v>217.57557063691792</v>
      </c>
      <c r="U66" s="99">
        <v>64.11483253588517</v>
      </c>
      <c r="V66" s="105">
        <v>2</v>
      </c>
      <c r="W66" s="99">
        <v>149.23698421914776</v>
      </c>
      <c r="X66" s="99">
        <v>203.1128026124012</v>
      </c>
      <c r="Y66" s="99">
        <v>260.65151087945986</v>
      </c>
      <c r="Z66" s="99">
        <v>307.70175842664355</v>
      </c>
      <c r="AA66" s="99">
        <v>353.7545925773493</v>
      </c>
      <c r="AB66" s="99">
        <v>392.4653961928392</v>
      </c>
      <c r="AC66" s="99">
        <v>395.0996768196867</v>
      </c>
      <c r="AD66" s="99">
        <v>336.35255376202974</v>
      </c>
      <c r="AE66" s="99">
        <v>86.12440191387559</v>
      </c>
      <c r="AF66" s="104"/>
    </row>
    <row r="67" spans="2:32" ht="23.25">
      <c r="B67" s="105">
        <f aca="true" t="shared" si="5" ref="B67:B106">B66+1</f>
        <v>3</v>
      </c>
      <c r="C67" s="99">
        <v>96.33285265533796</v>
      </c>
      <c r="D67" s="99">
        <v>120.65346261162355</v>
      </c>
      <c r="E67" s="99">
        <v>141.20531053513105</v>
      </c>
      <c r="F67" s="99">
        <v>162.7279812057941</v>
      </c>
      <c r="G67" s="99">
        <v>184.15527328873839</v>
      </c>
      <c r="H67" s="99">
        <v>203.46777351176056</v>
      </c>
      <c r="I67" s="99">
        <v>191.41448971866714</v>
      </c>
      <c r="J67" s="99">
        <v>147.93535286018172</v>
      </c>
      <c r="K67" s="99">
        <v>0</v>
      </c>
      <c r="L67" s="105">
        <f aca="true" t="shared" si="6" ref="L67:L106">L66+1</f>
        <v>3</v>
      </c>
      <c r="M67" s="99">
        <v>145.70053103399195</v>
      </c>
      <c r="N67" s="99">
        <v>201.04566884759552</v>
      </c>
      <c r="O67" s="99">
        <v>230.4812341445989</v>
      </c>
      <c r="P67" s="99">
        <v>251.66067936425242</v>
      </c>
      <c r="Q67" s="99">
        <v>267.5883862486664</v>
      </c>
      <c r="R67" s="99">
        <v>271.7144602005275</v>
      </c>
      <c r="S67" s="99">
        <v>239.02048794718118</v>
      </c>
      <c r="T67" s="99">
        <v>178.03341153024033</v>
      </c>
      <c r="U67" s="99">
        <v>0</v>
      </c>
      <c r="V67" s="105">
        <f aca="true" t="shared" si="7" ref="V67:V106">V66+1</f>
        <v>3</v>
      </c>
      <c r="W67" s="99">
        <v>174.20836584925223</v>
      </c>
      <c r="X67" s="99">
        <v>225.3327351709989</v>
      </c>
      <c r="Y67" s="99">
        <v>280.3827339300707</v>
      </c>
      <c r="Z67" s="99">
        <v>321.57753427343596</v>
      </c>
      <c r="AA67" s="99">
        <v>358.6428304136505</v>
      </c>
      <c r="AB67" s="99">
        <v>385.21159745801265</v>
      </c>
      <c r="AC67" s="99">
        <v>373.013836492119</v>
      </c>
      <c r="AD67" s="99">
        <v>293.61120657865894</v>
      </c>
      <c r="AE67" s="99">
        <v>0</v>
      </c>
      <c r="AF67" s="104"/>
    </row>
    <row r="68" spans="2:32" ht="23.25">
      <c r="B68" s="105">
        <f t="shared" si="5"/>
        <v>4</v>
      </c>
      <c r="C68" s="99">
        <v>105.90864686687107</v>
      </c>
      <c r="D68" s="99">
        <v>127.04535141215165</v>
      </c>
      <c r="E68" s="99">
        <v>145.47074656231257</v>
      </c>
      <c r="F68" s="99">
        <v>164.85509008974756</v>
      </c>
      <c r="G68" s="99">
        <v>184.61109215736667</v>
      </c>
      <c r="H68" s="99">
        <v>195.69211627279503</v>
      </c>
      <c r="I68" s="99">
        <v>173.89648137797747</v>
      </c>
      <c r="J68" s="99">
        <v>118.28068849079138</v>
      </c>
      <c r="K68" s="99">
        <v>0</v>
      </c>
      <c r="L68" s="105">
        <f t="shared" si="6"/>
        <v>4</v>
      </c>
      <c r="M68" s="99">
        <v>153.9720182079531</v>
      </c>
      <c r="N68" s="99">
        <v>193.89081811691068</v>
      </c>
      <c r="O68" s="99">
        <v>222.95131755041135</v>
      </c>
      <c r="P68" s="99">
        <v>242.0649433661128</v>
      </c>
      <c r="Q68" s="99">
        <v>256.5696800333591</v>
      </c>
      <c r="R68" s="99">
        <v>257.07869330719916</v>
      </c>
      <c r="S68" s="99">
        <v>216.4424809369494</v>
      </c>
      <c r="T68" s="99">
        <v>141.21219294084176</v>
      </c>
      <c r="U68" s="99">
        <v>0</v>
      </c>
      <c r="V68" s="105">
        <f t="shared" si="7"/>
        <v>4</v>
      </c>
      <c r="W68" s="99">
        <v>204.48924780269343</v>
      </c>
      <c r="X68" s="99">
        <v>251.2068340616549</v>
      </c>
      <c r="Y68" s="99">
        <v>299.0430107140237</v>
      </c>
      <c r="Z68" s="99">
        <v>336.53898856639967</v>
      </c>
      <c r="AA68" s="99">
        <v>362.96753768076405</v>
      </c>
      <c r="AB68" s="99">
        <v>378.1417071276665</v>
      </c>
      <c r="AC68" s="99">
        <v>351.875782708901</v>
      </c>
      <c r="AD68" s="99">
        <v>248.97873304817927</v>
      </c>
      <c r="AE68" s="99">
        <v>0</v>
      </c>
      <c r="AF68" s="104"/>
    </row>
    <row r="69" spans="2:32" ht="23.25">
      <c r="B69" s="105">
        <f t="shared" si="5"/>
        <v>5</v>
      </c>
      <c r="C69" s="99">
        <v>116.53414856989072</v>
      </c>
      <c r="D69" s="99">
        <v>132.12821396712945</v>
      </c>
      <c r="E69" s="99">
        <v>148.0010427775971</v>
      </c>
      <c r="F69" s="99">
        <v>165.8701416050287</v>
      </c>
      <c r="G69" s="99">
        <v>183.8945793338184</v>
      </c>
      <c r="H69" s="99">
        <v>190.55017144911974</v>
      </c>
      <c r="I69" s="99">
        <v>160.21311831043974</v>
      </c>
      <c r="J69" s="99">
        <v>92.6039317895105</v>
      </c>
      <c r="K69" s="99">
        <v>0</v>
      </c>
      <c r="L69" s="105">
        <f t="shared" si="6"/>
        <v>5</v>
      </c>
      <c r="M69" s="99">
        <v>166.74534308904435</v>
      </c>
      <c r="N69" s="99">
        <v>193.84674849391035</v>
      </c>
      <c r="O69" s="99">
        <v>216.9844819241385</v>
      </c>
      <c r="P69" s="99">
        <v>235.57286041768563</v>
      </c>
      <c r="Q69" s="99">
        <v>248.48502804689298</v>
      </c>
      <c r="R69" s="99">
        <v>243.44493502258115</v>
      </c>
      <c r="S69" s="99">
        <v>196.56605397984214</v>
      </c>
      <c r="T69" s="99">
        <v>108.88189131972352</v>
      </c>
      <c r="U69" s="99">
        <v>0</v>
      </c>
      <c r="V69" s="105">
        <f t="shared" si="7"/>
        <v>5</v>
      </c>
      <c r="W69" s="99">
        <v>229.09572941281957</v>
      </c>
      <c r="X69" s="99">
        <v>270.141355419404</v>
      </c>
      <c r="Y69" s="99">
        <v>311.148971781746</v>
      </c>
      <c r="Z69" s="99">
        <v>343.49858292208296</v>
      </c>
      <c r="AA69" s="99">
        <v>360.334529862665</v>
      </c>
      <c r="AB69" s="99">
        <v>365.30491661010024</v>
      </c>
      <c r="AC69" s="99">
        <v>326.4592272467776</v>
      </c>
      <c r="AD69" s="99">
        <v>197.56883337209123</v>
      </c>
      <c r="AE69" s="99">
        <v>0</v>
      </c>
      <c r="AF69" s="104"/>
    </row>
    <row r="70" spans="2:32" ht="23.25">
      <c r="B70" s="105">
        <f t="shared" si="5"/>
        <v>6</v>
      </c>
      <c r="C70" s="99">
        <v>122.77447545771534</v>
      </c>
      <c r="D70" s="99">
        <v>137.85998177294474</v>
      </c>
      <c r="E70" s="99">
        <v>154.06472037523432</v>
      </c>
      <c r="F70" s="99">
        <v>169.35877069672225</v>
      </c>
      <c r="G70" s="99">
        <v>184.2232291530214</v>
      </c>
      <c r="H70" s="99">
        <v>184.53627941446803</v>
      </c>
      <c r="I70" s="99">
        <v>145.9923650622089</v>
      </c>
      <c r="J70" s="99">
        <v>64.03699549003002</v>
      </c>
      <c r="K70" s="99">
        <v>0</v>
      </c>
      <c r="L70" s="105">
        <f t="shared" si="6"/>
        <v>6</v>
      </c>
      <c r="M70" s="99">
        <v>172.4601363444275</v>
      </c>
      <c r="N70" s="99">
        <v>190.68491953164227</v>
      </c>
      <c r="O70" s="99">
        <v>212.4438416784262</v>
      </c>
      <c r="P70" s="99">
        <v>231.12596855825876</v>
      </c>
      <c r="Q70" s="99">
        <v>242.09790335021876</v>
      </c>
      <c r="R70" s="99">
        <v>231.60122703986994</v>
      </c>
      <c r="S70" s="99">
        <v>177.4620931601001</v>
      </c>
      <c r="T70" s="99">
        <v>75.71896247796529</v>
      </c>
      <c r="U70" s="99">
        <v>0</v>
      </c>
      <c r="V70" s="105">
        <f t="shared" si="7"/>
        <v>6</v>
      </c>
      <c r="W70" s="99">
        <v>244.24947769344962</v>
      </c>
      <c r="X70" s="99">
        <v>280.68180619567016</v>
      </c>
      <c r="Y70" s="99">
        <v>319.1976628294</v>
      </c>
      <c r="Z70" s="99">
        <v>347.20441665228213</v>
      </c>
      <c r="AA70" s="99">
        <v>357.6665758011882</v>
      </c>
      <c r="AB70" s="99">
        <v>351.8952585408204</v>
      </c>
      <c r="AC70" s="99">
        <v>297.54890247590686</v>
      </c>
      <c r="AD70" s="99">
        <v>139.29992445227913</v>
      </c>
      <c r="AE70" s="99">
        <v>0</v>
      </c>
      <c r="AF70" s="104"/>
    </row>
    <row r="71" spans="2:32" ht="23.25">
      <c r="B71" s="105">
        <f t="shared" si="5"/>
        <v>7</v>
      </c>
      <c r="C71" s="99">
        <v>128.33624382200497</v>
      </c>
      <c r="D71" s="99">
        <v>143.3916188411805</v>
      </c>
      <c r="E71" s="99">
        <v>159.65224680919076</v>
      </c>
      <c r="F71" s="99">
        <v>173.56753501392404</v>
      </c>
      <c r="G71" s="99">
        <v>183.22415466199303</v>
      </c>
      <c r="H71" s="99">
        <v>177.53986539234384</v>
      </c>
      <c r="I71" s="99">
        <v>130.02298694155357</v>
      </c>
      <c r="J71" s="99">
        <v>33.49282296650717</v>
      </c>
      <c r="K71" s="99">
        <v>0</v>
      </c>
      <c r="L71" s="105">
        <f t="shared" si="6"/>
        <v>7</v>
      </c>
      <c r="M71" s="99">
        <v>175.94451462031103</v>
      </c>
      <c r="N71" s="99">
        <v>191.84603994650018</v>
      </c>
      <c r="O71" s="99">
        <v>212.51759930308023</v>
      </c>
      <c r="P71" s="99">
        <v>231.50014730760503</v>
      </c>
      <c r="Q71" s="99">
        <v>240.16185866203892</v>
      </c>
      <c r="R71" s="99">
        <v>224.10814895985757</v>
      </c>
      <c r="S71" s="99">
        <v>162.26293043038055</v>
      </c>
      <c r="T71" s="99">
        <v>42.10526315789473</v>
      </c>
      <c r="U71" s="99">
        <v>0</v>
      </c>
      <c r="V71" s="105">
        <f t="shared" si="7"/>
        <v>7</v>
      </c>
      <c r="W71" s="99">
        <v>255.72129278346605</v>
      </c>
      <c r="X71" s="99">
        <v>289.4417340609228</v>
      </c>
      <c r="Y71" s="99">
        <v>326.7403430418174</v>
      </c>
      <c r="Z71" s="99">
        <v>350.40843085397483</v>
      </c>
      <c r="AA71" s="99">
        <v>354.65110217070304</v>
      </c>
      <c r="AB71" s="99">
        <v>337.3576539106334</v>
      </c>
      <c r="AC71" s="99">
        <v>266.4556913188761</v>
      </c>
      <c r="AD71" s="99">
        <v>73.6842105263158</v>
      </c>
      <c r="AE71" s="99">
        <v>0</v>
      </c>
      <c r="AF71" s="104"/>
    </row>
    <row r="72" spans="2:32" ht="23.25">
      <c r="B72" s="105">
        <f t="shared" si="5"/>
        <v>8</v>
      </c>
      <c r="C72" s="99">
        <v>132.80622955123533</v>
      </c>
      <c r="D72" s="99">
        <v>147.9015468766455</v>
      </c>
      <c r="E72" s="99">
        <v>164.17993374130666</v>
      </c>
      <c r="F72" s="99">
        <v>176.93242504180827</v>
      </c>
      <c r="G72" s="99">
        <v>181.83358660564215</v>
      </c>
      <c r="H72" s="99">
        <v>170.3659951100622</v>
      </c>
      <c r="I72" s="99">
        <v>113.41043891033694</v>
      </c>
      <c r="J72" s="99">
        <v>0</v>
      </c>
      <c r="K72" s="99">
        <v>0</v>
      </c>
      <c r="L72" s="105">
        <f t="shared" si="6"/>
        <v>8</v>
      </c>
      <c r="M72" s="99">
        <v>178.53823226934873</v>
      </c>
      <c r="N72" s="99">
        <v>193.64711560524967</v>
      </c>
      <c r="O72" s="99">
        <v>213.14870585837127</v>
      </c>
      <c r="P72" s="99">
        <v>231.00921611975215</v>
      </c>
      <c r="Q72" s="99">
        <v>237.059159432909</v>
      </c>
      <c r="R72" s="99">
        <v>216.50262869702317</v>
      </c>
      <c r="S72" s="99">
        <v>146.26926357934195</v>
      </c>
      <c r="T72" s="99">
        <v>0</v>
      </c>
      <c r="U72" s="99">
        <v>0</v>
      </c>
      <c r="V72" s="105">
        <f t="shared" si="7"/>
        <v>8</v>
      </c>
      <c r="W72" s="99">
        <v>264.47771316726306</v>
      </c>
      <c r="X72" s="99">
        <v>297.50706420263265</v>
      </c>
      <c r="Y72" s="99">
        <v>334.1643406189296</v>
      </c>
      <c r="Z72" s="99">
        <v>353.1302783341216</v>
      </c>
      <c r="AA72" s="99">
        <v>352.5244938699301</v>
      </c>
      <c r="AB72" s="99">
        <v>322.8466256280642</v>
      </c>
      <c r="AC72" s="99">
        <v>233.4910436118938</v>
      </c>
      <c r="AD72" s="99">
        <v>0</v>
      </c>
      <c r="AE72" s="99">
        <v>0</v>
      </c>
      <c r="AF72" s="104"/>
    </row>
    <row r="73" spans="2:32" ht="23.25">
      <c r="B73" s="105">
        <f t="shared" si="5"/>
        <v>9</v>
      </c>
      <c r="C73" s="99">
        <v>136.85707745062803</v>
      </c>
      <c r="D73" s="99">
        <v>151.33451856273305</v>
      </c>
      <c r="E73" s="99">
        <v>167.97460885557777</v>
      </c>
      <c r="F73" s="99">
        <v>179.6996678955727</v>
      </c>
      <c r="G73" s="99">
        <v>181.26676875301675</v>
      </c>
      <c r="H73" s="99">
        <v>161.82929529229116</v>
      </c>
      <c r="I73" s="99">
        <v>95.12880318222672</v>
      </c>
      <c r="J73" s="99">
        <v>0</v>
      </c>
      <c r="K73" s="99">
        <v>0</v>
      </c>
      <c r="L73" s="105">
        <f t="shared" si="6"/>
        <v>9</v>
      </c>
      <c r="M73" s="99">
        <v>179.5233788301059</v>
      </c>
      <c r="N73" s="99">
        <v>195.92054814823152</v>
      </c>
      <c r="O73" s="99">
        <v>216.05556481654082</v>
      </c>
      <c r="P73" s="99">
        <v>230.87170279613207</v>
      </c>
      <c r="Q73" s="99">
        <v>233.4662700287106</v>
      </c>
      <c r="R73" s="99">
        <v>207.54713227957208</v>
      </c>
      <c r="S73" s="99">
        <v>125.88685462542956</v>
      </c>
      <c r="T73" s="99">
        <v>0</v>
      </c>
      <c r="U73" s="99">
        <v>0</v>
      </c>
      <c r="V73" s="105">
        <f t="shared" si="7"/>
        <v>9</v>
      </c>
      <c r="W73" s="99">
        <v>271.876150858738</v>
      </c>
      <c r="X73" s="99">
        <v>305.06323346541825</v>
      </c>
      <c r="Y73" s="99">
        <v>340.6168992012528</v>
      </c>
      <c r="Z73" s="99">
        <v>355.34163921186916</v>
      </c>
      <c r="AA73" s="99">
        <v>349.72108210231846</v>
      </c>
      <c r="AB73" s="99">
        <v>308.1732947617966</v>
      </c>
      <c r="AC73" s="99">
        <v>197.847462983257</v>
      </c>
      <c r="AD73" s="99">
        <v>0</v>
      </c>
      <c r="AE73" s="99">
        <v>0</v>
      </c>
      <c r="AF73" s="104"/>
    </row>
    <row r="74" spans="2:32" s="109" customFormat="1" ht="23.25">
      <c r="B74" s="107">
        <f t="shared" si="5"/>
        <v>10</v>
      </c>
      <c r="C74" s="106">
        <v>141.21775124963776</v>
      </c>
      <c r="D74" s="106">
        <v>154.72615341541118</v>
      </c>
      <c r="E74" s="106">
        <v>171.59860047647294</v>
      </c>
      <c r="F74" s="106">
        <v>181.59472617646136</v>
      </c>
      <c r="G74" s="106">
        <v>179.52771568002328</v>
      </c>
      <c r="H74" s="106">
        <v>151.2542583648491</v>
      </c>
      <c r="I74" s="106">
        <v>75.0358542232403</v>
      </c>
      <c r="J74" s="106">
        <v>0</v>
      </c>
      <c r="K74" s="106">
        <v>0</v>
      </c>
      <c r="L74" s="107">
        <f t="shared" si="6"/>
        <v>10</v>
      </c>
      <c r="M74" s="106">
        <v>179.6630623701913</v>
      </c>
      <c r="N74" s="106">
        <v>199.72312927884408</v>
      </c>
      <c r="O74" s="106">
        <v>219.53529467222404</v>
      </c>
      <c r="P74" s="106">
        <v>232.00514553440294</v>
      </c>
      <c r="Q74" s="106">
        <v>230.9804913423543</v>
      </c>
      <c r="R74" s="106">
        <v>197.1825059523913</v>
      </c>
      <c r="S74" s="106">
        <v>101.72238069194353</v>
      </c>
      <c r="T74" s="106">
        <v>0</v>
      </c>
      <c r="U74" s="106">
        <v>0</v>
      </c>
      <c r="V74" s="107">
        <f t="shared" si="7"/>
        <v>10</v>
      </c>
      <c r="W74" s="106">
        <v>278.9419052907559</v>
      </c>
      <c r="X74" s="106">
        <v>313.26131553956327</v>
      </c>
      <c r="Y74" s="106">
        <v>345.89343813386864</v>
      </c>
      <c r="Z74" s="106">
        <v>357.2671731535411</v>
      </c>
      <c r="AA74" s="106">
        <v>345.0935843519267</v>
      </c>
      <c r="AB74" s="106">
        <v>292.4164121038956</v>
      </c>
      <c r="AC74" s="106">
        <v>159.2618831022521</v>
      </c>
      <c r="AD74" s="106">
        <v>0</v>
      </c>
      <c r="AE74" s="106">
        <v>0</v>
      </c>
      <c r="AF74" s="108"/>
    </row>
    <row r="75" spans="2:32" s="109" customFormat="1" ht="23.25">
      <c r="B75" s="107">
        <f t="shared" si="5"/>
        <v>11</v>
      </c>
      <c r="C75" s="106">
        <v>143.4498447783348</v>
      </c>
      <c r="D75" s="106">
        <v>158.50452488934656</v>
      </c>
      <c r="E75" s="106">
        <v>174.11086108003565</v>
      </c>
      <c r="F75" s="106">
        <v>182.23825740813558</v>
      </c>
      <c r="G75" s="106">
        <v>177.462733077171</v>
      </c>
      <c r="H75" s="106">
        <v>139.81438922491438</v>
      </c>
      <c r="I75" s="106">
        <v>53.27716856299081</v>
      </c>
      <c r="J75" s="106">
        <v>0</v>
      </c>
      <c r="K75" s="106">
        <v>0</v>
      </c>
      <c r="L75" s="107">
        <f t="shared" si="6"/>
        <v>11</v>
      </c>
      <c r="M75" s="106">
        <v>183.34844416685672</v>
      </c>
      <c r="N75" s="106">
        <v>204.2686086151527</v>
      </c>
      <c r="O75" s="106">
        <v>222.6525264096305</v>
      </c>
      <c r="P75" s="106">
        <v>233.38030753980425</v>
      </c>
      <c r="Q75" s="106">
        <v>228.04013872428303</v>
      </c>
      <c r="R75" s="106">
        <v>184.24112249765753</v>
      </c>
      <c r="S75" s="106">
        <v>72.3380874979969</v>
      </c>
      <c r="T75" s="106">
        <v>0</v>
      </c>
      <c r="U75" s="106">
        <v>0</v>
      </c>
      <c r="V75" s="107">
        <f t="shared" si="7"/>
        <v>11</v>
      </c>
      <c r="W75" s="106">
        <v>284.74511517514503</v>
      </c>
      <c r="X75" s="106">
        <v>320.9108659116634</v>
      </c>
      <c r="Y75" s="106">
        <v>350.16559796439753</v>
      </c>
      <c r="Z75" s="106">
        <v>357.12927171610727</v>
      </c>
      <c r="AA75" s="106">
        <v>338.90705547709524</v>
      </c>
      <c r="AB75" s="106">
        <v>274.1025878020811</v>
      </c>
      <c r="AC75" s="106">
        <v>115.71896247796532</v>
      </c>
      <c r="AD75" s="106">
        <v>0</v>
      </c>
      <c r="AE75" s="106">
        <v>0</v>
      </c>
      <c r="AF75" s="108"/>
    </row>
    <row r="76" spans="2:32" s="109" customFormat="1" ht="23.25">
      <c r="B76" s="107">
        <f t="shared" si="5"/>
        <v>12</v>
      </c>
      <c r="C76" s="106">
        <v>146.01563501902575</v>
      </c>
      <c r="D76" s="106">
        <v>162.4605725567506</v>
      </c>
      <c r="E76" s="106">
        <v>176.84271574259859</v>
      </c>
      <c r="F76" s="106">
        <v>182.558771062957</v>
      </c>
      <c r="G76" s="106">
        <v>173.3421905441445</v>
      </c>
      <c r="H76" s="106">
        <v>126.40376474123757</v>
      </c>
      <c r="I76" s="106">
        <v>28.70813397129187</v>
      </c>
      <c r="J76" s="106">
        <v>0</v>
      </c>
      <c r="K76" s="106">
        <v>0</v>
      </c>
      <c r="L76" s="107">
        <f t="shared" si="6"/>
        <v>12</v>
      </c>
      <c r="M76" s="106">
        <v>187.34348978668595</v>
      </c>
      <c r="N76" s="106">
        <v>208.98412448426822</v>
      </c>
      <c r="O76" s="106">
        <v>225.80071586936083</v>
      </c>
      <c r="P76" s="106">
        <v>234.07504806123882</v>
      </c>
      <c r="Q76" s="106">
        <v>222.99890215075516</v>
      </c>
      <c r="R76" s="106">
        <v>168.26247188547097</v>
      </c>
      <c r="S76" s="106">
        <v>38.27751196172249</v>
      </c>
      <c r="T76" s="106">
        <v>0</v>
      </c>
      <c r="U76" s="106">
        <v>0</v>
      </c>
      <c r="V76" s="107">
        <f t="shared" si="7"/>
        <v>12</v>
      </c>
      <c r="W76" s="106">
        <v>291.03593916807733</v>
      </c>
      <c r="X76" s="106">
        <v>328.5065990422516</v>
      </c>
      <c r="Y76" s="106">
        <v>353.47599359079015</v>
      </c>
      <c r="Z76" s="106">
        <v>356.3026144362732</v>
      </c>
      <c r="AA76" s="106">
        <v>331.04096203747565</v>
      </c>
      <c r="AB76" s="106">
        <v>252.31450185521138</v>
      </c>
      <c r="AC76" s="106">
        <v>63.15789473684211</v>
      </c>
      <c r="AD76" s="106">
        <v>0</v>
      </c>
      <c r="AE76" s="106">
        <v>0</v>
      </c>
      <c r="AF76" s="108"/>
    </row>
    <row r="77" spans="2:32" s="109" customFormat="1" ht="23.25">
      <c r="B77" s="107">
        <f t="shared" si="5"/>
        <v>13</v>
      </c>
      <c r="C77" s="106">
        <v>148.94848401958706</v>
      </c>
      <c r="D77" s="106">
        <v>165.7320441772488</v>
      </c>
      <c r="E77" s="106">
        <v>178.95899786564115</v>
      </c>
      <c r="F77" s="106">
        <v>182.52743069656285</v>
      </c>
      <c r="G77" s="106">
        <v>167.84947113729922</v>
      </c>
      <c r="H77" s="106">
        <v>110.97609756952669</v>
      </c>
      <c r="I77" s="106">
        <v>0</v>
      </c>
      <c r="J77" s="106">
        <v>0</v>
      </c>
      <c r="K77" s="106">
        <v>0</v>
      </c>
      <c r="L77" s="107">
        <f t="shared" si="6"/>
        <v>13</v>
      </c>
      <c r="M77" s="106">
        <v>191.67421870029753</v>
      </c>
      <c r="N77" s="106">
        <v>213.0585166867845</v>
      </c>
      <c r="O77" s="106">
        <v>228.1760872235291</v>
      </c>
      <c r="P77" s="106">
        <v>234.03363612447563</v>
      </c>
      <c r="Q77" s="106">
        <v>216.47643366029047</v>
      </c>
      <c r="R77" s="106">
        <v>148.94085831107103</v>
      </c>
      <c r="S77" s="106">
        <v>0</v>
      </c>
      <c r="T77" s="106">
        <v>0</v>
      </c>
      <c r="U77" s="106">
        <v>0</v>
      </c>
      <c r="V77" s="107">
        <f t="shared" si="7"/>
        <v>13</v>
      </c>
      <c r="W77" s="106">
        <v>297.85534899444065</v>
      </c>
      <c r="X77" s="106">
        <v>335.0201621612815</v>
      </c>
      <c r="Y77" s="106">
        <v>355.3742547668855</v>
      </c>
      <c r="Z77" s="106">
        <v>353.6658591860204</v>
      </c>
      <c r="AA77" s="106">
        <v>320.60949929236506</v>
      </c>
      <c r="AB77" s="106">
        <v>226.34391360031339</v>
      </c>
      <c r="AC77" s="106">
        <v>0</v>
      </c>
      <c r="AD77" s="106">
        <v>0</v>
      </c>
      <c r="AE77" s="106">
        <v>0</v>
      </c>
      <c r="AF77" s="108"/>
    </row>
    <row r="78" spans="2:32" s="109" customFormat="1" ht="23.25">
      <c r="B78" s="107">
        <f t="shared" si="5"/>
        <v>14</v>
      </c>
      <c r="C78" s="106">
        <v>151.56208720131988</v>
      </c>
      <c r="D78" s="106">
        <v>169.12407316498957</v>
      </c>
      <c r="E78" s="106">
        <v>180.22099246832812</v>
      </c>
      <c r="F78" s="106">
        <v>181.26676875301678</v>
      </c>
      <c r="G78" s="106">
        <v>160.8723574932481</v>
      </c>
      <c r="H78" s="106">
        <v>94.17186538318366</v>
      </c>
      <c r="I78" s="106">
        <v>0</v>
      </c>
      <c r="J78" s="106">
        <v>0</v>
      </c>
      <c r="K78" s="106">
        <v>0</v>
      </c>
      <c r="L78" s="107">
        <f t="shared" si="6"/>
        <v>14</v>
      </c>
      <c r="M78" s="106">
        <v>195.53432870385348</v>
      </c>
      <c r="N78" s="106">
        <v>216.6626686788056</v>
      </c>
      <c r="O78" s="106">
        <v>230.51192865138643</v>
      </c>
      <c r="P78" s="106">
        <v>232.95140015568157</v>
      </c>
      <c r="Q78" s="106">
        <v>208.1266872921034</v>
      </c>
      <c r="R78" s="106">
        <v>126.84379242447264</v>
      </c>
      <c r="S78" s="106">
        <v>0</v>
      </c>
      <c r="T78" s="106">
        <v>0</v>
      </c>
      <c r="U78" s="106">
        <v>0</v>
      </c>
      <c r="V78" s="107">
        <f t="shared" si="7"/>
        <v>14</v>
      </c>
      <c r="W78" s="106">
        <v>305.24775902405645</v>
      </c>
      <c r="X78" s="106">
        <v>340.72507235264493</v>
      </c>
      <c r="Y78" s="106">
        <v>356.77787864926125</v>
      </c>
      <c r="Z78" s="106">
        <v>350.0850766835698</v>
      </c>
      <c r="AA78" s="106">
        <v>308.0558299161619</v>
      </c>
      <c r="AB78" s="106">
        <v>195.89107188145175</v>
      </c>
      <c r="AC78" s="106">
        <v>0</v>
      </c>
      <c r="AD78" s="106">
        <v>0</v>
      </c>
      <c r="AE78" s="106">
        <v>0</v>
      </c>
      <c r="AF78" s="108"/>
    </row>
    <row r="79" spans="2:32" s="109" customFormat="1" ht="23.25">
      <c r="B79" s="107">
        <f t="shared" si="5"/>
        <v>15</v>
      </c>
      <c r="C79" s="106">
        <v>154.72615341541115</v>
      </c>
      <c r="D79" s="106">
        <v>171.59860047647297</v>
      </c>
      <c r="E79" s="106">
        <v>181.59472617646136</v>
      </c>
      <c r="F79" s="106">
        <v>179.5277156800233</v>
      </c>
      <c r="G79" s="106">
        <v>151.2542583648491</v>
      </c>
      <c r="H79" s="106">
        <v>75.03585422324029</v>
      </c>
      <c r="I79" s="106">
        <v>0</v>
      </c>
      <c r="J79" s="106">
        <v>0</v>
      </c>
      <c r="K79" s="106">
        <v>0</v>
      </c>
      <c r="L79" s="107">
        <f t="shared" si="6"/>
        <v>15</v>
      </c>
      <c r="M79" s="106">
        <v>199.7231292788441</v>
      </c>
      <c r="N79" s="106">
        <v>219.53529467222404</v>
      </c>
      <c r="O79" s="106">
        <v>232.00514553440286</v>
      </c>
      <c r="P79" s="106">
        <v>230.9804913423543</v>
      </c>
      <c r="Q79" s="106">
        <v>197.18250595239132</v>
      </c>
      <c r="R79" s="106">
        <v>101.72238069194353</v>
      </c>
      <c r="S79" s="106">
        <v>0</v>
      </c>
      <c r="T79" s="106">
        <v>0</v>
      </c>
      <c r="U79" s="106">
        <v>0</v>
      </c>
      <c r="V79" s="107">
        <f t="shared" si="7"/>
        <v>15</v>
      </c>
      <c r="W79" s="106">
        <v>313.2613155395632</v>
      </c>
      <c r="X79" s="106">
        <v>345.8934381338687</v>
      </c>
      <c r="Y79" s="106">
        <v>357.2671731535411</v>
      </c>
      <c r="Z79" s="106">
        <v>345.09358435192667</v>
      </c>
      <c r="AA79" s="106">
        <v>292.4164121038956</v>
      </c>
      <c r="AB79" s="106">
        <v>159.2618831022521</v>
      </c>
      <c r="AC79" s="106">
        <v>0</v>
      </c>
      <c r="AD79" s="106">
        <v>0</v>
      </c>
      <c r="AE79" s="106">
        <v>0</v>
      </c>
      <c r="AF79" s="108"/>
    </row>
    <row r="80" spans="2:32" s="109" customFormat="1" ht="23.25">
      <c r="B80" s="107">
        <f t="shared" si="5"/>
        <v>16</v>
      </c>
      <c r="C80" s="106">
        <v>158.50452488934656</v>
      </c>
      <c r="D80" s="106">
        <v>174.11086108003565</v>
      </c>
      <c r="E80" s="106">
        <v>182.23825740813558</v>
      </c>
      <c r="F80" s="106">
        <v>177.462733077171</v>
      </c>
      <c r="G80" s="106">
        <v>139.81438922491438</v>
      </c>
      <c r="H80" s="106">
        <v>53.27716856299081</v>
      </c>
      <c r="I80" s="106">
        <v>0</v>
      </c>
      <c r="J80" s="106">
        <v>0</v>
      </c>
      <c r="K80" s="106">
        <v>0</v>
      </c>
      <c r="L80" s="107">
        <f t="shared" si="6"/>
        <v>16</v>
      </c>
      <c r="M80" s="106">
        <v>204.2686086151527</v>
      </c>
      <c r="N80" s="106">
        <v>222.6525264096305</v>
      </c>
      <c r="O80" s="106">
        <v>233.38030753980425</v>
      </c>
      <c r="P80" s="106">
        <v>228.04013872428303</v>
      </c>
      <c r="Q80" s="106">
        <v>184.24112249765753</v>
      </c>
      <c r="R80" s="106">
        <v>72.3380874979969</v>
      </c>
      <c r="S80" s="106">
        <v>0</v>
      </c>
      <c r="T80" s="106">
        <v>0</v>
      </c>
      <c r="U80" s="106">
        <v>0</v>
      </c>
      <c r="V80" s="107">
        <f t="shared" si="7"/>
        <v>16</v>
      </c>
      <c r="W80" s="106">
        <v>320.9108659116634</v>
      </c>
      <c r="X80" s="106">
        <v>350.16559796439753</v>
      </c>
      <c r="Y80" s="106">
        <v>357.12927171610727</v>
      </c>
      <c r="Z80" s="106">
        <v>338.90705547709524</v>
      </c>
      <c r="AA80" s="106">
        <v>274.1025878020811</v>
      </c>
      <c r="AB80" s="106">
        <v>115.71896247796532</v>
      </c>
      <c r="AC80" s="106">
        <v>0</v>
      </c>
      <c r="AD80" s="106">
        <v>0</v>
      </c>
      <c r="AE80" s="106">
        <v>0</v>
      </c>
      <c r="AF80" s="108"/>
    </row>
    <row r="81" spans="2:32" s="109" customFormat="1" ht="23.25">
      <c r="B81" s="107">
        <f t="shared" si="5"/>
        <v>17</v>
      </c>
      <c r="C81" s="106">
        <v>162.4605725567506</v>
      </c>
      <c r="D81" s="106">
        <v>176.84271574259859</v>
      </c>
      <c r="E81" s="106">
        <v>182.558771062957</v>
      </c>
      <c r="F81" s="106">
        <v>173.3421905441445</v>
      </c>
      <c r="G81" s="106">
        <v>126.40376474123757</v>
      </c>
      <c r="H81" s="106">
        <v>28.70813397129187</v>
      </c>
      <c r="I81" s="106">
        <v>0</v>
      </c>
      <c r="J81" s="106">
        <v>0</v>
      </c>
      <c r="K81" s="106">
        <v>0</v>
      </c>
      <c r="L81" s="107">
        <f t="shared" si="6"/>
        <v>17</v>
      </c>
      <c r="M81" s="106">
        <v>208.98412448426822</v>
      </c>
      <c r="N81" s="106">
        <v>225.80071586936083</v>
      </c>
      <c r="O81" s="106">
        <v>234.07504806123882</v>
      </c>
      <c r="P81" s="106">
        <v>222.99890215075516</v>
      </c>
      <c r="Q81" s="106">
        <v>168.26247188547097</v>
      </c>
      <c r="R81" s="106">
        <v>38.27751196172249</v>
      </c>
      <c r="S81" s="106">
        <v>0</v>
      </c>
      <c r="T81" s="106">
        <v>0</v>
      </c>
      <c r="U81" s="106">
        <v>0</v>
      </c>
      <c r="V81" s="107">
        <f t="shared" si="7"/>
        <v>17</v>
      </c>
      <c r="W81" s="106">
        <v>328.5065990422516</v>
      </c>
      <c r="X81" s="106">
        <v>353.47599359079015</v>
      </c>
      <c r="Y81" s="106">
        <v>356.3026144362732</v>
      </c>
      <c r="Z81" s="106">
        <v>331.04096203747565</v>
      </c>
      <c r="AA81" s="106">
        <v>252.31450185521138</v>
      </c>
      <c r="AB81" s="106">
        <v>63.15789473684211</v>
      </c>
      <c r="AC81" s="106">
        <v>0</v>
      </c>
      <c r="AD81" s="106">
        <v>0</v>
      </c>
      <c r="AE81" s="106">
        <v>0</v>
      </c>
      <c r="AF81" s="108"/>
    </row>
    <row r="82" spans="2:32" s="109" customFormat="1" ht="23.25">
      <c r="B82" s="107">
        <f t="shared" si="5"/>
        <v>18</v>
      </c>
      <c r="C82" s="106">
        <v>165.7320441772488</v>
      </c>
      <c r="D82" s="106">
        <v>178.95899786564115</v>
      </c>
      <c r="E82" s="106">
        <v>182.52743069656285</v>
      </c>
      <c r="F82" s="106">
        <v>167.84947113729922</v>
      </c>
      <c r="G82" s="106">
        <v>110.97609756952669</v>
      </c>
      <c r="H82" s="106">
        <v>0</v>
      </c>
      <c r="I82" s="106">
        <v>0</v>
      </c>
      <c r="J82" s="106">
        <v>0</v>
      </c>
      <c r="K82" s="106">
        <v>0</v>
      </c>
      <c r="L82" s="107">
        <f t="shared" si="6"/>
        <v>18</v>
      </c>
      <c r="M82" s="106">
        <v>213.0585166867845</v>
      </c>
      <c r="N82" s="106">
        <v>228.1760872235291</v>
      </c>
      <c r="O82" s="106">
        <v>234.03363612447563</v>
      </c>
      <c r="P82" s="106">
        <v>216.47643366029047</v>
      </c>
      <c r="Q82" s="106">
        <v>148.94085831107103</v>
      </c>
      <c r="R82" s="106">
        <v>0</v>
      </c>
      <c r="S82" s="106">
        <v>0</v>
      </c>
      <c r="T82" s="106">
        <v>0</v>
      </c>
      <c r="U82" s="106">
        <v>0</v>
      </c>
      <c r="V82" s="107">
        <f t="shared" si="7"/>
        <v>18</v>
      </c>
      <c r="W82" s="106">
        <v>335.0201621612815</v>
      </c>
      <c r="X82" s="106">
        <v>355.3742547668855</v>
      </c>
      <c r="Y82" s="106">
        <v>353.6658591860204</v>
      </c>
      <c r="Z82" s="106">
        <v>320.60949929236506</v>
      </c>
      <c r="AA82" s="106">
        <v>226.34391360031339</v>
      </c>
      <c r="AB82" s="106">
        <v>0</v>
      </c>
      <c r="AC82" s="106">
        <v>0</v>
      </c>
      <c r="AD82" s="106">
        <v>0</v>
      </c>
      <c r="AE82" s="106">
        <v>0</v>
      </c>
      <c r="AF82" s="108"/>
    </row>
    <row r="83" spans="2:32" s="109" customFormat="1" ht="23.25">
      <c r="B83" s="107">
        <f t="shared" si="5"/>
        <v>19</v>
      </c>
      <c r="C83" s="106">
        <v>169.12407316498957</v>
      </c>
      <c r="D83" s="106">
        <v>180.22099246832812</v>
      </c>
      <c r="E83" s="106">
        <v>181.26676875301678</v>
      </c>
      <c r="F83" s="106">
        <v>160.8723574932481</v>
      </c>
      <c r="G83" s="106">
        <v>94.17186538318366</v>
      </c>
      <c r="H83" s="106">
        <v>0</v>
      </c>
      <c r="I83" s="106">
        <v>0</v>
      </c>
      <c r="J83" s="106">
        <v>0</v>
      </c>
      <c r="K83" s="106">
        <v>0</v>
      </c>
      <c r="L83" s="107">
        <f t="shared" si="6"/>
        <v>19</v>
      </c>
      <c r="M83" s="106">
        <v>216.6626686788056</v>
      </c>
      <c r="N83" s="106">
        <v>230.51192865138643</v>
      </c>
      <c r="O83" s="106">
        <v>232.95140015568157</v>
      </c>
      <c r="P83" s="106">
        <v>208.1266872921034</v>
      </c>
      <c r="Q83" s="106">
        <v>126.84379242447264</v>
      </c>
      <c r="R83" s="106">
        <v>0</v>
      </c>
      <c r="S83" s="106">
        <v>0</v>
      </c>
      <c r="T83" s="106">
        <v>0</v>
      </c>
      <c r="U83" s="106">
        <v>0</v>
      </c>
      <c r="V83" s="107">
        <f t="shared" si="7"/>
        <v>19</v>
      </c>
      <c r="W83" s="106">
        <v>340.72507235264493</v>
      </c>
      <c r="X83" s="106">
        <v>356.77787864926125</v>
      </c>
      <c r="Y83" s="106">
        <v>350.0850766835698</v>
      </c>
      <c r="Z83" s="106">
        <v>308.0558299161619</v>
      </c>
      <c r="AA83" s="106">
        <v>195.89107188145175</v>
      </c>
      <c r="AB83" s="106">
        <v>0</v>
      </c>
      <c r="AC83" s="106">
        <v>0</v>
      </c>
      <c r="AD83" s="106">
        <v>0</v>
      </c>
      <c r="AE83" s="106">
        <v>0</v>
      </c>
      <c r="AF83" s="108"/>
    </row>
    <row r="84" spans="2:32" s="109" customFormat="1" ht="23.25">
      <c r="B84" s="107">
        <f t="shared" si="5"/>
        <v>20</v>
      </c>
      <c r="C84" s="106">
        <v>171.59860047647297</v>
      </c>
      <c r="D84" s="106">
        <v>181.59472617646136</v>
      </c>
      <c r="E84" s="106">
        <v>179.5277156800233</v>
      </c>
      <c r="F84" s="106">
        <v>151.2542583648491</v>
      </c>
      <c r="G84" s="106">
        <v>75.03585422324029</v>
      </c>
      <c r="H84" s="106">
        <v>0</v>
      </c>
      <c r="I84" s="106">
        <v>0</v>
      </c>
      <c r="J84" s="106">
        <v>0</v>
      </c>
      <c r="K84" s="106">
        <v>0</v>
      </c>
      <c r="L84" s="107">
        <f t="shared" si="6"/>
        <v>20</v>
      </c>
      <c r="M84" s="106">
        <v>219.53529467222404</v>
      </c>
      <c r="N84" s="106">
        <v>232.00514553440286</v>
      </c>
      <c r="O84" s="106">
        <v>230.9804913423543</v>
      </c>
      <c r="P84" s="106">
        <v>197.18250595239132</v>
      </c>
      <c r="Q84" s="106">
        <v>101.72238069194353</v>
      </c>
      <c r="R84" s="106">
        <v>0</v>
      </c>
      <c r="S84" s="106">
        <v>0</v>
      </c>
      <c r="T84" s="106">
        <v>0</v>
      </c>
      <c r="U84" s="106">
        <v>0</v>
      </c>
      <c r="V84" s="107">
        <f t="shared" si="7"/>
        <v>20</v>
      </c>
      <c r="W84" s="106">
        <v>345.8934381338687</v>
      </c>
      <c r="X84" s="106">
        <v>357.2671731535411</v>
      </c>
      <c r="Y84" s="106">
        <v>345.09358435192667</v>
      </c>
      <c r="Z84" s="106">
        <v>292.4164121038956</v>
      </c>
      <c r="AA84" s="106">
        <v>159.2618831022521</v>
      </c>
      <c r="AB84" s="106">
        <v>0</v>
      </c>
      <c r="AC84" s="106">
        <v>0</v>
      </c>
      <c r="AD84" s="106">
        <v>0</v>
      </c>
      <c r="AE84" s="106">
        <v>0</v>
      </c>
      <c r="AF84" s="108"/>
    </row>
    <row r="85" spans="2:32" s="109" customFormat="1" ht="23.25">
      <c r="B85" s="107">
        <f t="shared" si="5"/>
        <v>21</v>
      </c>
      <c r="C85" s="106">
        <v>174.11086108003565</v>
      </c>
      <c r="D85" s="106">
        <v>182.23825740813558</v>
      </c>
      <c r="E85" s="106">
        <v>177.462733077171</v>
      </c>
      <c r="F85" s="106">
        <v>139.81438922491438</v>
      </c>
      <c r="G85" s="106">
        <v>53.27716856299081</v>
      </c>
      <c r="H85" s="106">
        <v>0</v>
      </c>
      <c r="I85" s="106">
        <v>0</v>
      </c>
      <c r="J85" s="106">
        <v>0</v>
      </c>
      <c r="K85" s="106">
        <v>0</v>
      </c>
      <c r="L85" s="107">
        <f t="shared" si="6"/>
        <v>21</v>
      </c>
      <c r="M85" s="106">
        <v>222.6525264096305</v>
      </c>
      <c r="N85" s="106">
        <v>233.38030753980425</v>
      </c>
      <c r="O85" s="106">
        <v>228.04013872428303</v>
      </c>
      <c r="P85" s="106">
        <v>184.24112249765753</v>
      </c>
      <c r="Q85" s="106">
        <v>72.3380874979969</v>
      </c>
      <c r="R85" s="106">
        <v>0</v>
      </c>
      <c r="S85" s="106">
        <v>0</v>
      </c>
      <c r="T85" s="106">
        <v>0</v>
      </c>
      <c r="U85" s="106">
        <v>0</v>
      </c>
      <c r="V85" s="107">
        <f t="shared" si="7"/>
        <v>21</v>
      </c>
      <c r="W85" s="106">
        <v>350.16559796439753</v>
      </c>
      <c r="X85" s="106">
        <v>357.12927171610727</v>
      </c>
      <c r="Y85" s="106">
        <v>338.90705547709524</v>
      </c>
      <c r="Z85" s="106">
        <v>274.1025878020811</v>
      </c>
      <c r="AA85" s="106">
        <v>115.71896247796532</v>
      </c>
      <c r="AB85" s="106">
        <v>0</v>
      </c>
      <c r="AC85" s="106">
        <v>0</v>
      </c>
      <c r="AD85" s="106">
        <v>0</v>
      </c>
      <c r="AE85" s="106">
        <v>0</v>
      </c>
      <c r="AF85" s="108"/>
    </row>
    <row r="86" spans="2:32" s="109" customFormat="1" ht="23.25">
      <c r="B86" s="107">
        <f t="shared" si="5"/>
        <v>22</v>
      </c>
      <c r="C86" s="106">
        <v>176.84271574259859</v>
      </c>
      <c r="D86" s="106">
        <v>182.558771062957</v>
      </c>
      <c r="E86" s="106">
        <v>173.3421905441445</v>
      </c>
      <c r="F86" s="106">
        <v>126.40376474123757</v>
      </c>
      <c r="G86" s="106">
        <v>28.70813397129187</v>
      </c>
      <c r="H86" s="106">
        <v>0</v>
      </c>
      <c r="I86" s="106">
        <v>0</v>
      </c>
      <c r="J86" s="106">
        <v>0</v>
      </c>
      <c r="K86" s="106">
        <v>0</v>
      </c>
      <c r="L86" s="107">
        <f t="shared" si="6"/>
        <v>22</v>
      </c>
      <c r="M86" s="106">
        <v>225.80071586936083</v>
      </c>
      <c r="N86" s="106">
        <v>234.07504806123882</v>
      </c>
      <c r="O86" s="106">
        <v>222.99890215075516</v>
      </c>
      <c r="P86" s="106">
        <v>168.26247188547097</v>
      </c>
      <c r="Q86" s="106">
        <v>38.27751196172249</v>
      </c>
      <c r="R86" s="106">
        <v>0</v>
      </c>
      <c r="S86" s="106">
        <v>0</v>
      </c>
      <c r="T86" s="106">
        <v>0</v>
      </c>
      <c r="U86" s="106">
        <v>0</v>
      </c>
      <c r="V86" s="107">
        <f t="shared" si="7"/>
        <v>22</v>
      </c>
      <c r="W86" s="106">
        <v>353.47599359079015</v>
      </c>
      <c r="X86" s="106">
        <v>356.3026144362732</v>
      </c>
      <c r="Y86" s="106">
        <v>331.04096203747565</v>
      </c>
      <c r="Z86" s="106">
        <v>252.31450185521138</v>
      </c>
      <c r="AA86" s="106">
        <v>63.15789473684211</v>
      </c>
      <c r="AB86" s="106">
        <v>0</v>
      </c>
      <c r="AC86" s="106">
        <v>0</v>
      </c>
      <c r="AD86" s="106">
        <v>0</v>
      </c>
      <c r="AE86" s="106">
        <v>0</v>
      </c>
      <c r="AF86" s="108"/>
    </row>
    <row r="87" spans="2:32" s="109" customFormat="1" ht="23.25">
      <c r="B87" s="107">
        <f t="shared" si="5"/>
        <v>23</v>
      </c>
      <c r="C87" s="106">
        <v>178.95899786564115</v>
      </c>
      <c r="D87" s="106">
        <v>182.52743069656285</v>
      </c>
      <c r="E87" s="106">
        <v>167.84947113729922</v>
      </c>
      <c r="F87" s="106">
        <v>110.97609756952669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7">
        <f t="shared" si="6"/>
        <v>23</v>
      </c>
      <c r="M87" s="106">
        <v>228.1760872235291</v>
      </c>
      <c r="N87" s="106">
        <v>234.03363612447563</v>
      </c>
      <c r="O87" s="106">
        <v>216.47643366029047</v>
      </c>
      <c r="P87" s="106">
        <v>148.94085831107103</v>
      </c>
      <c r="Q87" s="106">
        <v>0</v>
      </c>
      <c r="R87" s="106">
        <v>0</v>
      </c>
      <c r="S87" s="106">
        <v>0</v>
      </c>
      <c r="T87" s="106">
        <v>0</v>
      </c>
      <c r="U87" s="106">
        <v>0</v>
      </c>
      <c r="V87" s="107">
        <f t="shared" si="7"/>
        <v>23</v>
      </c>
      <c r="W87" s="106">
        <v>355.3742547668855</v>
      </c>
      <c r="X87" s="106">
        <v>353.6658591860204</v>
      </c>
      <c r="Y87" s="106">
        <v>320.60949929236506</v>
      </c>
      <c r="Z87" s="106">
        <v>226.34391360031339</v>
      </c>
      <c r="AA87" s="106">
        <v>0</v>
      </c>
      <c r="AB87" s="106">
        <v>0</v>
      </c>
      <c r="AC87" s="106">
        <v>0</v>
      </c>
      <c r="AD87" s="106">
        <v>0</v>
      </c>
      <c r="AE87" s="106">
        <v>0</v>
      </c>
      <c r="AF87" s="108"/>
    </row>
    <row r="88" spans="2:32" s="109" customFormat="1" ht="23.25">
      <c r="B88" s="107">
        <f t="shared" si="5"/>
        <v>24</v>
      </c>
      <c r="C88" s="106">
        <v>180.22099246832812</v>
      </c>
      <c r="D88" s="106">
        <v>181.26676875301678</v>
      </c>
      <c r="E88" s="106">
        <v>160.8723574932481</v>
      </c>
      <c r="F88" s="106">
        <v>94.17186538318366</v>
      </c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7">
        <f t="shared" si="6"/>
        <v>24</v>
      </c>
      <c r="M88" s="106">
        <v>230.51192865138643</v>
      </c>
      <c r="N88" s="106">
        <v>232.95140015568157</v>
      </c>
      <c r="O88" s="106">
        <v>208.1266872921034</v>
      </c>
      <c r="P88" s="106">
        <v>126.84379242447264</v>
      </c>
      <c r="Q88" s="106">
        <v>0</v>
      </c>
      <c r="R88" s="106">
        <v>0</v>
      </c>
      <c r="S88" s="106">
        <v>0</v>
      </c>
      <c r="T88" s="106">
        <v>0</v>
      </c>
      <c r="U88" s="106">
        <v>0</v>
      </c>
      <c r="V88" s="107">
        <f t="shared" si="7"/>
        <v>24</v>
      </c>
      <c r="W88" s="106">
        <v>356.77787864926125</v>
      </c>
      <c r="X88" s="106">
        <v>350.0850766835698</v>
      </c>
      <c r="Y88" s="106">
        <v>308.0558299161619</v>
      </c>
      <c r="Z88" s="106">
        <v>195.89107188145175</v>
      </c>
      <c r="AA88" s="106">
        <v>0</v>
      </c>
      <c r="AB88" s="106">
        <v>0</v>
      </c>
      <c r="AC88" s="106">
        <v>0</v>
      </c>
      <c r="AD88" s="106">
        <v>0</v>
      </c>
      <c r="AE88" s="106">
        <v>0</v>
      </c>
      <c r="AF88" s="108"/>
    </row>
    <row r="89" spans="2:32" s="109" customFormat="1" ht="23.25">
      <c r="B89" s="107">
        <f t="shared" si="5"/>
        <v>25</v>
      </c>
      <c r="C89" s="106">
        <v>181.59472617646136</v>
      </c>
      <c r="D89" s="106">
        <v>179.5277156800233</v>
      </c>
      <c r="E89" s="106">
        <v>151.2542583648491</v>
      </c>
      <c r="F89" s="106">
        <v>75.03585422324029</v>
      </c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7">
        <f t="shared" si="6"/>
        <v>25</v>
      </c>
      <c r="M89" s="106">
        <v>232.00514553440286</v>
      </c>
      <c r="N89" s="106">
        <v>230.9804913423543</v>
      </c>
      <c r="O89" s="106">
        <v>197.18250595239132</v>
      </c>
      <c r="P89" s="106">
        <v>101.72238069194353</v>
      </c>
      <c r="Q89" s="106">
        <v>0</v>
      </c>
      <c r="R89" s="106">
        <v>0</v>
      </c>
      <c r="S89" s="106">
        <v>0</v>
      </c>
      <c r="T89" s="106">
        <v>0</v>
      </c>
      <c r="U89" s="106">
        <v>0</v>
      </c>
      <c r="V89" s="107">
        <f t="shared" si="7"/>
        <v>25</v>
      </c>
      <c r="W89" s="106">
        <v>357.2671731535411</v>
      </c>
      <c r="X89" s="106">
        <v>345.09358435192667</v>
      </c>
      <c r="Y89" s="106">
        <v>292.4164121038956</v>
      </c>
      <c r="Z89" s="106">
        <v>159.2618831022521</v>
      </c>
      <c r="AA89" s="106">
        <v>0</v>
      </c>
      <c r="AB89" s="106">
        <v>0</v>
      </c>
      <c r="AC89" s="106">
        <v>0</v>
      </c>
      <c r="AD89" s="106">
        <v>0</v>
      </c>
      <c r="AE89" s="106">
        <v>0</v>
      </c>
      <c r="AF89" s="108"/>
    </row>
    <row r="90" spans="2:32" s="109" customFormat="1" ht="23.25">
      <c r="B90" s="107">
        <f t="shared" si="5"/>
        <v>26</v>
      </c>
      <c r="C90" s="106">
        <v>182.23825740813558</v>
      </c>
      <c r="D90" s="106">
        <v>177.462733077171</v>
      </c>
      <c r="E90" s="106">
        <v>139.81438922491438</v>
      </c>
      <c r="F90" s="106">
        <v>53.27716856299081</v>
      </c>
      <c r="G90" s="106">
        <v>0</v>
      </c>
      <c r="H90" s="106">
        <v>0</v>
      </c>
      <c r="I90" s="106">
        <v>0</v>
      </c>
      <c r="J90" s="106">
        <v>0</v>
      </c>
      <c r="K90" s="106">
        <v>0</v>
      </c>
      <c r="L90" s="107">
        <f t="shared" si="6"/>
        <v>26</v>
      </c>
      <c r="M90" s="106">
        <v>233.38030753980425</v>
      </c>
      <c r="N90" s="106">
        <v>228.04013872428303</v>
      </c>
      <c r="O90" s="106">
        <v>184.24112249765753</v>
      </c>
      <c r="P90" s="106">
        <v>72.3380874979969</v>
      </c>
      <c r="Q90" s="106">
        <v>0</v>
      </c>
      <c r="R90" s="106">
        <v>0</v>
      </c>
      <c r="S90" s="106">
        <v>0</v>
      </c>
      <c r="T90" s="106">
        <v>0</v>
      </c>
      <c r="U90" s="106">
        <v>0</v>
      </c>
      <c r="V90" s="107">
        <f t="shared" si="7"/>
        <v>26</v>
      </c>
      <c r="W90" s="106">
        <v>357.12927171610727</v>
      </c>
      <c r="X90" s="106">
        <v>338.90705547709524</v>
      </c>
      <c r="Y90" s="106">
        <v>274.1025878020811</v>
      </c>
      <c r="Z90" s="106">
        <v>115.71896247796532</v>
      </c>
      <c r="AA90" s="106">
        <v>0</v>
      </c>
      <c r="AB90" s="106">
        <v>0</v>
      </c>
      <c r="AC90" s="106">
        <v>0</v>
      </c>
      <c r="AD90" s="106">
        <v>0</v>
      </c>
      <c r="AE90" s="106">
        <v>0</v>
      </c>
      <c r="AF90" s="108"/>
    </row>
    <row r="91" spans="2:32" s="109" customFormat="1" ht="23.25">
      <c r="B91" s="107">
        <f t="shared" si="5"/>
        <v>27</v>
      </c>
      <c r="C91" s="106">
        <v>182.558771062957</v>
      </c>
      <c r="D91" s="106">
        <v>173.3421905441445</v>
      </c>
      <c r="E91" s="106">
        <v>126.40376474123757</v>
      </c>
      <c r="F91" s="106">
        <v>28.70813397129187</v>
      </c>
      <c r="G91" s="106">
        <v>0</v>
      </c>
      <c r="H91" s="106">
        <v>0</v>
      </c>
      <c r="I91" s="106">
        <v>0</v>
      </c>
      <c r="J91" s="106">
        <v>0</v>
      </c>
      <c r="K91" s="106">
        <v>0</v>
      </c>
      <c r="L91" s="107">
        <f t="shared" si="6"/>
        <v>27</v>
      </c>
      <c r="M91" s="106">
        <v>234.07504806123882</v>
      </c>
      <c r="N91" s="106">
        <v>222.99890215075516</v>
      </c>
      <c r="O91" s="106">
        <v>168.26247188547097</v>
      </c>
      <c r="P91" s="106">
        <v>38.27751196172249</v>
      </c>
      <c r="Q91" s="106">
        <v>0</v>
      </c>
      <c r="R91" s="106">
        <v>0</v>
      </c>
      <c r="S91" s="106">
        <v>0</v>
      </c>
      <c r="T91" s="106">
        <v>0</v>
      </c>
      <c r="U91" s="106">
        <v>0</v>
      </c>
      <c r="V91" s="107">
        <f t="shared" si="7"/>
        <v>27</v>
      </c>
      <c r="W91" s="106">
        <v>356.3026144362732</v>
      </c>
      <c r="X91" s="106">
        <v>331.04096203747565</v>
      </c>
      <c r="Y91" s="106">
        <v>252.31450185521138</v>
      </c>
      <c r="Z91" s="106">
        <v>63.15789473684211</v>
      </c>
      <c r="AA91" s="106">
        <v>0</v>
      </c>
      <c r="AB91" s="106">
        <v>0</v>
      </c>
      <c r="AC91" s="106">
        <v>0</v>
      </c>
      <c r="AD91" s="106">
        <v>0</v>
      </c>
      <c r="AE91" s="106">
        <v>0</v>
      </c>
      <c r="AF91" s="108"/>
    </row>
    <row r="92" spans="2:32" s="109" customFormat="1" ht="23.25">
      <c r="B92" s="107">
        <f t="shared" si="5"/>
        <v>28</v>
      </c>
      <c r="C92" s="106">
        <v>182.52743069656285</v>
      </c>
      <c r="D92" s="106">
        <v>167.84947113729922</v>
      </c>
      <c r="E92" s="106">
        <v>110.97609756952669</v>
      </c>
      <c r="F92" s="106">
        <v>0</v>
      </c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7">
        <f t="shared" si="6"/>
        <v>28</v>
      </c>
      <c r="M92" s="106">
        <v>234.03363612447563</v>
      </c>
      <c r="N92" s="106">
        <v>216.47643366029047</v>
      </c>
      <c r="O92" s="106">
        <v>148.94085831107103</v>
      </c>
      <c r="P92" s="106">
        <v>0</v>
      </c>
      <c r="Q92" s="106">
        <v>0</v>
      </c>
      <c r="R92" s="106">
        <v>0</v>
      </c>
      <c r="S92" s="106">
        <v>0</v>
      </c>
      <c r="T92" s="106">
        <v>0</v>
      </c>
      <c r="U92" s="106">
        <v>0</v>
      </c>
      <c r="V92" s="107">
        <f t="shared" si="7"/>
        <v>28</v>
      </c>
      <c r="W92" s="106">
        <v>353.6658591860204</v>
      </c>
      <c r="X92" s="106">
        <v>320.60949929236506</v>
      </c>
      <c r="Y92" s="106">
        <v>226.34391360031339</v>
      </c>
      <c r="Z92" s="106">
        <v>0</v>
      </c>
      <c r="AA92" s="106">
        <v>0</v>
      </c>
      <c r="AB92" s="106">
        <v>0</v>
      </c>
      <c r="AC92" s="106">
        <v>0</v>
      </c>
      <c r="AD92" s="106">
        <v>0</v>
      </c>
      <c r="AE92" s="106">
        <v>0</v>
      </c>
      <c r="AF92" s="108"/>
    </row>
    <row r="93" spans="2:32" s="109" customFormat="1" ht="23.25">
      <c r="B93" s="107">
        <f t="shared" si="5"/>
        <v>29</v>
      </c>
      <c r="C93" s="106">
        <v>181.26676875301678</v>
      </c>
      <c r="D93" s="106">
        <v>160.8723574932481</v>
      </c>
      <c r="E93" s="106">
        <v>94.17186538318366</v>
      </c>
      <c r="F93" s="106">
        <v>0</v>
      </c>
      <c r="G93" s="106">
        <v>0</v>
      </c>
      <c r="H93" s="106">
        <v>0</v>
      </c>
      <c r="I93" s="106">
        <v>0</v>
      </c>
      <c r="J93" s="106">
        <v>0</v>
      </c>
      <c r="K93" s="106">
        <v>0</v>
      </c>
      <c r="L93" s="107">
        <f t="shared" si="6"/>
        <v>29</v>
      </c>
      <c r="M93" s="106">
        <v>232.95140015568157</v>
      </c>
      <c r="N93" s="106">
        <v>208.1266872921034</v>
      </c>
      <c r="O93" s="106">
        <v>126.84379242447264</v>
      </c>
      <c r="P93" s="106">
        <v>0</v>
      </c>
      <c r="Q93" s="106">
        <v>0</v>
      </c>
      <c r="R93" s="106">
        <v>0</v>
      </c>
      <c r="S93" s="106">
        <v>0</v>
      </c>
      <c r="T93" s="106">
        <v>0</v>
      </c>
      <c r="U93" s="106">
        <v>0</v>
      </c>
      <c r="V93" s="107">
        <f t="shared" si="7"/>
        <v>29</v>
      </c>
      <c r="W93" s="106">
        <v>350.0850766835698</v>
      </c>
      <c r="X93" s="106">
        <v>308.0558299161619</v>
      </c>
      <c r="Y93" s="106">
        <v>195.89107188145175</v>
      </c>
      <c r="Z93" s="106">
        <v>0</v>
      </c>
      <c r="AA93" s="106">
        <v>0</v>
      </c>
      <c r="AB93" s="106">
        <v>0</v>
      </c>
      <c r="AC93" s="106">
        <v>0</v>
      </c>
      <c r="AD93" s="106">
        <v>0</v>
      </c>
      <c r="AE93" s="106">
        <v>0</v>
      </c>
      <c r="AF93" s="108"/>
    </row>
    <row r="94" spans="2:32" s="109" customFormat="1" ht="23.25">
      <c r="B94" s="107">
        <f t="shared" si="5"/>
        <v>30</v>
      </c>
      <c r="C94" s="106">
        <v>179.5277156800233</v>
      </c>
      <c r="D94" s="106">
        <v>151.2542583648491</v>
      </c>
      <c r="E94" s="106">
        <v>75.03585422324029</v>
      </c>
      <c r="F94" s="106">
        <v>0</v>
      </c>
      <c r="G94" s="106">
        <v>0</v>
      </c>
      <c r="H94" s="106">
        <v>0</v>
      </c>
      <c r="I94" s="106">
        <v>0</v>
      </c>
      <c r="J94" s="106">
        <v>0</v>
      </c>
      <c r="K94" s="106">
        <v>0</v>
      </c>
      <c r="L94" s="107">
        <f t="shared" si="6"/>
        <v>30</v>
      </c>
      <c r="M94" s="106">
        <v>230.9804913423543</v>
      </c>
      <c r="N94" s="106">
        <v>197.18250595239132</v>
      </c>
      <c r="O94" s="106">
        <v>101.72238069194353</v>
      </c>
      <c r="P94" s="106">
        <v>0</v>
      </c>
      <c r="Q94" s="106">
        <v>0</v>
      </c>
      <c r="R94" s="106">
        <v>0</v>
      </c>
      <c r="S94" s="106">
        <v>0</v>
      </c>
      <c r="T94" s="106">
        <v>0</v>
      </c>
      <c r="U94" s="106">
        <v>0</v>
      </c>
      <c r="V94" s="107">
        <f t="shared" si="7"/>
        <v>30</v>
      </c>
      <c r="W94" s="106">
        <v>345.09358435192667</v>
      </c>
      <c r="X94" s="106">
        <v>292.4164121038956</v>
      </c>
      <c r="Y94" s="106">
        <v>159.2618831022521</v>
      </c>
      <c r="Z94" s="106">
        <v>0</v>
      </c>
      <c r="AA94" s="106">
        <v>0</v>
      </c>
      <c r="AB94" s="106">
        <v>0</v>
      </c>
      <c r="AC94" s="106">
        <v>0</v>
      </c>
      <c r="AD94" s="106">
        <v>0</v>
      </c>
      <c r="AE94" s="106">
        <v>0</v>
      </c>
      <c r="AF94" s="108"/>
    </row>
    <row r="95" spans="2:32" s="109" customFormat="1" ht="23.25">
      <c r="B95" s="107">
        <f t="shared" si="5"/>
        <v>31</v>
      </c>
      <c r="C95" s="106">
        <v>177.462733077171</v>
      </c>
      <c r="D95" s="106">
        <v>139.81438922491438</v>
      </c>
      <c r="E95" s="106">
        <v>53.27716856299081</v>
      </c>
      <c r="F95" s="106">
        <v>0</v>
      </c>
      <c r="G95" s="106">
        <v>0</v>
      </c>
      <c r="H95" s="106">
        <v>0</v>
      </c>
      <c r="I95" s="106">
        <v>0</v>
      </c>
      <c r="J95" s="106">
        <v>0</v>
      </c>
      <c r="K95" s="106">
        <v>0</v>
      </c>
      <c r="L95" s="107">
        <f t="shared" si="6"/>
        <v>31</v>
      </c>
      <c r="M95" s="106">
        <v>228.04013872428303</v>
      </c>
      <c r="N95" s="106">
        <v>184.24112249765753</v>
      </c>
      <c r="O95" s="106">
        <v>72.3380874979969</v>
      </c>
      <c r="P95" s="106">
        <v>0</v>
      </c>
      <c r="Q95" s="106">
        <v>0</v>
      </c>
      <c r="R95" s="106">
        <v>0</v>
      </c>
      <c r="S95" s="106">
        <v>0</v>
      </c>
      <c r="T95" s="106">
        <v>0</v>
      </c>
      <c r="U95" s="106">
        <v>0</v>
      </c>
      <c r="V95" s="107">
        <f t="shared" si="7"/>
        <v>31</v>
      </c>
      <c r="W95" s="106">
        <v>338.90705547709524</v>
      </c>
      <c r="X95" s="106">
        <v>274.1025878020811</v>
      </c>
      <c r="Y95" s="106">
        <v>115.71896247796532</v>
      </c>
      <c r="Z95" s="106">
        <v>0</v>
      </c>
      <c r="AA95" s="106">
        <v>0</v>
      </c>
      <c r="AB95" s="106">
        <v>0</v>
      </c>
      <c r="AC95" s="106">
        <v>0</v>
      </c>
      <c r="AD95" s="106">
        <v>0</v>
      </c>
      <c r="AE95" s="106">
        <v>0</v>
      </c>
      <c r="AF95" s="108"/>
    </row>
    <row r="96" spans="2:32" s="109" customFormat="1" ht="23.25">
      <c r="B96" s="107">
        <f t="shared" si="5"/>
        <v>32</v>
      </c>
      <c r="C96" s="106">
        <v>173.3421905441445</v>
      </c>
      <c r="D96" s="106">
        <v>126.40376474123757</v>
      </c>
      <c r="E96" s="106">
        <v>28.70813397129187</v>
      </c>
      <c r="F96" s="106">
        <v>0</v>
      </c>
      <c r="G96" s="106">
        <v>0</v>
      </c>
      <c r="H96" s="106">
        <v>0</v>
      </c>
      <c r="I96" s="106">
        <v>0</v>
      </c>
      <c r="J96" s="106">
        <v>0</v>
      </c>
      <c r="K96" s="106">
        <v>0</v>
      </c>
      <c r="L96" s="107">
        <f t="shared" si="6"/>
        <v>32</v>
      </c>
      <c r="M96" s="106">
        <v>222.99890215075516</v>
      </c>
      <c r="N96" s="106">
        <v>168.26247188547097</v>
      </c>
      <c r="O96" s="106">
        <v>38.27751196172249</v>
      </c>
      <c r="P96" s="106">
        <v>0</v>
      </c>
      <c r="Q96" s="106">
        <v>0</v>
      </c>
      <c r="R96" s="106">
        <v>0</v>
      </c>
      <c r="S96" s="106">
        <v>0</v>
      </c>
      <c r="T96" s="106">
        <v>0</v>
      </c>
      <c r="U96" s="106">
        <v>0</v>
      </c>
      <c r="V96" s="107">
        <f t="shared" si="7"/>
        <v>32</v>
      </c>
      <c r="W96" s="106">
        <v>331.04096203747565</v>
      </c>
      <c r="X96" s="106">
        <v>252.31450185521138</v>
      </c>
      <c r="Y96" s="106">
        <v>63.15789473684211</v>
      </c>
      <c r="Z96" s="106">
        <v>0</v>
      </c>
      <c r="AA96" s="106">
        <v>0</v>
      </c>
      <c r="AB96" s="106">
        <v>0</v>
      </c>
      <c r="AC96" s="106">
        <v>0</v>
      </c>
      <c r="AD96" s="106">
        <v>0</v>
      </c>
      <c r="AE96" s="106">
        <v>0</v>
      </c>
      <c r="AF96" s="108"/>
    </row>
    <row r="97" spans="2:32" s="109" customFormat="1" ht="23.25">
      <c r="B97" s="107">
        <f t="shared" si="5"/>
        <v>33</v>
      </c>
      <c r="C97" s="106">
        <v>167.84947113729922</v>
      </c>
      <c r="D97" s="106">
        <v>110.97609756952669</v>
      </c>
      <c r="E97" s="106">
        <v>0</v>
      </c>
      <c r="F97" s="106">
        <v>0</v>
      </c>
      <c r="G97" s="106">
        <v>0</v>
      </c>
      <c r="H97" s="106">
        <v>0</v>
      </c>
      <c r="I97" s="106">
        <v>0</v>
      </c>
      <c r="J97" s="106">
        <v>0</v>
      </c>
      <c r="K97" s="106">
        <v>0</v>
      </c>
      <c r="L97" s="107">
        <f t="shared" si="6"/>
        <v>33</v>
      </c>
      <c r="M97" s="106">
        <v>216.47643366029047</v>
      </c>
      <c r="N97" s="106">
        <v>148.94085831107103</v>
      </c>
      <c r="O97" s="106">
        <v>0</v>
      </c>
      <c r="P97" s="106">
        <v>0</v>
      </c>
      <c r="Q97" s="106">
        <v>0</v>
      </c>
      <c r="R97" s="106">
        <v>0</v>
      </c>
      <c r="S97" s="106">
        <v>0</v>
      </c>
      <c r="T97" s="106">
        <v>0</v>
      </c>
      <c r="U97" s="106">
        <v>0</v>
      </c>
      <c r="V97" s="107">
        <f t="shared" si="7"/>
        <v>33</v>
      </c>
      <c r="W97" s="106">
        <v>320.60949929236506</v>
      </c>
      <c r="X97" s="106">
        <v>226.34391360031339</v>
      </c>
      <c r="Y97" s="106">
        <v>0</v>
      </c>
      <c r="Z97" s="106">
        <v>0</v>
      </c>
      <c r="AA97" s="106">
        <v>0</v>
      </c>
      <c r="AB97" s="106">
        <v>0</v>
      </c>
      <c r="AC97" s="106">
        <v>0</v>
      </c>
      <c r="AD97" s="106">
        <v>0</v>
      </c>
      <c r="AE97" s="106">
        <v>0</v>
      </c>
      <c r="AF97" s="108"/>
    </row>
    <row r="98" spans="2:32" s="109" customFormat="1" ht="23.25">
      <c r="B98" s="107">
        <f t="shared" si="5"/>
        <v>34</v>
      </c>
      <c r="C98" s="106">
        <v>160.8723574932481</v>
      </c>
      <c r="D98" s="106">
        <v>94.17186538318366</v>
      </c>
      <c r="E98" s="106">
        <v>0</v>
      </c>
      <c r="F98" s="106">
        <v>0</v>
      </c>
      <c r="G98" s="106">
        <v>0</v>
      </c>
      <c r="H98" s="106">
        <v>0</v>
      </c>
      <c r="I98" s="106">
        <v>0</v>
      </c>
      <c r="J98" s="106">
        <v>0</v>
      </c>
      <c r="K98" s="106">
        <v>0</v>
      </c>
      <c r="L98" s="107">
        <f t="shared" si="6"/>
        <v>34</v>
      </c>
      <c r="M98" s="106">
        <v>208.1266872921034</v>
      </c>
      <c r="N98" s="106">
        <v>126.84379242447264</v>
      </c>
      <c r="O98" s="106">
        <v>0</v>
      </c>
      <c r="P98" s="106">
        <v>0</v>
      </c>
      <c r="Q98" s="106">
        <v>0</v>
      </c>
      <c r="R98" s="106">
        <v>0</v>
      </c>
      <c r="S98" s="106">
        <v>0</v>
      </c>
      <c r="T98" s="106">
        <v>0</v>
      </c>
      <c r="U98" s="106">
        <v>0</v>
      </c>
      <c r="V98" s="107">
        <f t="shared" si="7"/>
        <v>34</v>
      </c>
      <c r="W98" s="106">
        <v>308.0558299161619</v>
      </c>
      <c r="X98" s="106">
        <v>195.89107188145175</v>
      </c>
      <c r="Y98" s="106">
        <v>0</v>
      </c>
      <c r="Z98" s="106">
        <v>0</v>
      </c>
      <c r="AA98" s="106">
        <v>0</v>
      </c>
      <c r="AB98" s="106">
        <v>0</v>
      </c>
      <c r="AC98" s="106">
        <v>0</v>
      </c>
      <c r="AD98" s="106">
        <v>0</v>
      </c>
      <c r="AE98" s="106">
        <v>0</v>
      </c>
      <c r="AF98" s="108"/>
    </row>
    <row r="99" spans="2:32" s="109" customFormat="1" ht="23.25">
      <c r="B99" s="107">
        <f t="shared" si="5"/>
        <v>35</v>
      </c>
      <c r="C99" s="106">
        <v>151.2542583648491</v>
      </c>
      <c r="D99" s="106">
        <v>75.03585422324029</v>
      </c>
      <c r="E99" s="106">
        <v>0</v>
      </c>
      <c r="F99" s="106">
        <v>0</v>
      </c>
      <c r="G99" s="106">
        <v>0</v>
      </c>
      <c r="H99" s="106">
        <v>0</v>
      </c>
      <c r="I99" s="106">
        <v>0</v>
      </c>
      <c r="J99" s="106">
        <v>0</v>
      </c>
      <c r="K99" s="106">
        <v>0</v>
      </c>
      <c r="L99" s="107">
        <f t="shared" si="6"/>
        <v>35</v>
      </c>
      <c r="M99" s="106">
        <v>197.18250595239132</v>
      </c>
      <c r="N99" s="106">
        <v>101.72238069194353</v>
      </c>
      <c r="O99" s="106">
        <v>0</v>
      </c>
      <c r="P99" s="106">
        <v>0</v>
      </c>
      <c r="Q99" s="106">
        <v>0</v>
      </c>
      <c r="R99" s="106">
        <v>0</v>
      </c>
      <c r="S99" s="106">
        <v>0</v>
      </c>
      <c r="T99" s="106">
        <v>0</v>
      </c>
      <c r="U99" s="106">
        <v>0</v>
      </c>
      <c r="V99" s="107">
        <f t="shared" si="7"/>
        <v>35</v>
      </c>
      <c r="W99" s="106">
        <v>292.4164121038956</v>
      </c>
      <c r="X99" s="106">
        <v>159.2618831022521</v>
      </c>
      <c r="Y99" s="106">
        <v>0</v>
      </c>
      <c r="Z99" s="106">
        <v>0</v>
      </c>
      <c r="AA99" s="106">
        <v>0</v>
      </c>
      <c r="AB99" s="106">
        <v>0</v>
      </c>
      <c r="AC99" s="106">
        <v>0</v>
      </c>
      <c r="AD99" s="106">
        <v>0</v>
      </c>
      <c r="AE99" s="106">
        <v>0</v>
      </c>
      <c r="AF99" s="108"/>
    </row>
    <row r="100" spans="2:32" s="109" customFormat="1" ht="23.25">
      <c r="B100" s="107">
        <f t="shared" si="5"/>
        <v>36</v>
      </c>
      <c r="C100" s="106">
        <v>139.81438922491438</v>
      </c>
      <c r="D100" s="106">
        <v>53.27716856299081</v>
      </c>
      <c r="E100" s="106">
        <v>0</v>
      </c>
      <c r="F100" s="106">
        <v>0</v>
      </c>
      <c r="G100" s="106">
        <v>0</v>
      </c>
      <c r="H100" s="106">
        <v>0</v>
      </c>
      <c r="I100" s="106">
        <v>0</v>
      </c>
      <c r="J100" s="106">
        <v>0</v>
      </c>
      <c r="K100" s="106">
        <v>0</v>
      </c>
      <c r="L100" s="107">
        <f t="shared" si="6"/>
        <v>36</v>
      </c>
      <c r="M100" s="106">
        <v>184.24112249765753</v>
      </c>
      <c r="N100" s="106">
        <v>72.3380874979969</v>
      </c>
      <c r="O100" s="106">
        <v>0</v>
      </c>
      <c r="P100" s="106">
        <v>0</v>
      </c>
      <c r="Q100" s="106">
        <v>0</v>
      </c>
      <c r="R100" s="106">
        <v>0</v>
      </c>
      <c r="S100" s="106">
        <v>0</v>
      </c>
      <c r="T100" s="106">
        <v>0</v>
      </c>
      <c r="U100" s="106">
        <v>0</v>
      </c>
      <c r="V100" s="107">
        <f t="shared" si="7"/>
        <v>36</v>
      </c>
      <c r="W100" s="106">
        <v>274.1025878020811</v>
      </c>
      <c r="X100" s="106">
        <v>115.71896247796532</v>
      </c>
      <c r="Y100" s="106">
        <v>0</v>
      </c>
      <c r="Z100" s="106">
        <v>0</v>
      </c>
      <c r="AA100" s="106">
        <v>0</v>
      </c>
      <c r="AB100" s="106">
        <v>0</v>
      </c>
      <c r="AC100" s="106">
        <v>0</v>
      </c>
      <c r="AD100" s="106">
        <v>0</v>
      </c>
      <c r="AE100" s="106">
        <v>0</v>
      </c>
      <c r="AF100" s="108"/>
    </row>
    <row r="101" spans="2:32" s="109" customFormat="1" ht="23.25">
      <c r="B101" s="107">
        <f t="shared" si="5"/>
        <v>37</v>
      </c>
      <c r="C101" s="106">
        <v>126.40376474123757</v>
      </c>
      <c r="D101" s="106">
        <v>28.70813397129187</v>
      </c>
      <c r="E101" s="106">
        <v>0</v>
      </c>
      <c r="F101" s="106">
        <v>0</v>
      </c>
      <c r="G101" s="106">
        <v>0</v>
      </c>
      <c r="H101" s="106">
        <v>0</v>
      </c>
      <c r="I101" s="106">
        <v>0</v>
      </c>
      <c r="J101" s="106">
        <v>0</v>
      </c>
      <c r="K101" s="106">
        <v>0</v>
      </c>
      <c r="L101" s="107">
        <f t="shared" si="6"/>
        <v>37</v>
      </c>
      <c r="M101" s="106">
        <v>168.26247188547097</v>
      </c>
      <c r="N101" s="106">
        <v>38.27751196172249</v>
      </c>
      <c r="O101" s="106">
        <v>0</v>
      </c>
      <c r="P101" s="106">
        <v>0</v>
      </c>
      <c r="Q101" s="106">
        <v>0</v>
      </c>
      <c r="R101" s="106">
        <v>0</v>
      </c>
      <c r="S101" s="106">
        <v>0</v>
      </c>
      <c r="T101" s="106">
        <v>0</v>
      </c>
      <c r="U101" s="106">
        <v>0</v>
      </c>
      <c r="V101" s="107">
        <f t="shared" si="7"/>
        <v>37</v>
      </c>
      <c r="W101" s="106">
        <v>252.31450185521138</v>
      </c>
      <c r="X101" s="106">
        <v>63.15789473684211</v>
      </c>
      <c r="Y101" s="106">
        <v>0</v>
      </c>
      <c r="Z101" s="106">
        <v>0</v>
      </c>
      <c r="AA101" s="106">
        <v>0</v>
      </c>
      <c r="AB101" s="106">
        <v>0</v>
      </c>
      <c r="AC101" s="106">
        <v>0</v>
      </c>
      <c r="AD101" s="106">
        <v>0</v>
      </c>
      <c r="AE101" s="106">
        <v>0</v>
      </c>
      <c r="AF101" s="108"/>
    </row>
    <row r="102" spans="2:32" s="109" customFormat="1" ht="23.25">
      <c r="B102" s="107">
        <f t="shared" si="5"/>
        <v>38</v>
      </c>
      <c r="C102" s="106">
        <v>110.97609756952669</v>
      </c>
      <c r="D102" s="106">
        <v>0</v>
      </c>
      <c r="E102" s="106">
        <v>0</v>
      </c>
      <c r="F102" s="106">
        <v>0</v>
      </c>
      <c r="G102" s="106">
        <v>0</v>
      </c>
      <c r="H102" s="106">
        <v>0</v>
      </c>
      <c r="I102" s="106">
        <v>0</v>
      </c>
      <c r="J102" s="106">
        <v>0</v>
      </c>
      <c r="K102" s="106">
        <v>0</v>
      </c>
      <c r="L102" s="107">
        <f t="shared" si="6"/>
        <v>38</v>
      </c>
      <c r="M102" s="106">
        <v>148.94085831107103</v>
      </c>
      <c r="N102" s="106">
        <v>0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  <c r="T102" s="106">
        <v>0</v>
      </c>
      <c r="U102" s="106">
        <v>0</v>
      </c>
      <c r="V102" s="107">
        <f t="shared" si="7"/>
        <v>38</v>
      </c>
      <c r="W102" s="106">
        <v>226.34391360031339</v>
      </c>
      <c r="X102" s="106">
        <v>0</v>
      </c>
      <c r="Y102" s="106">
        <v>0</v>
      </c>
      <c r="Z102" s="106">
        <v>0</v>
      </c>
      <c r="AA102" s="106">
        <v>0</v>
      </c>
      <c r="AB102" s="106">
        <v>0</v>
      </c>
      <c r="AC102" s="106">
        <v>0</v>
      </c>
      <c r="AD102" s="106">
        <v>0</v>
      </c>
      <c r="AE102" s="106">
        <v>0</v>
      </c>
      <c r="AF102" s="108"/>
    </row>
    <row r="103" spans="2:32" s="109" customFormat="1" ht="23.25">
      <c r="B103" s="107">
        <f t="shared" si="5"/>
        <v>39</v>
      </c>
      <c r="C103" s="106">
        <v>94.17186538318366</v>
      </c>
      <c r="D103" s="106">
        <v>0</v>
      </c>
      <c r="E103" s="106">
        <v>0</v>
      </c>
      <c r="F103" s="106">
        <v>0</v>
      </c>
      <c r="G103" s="106">
        <v>0</v>
      </c>
      <c r="H103" s="106">
        <v>0</v>
      </c>
      <c r="I103" s="106">
        <v>0</v>
      </c>
      <c r="J103" s="106">
        <v>0</v>
      </c>
      <c r="K103" s="106">
        <v>0</v>
      </c>
      <c r="L103" s="107">
        <f t="shared" si="6"/>
        <v>39</v>
      </c>
      <c r="M103" s="106">
        <v>126.84379242447264</v>
      </c>
      <c r="N103" s="106">
        <v>0</v>
      </c>
      <c r="O103" s="106">
        <v>0</v>
      </c>
      <c r="P103" s="106">
        <v>0</v>
      </c>
      <c r="Q103" s="106">
        <v>0</v>
      </c>
      <c r="R103" s="106">
        <v>0</v>
      </c>
      <c r="S103" s="106">
        <v>0</v>
      </c>
      <c r="T103" s="106">
        <v>0</v>
      </c>
      <c r="U103" s="106">
        <v>0</v>
      </c>
      <c r="V103" s="107">
        <f t="shared" si="7"/>
        <v>39</v>
      </c>
      <c r="W103" s="106">
        <v>195.89107188145175</v>
      </c>
      <c r="X103" s="106">
        <v>0</v>
      </c>
      <c r="Y103" s="106">
        <v>0</v>
      </c>
      <c r="Z103" s="106">
        <v>0</v>
      </c>
      <c r="AA103" s="106">
        <v>0</v>
      </c>
      <c r="AB103" s="106">
        <v>0</v>
      </c>
      <c r="AC103" s="106">
        <v>0</v>
      </c>
      <c r="AD103" s="106">
        <v>0</v>
      </c>
      <c r="AE103" s="106">
        <v>0</v>
      </c>
      <c r="AF103" s="108"/>
    </row>
    <row r="104" spans="2:32" s="109" customFormat="1" ht="23.25">
      <c r="B104" s="107">
        <f t="shared" si="5"/>
        <v>40</v>
      </c>
      <c r="C104" s="106">
        <v>75.03585422324029</v>
      </c>
      <c r="D104" s="106">
        <v>0</v>
      </c>
      <c r="E104" s="106">
        <v>0</v>
      </c>
      <c r="F104" s="106">
        <v>0</v>
      </c>
      <c r="G104" s="106">
        <v>0</v>
      </c>
      <c r="H104" s="106">
        <v>0</v>
      </c>
      <c r="I104" s="106">
        <v>0</v>
      </c>
      <c r="J104" s="106">
        <v>0</v>
      </c>
      <c r="K104" s="106">
        <v>0</v>
      </c>
      <c r="L104" s="107">
        <f t="shared" si="6"/>
        <v>40</v>
      </c>
      <c r="M104" s="106">
        <v>101.72238069194353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6">
        <v>0</v>
      </c>
      <c r="U104" s="106">
        <v>0</v>
      </c>
      <c r="V104" s="107">
        <f t="shared" si="7"/>
        <v>40</v>
      </c>
      <c r="W104" s="106">
        <v>159.2618831022521</v>
      </c>
      <c r="X104" s="106">
        <v>0</v>
      </c>
      <c r="Y104" s="106">
        <v>0</v>
      </c>
      <c r="Z104" s="106">
        <v>0</v>
      </c>
      <c r="AA104" s="106">
        <v>0</v>
      </c>
      <c r="AB104" s="106">
        <v>0</v>
      </c>
      <c r="AC104" s="106">
        <v>0</v>
      </c>
      <c r="AD104" s="106">
        <v>0</v>
      </c>
      <c r="AE104" s="106">
        <v>0</v>
      </c>
      <c r="AF104" s="108"/>
    </row>
    <row r="105" spans="2:32" s="109" customFormat="1" ht="23.25">
      <c r="B105" s="107">
        <f t="shared" si="5"/>
        <v>41</v>
      </c>
      <c r="C105" s="106">
        <v>53.27716856299081</v>
      </c>
      <c r="D105" s="106">
        <v>0</v>
      </c>
      <c r="E105" s="106">
        <v>0</v>
      </c>
      <c r="F105" s="106">
        <v>0</v>
      </c>
      <c r="G105" s="106">
        <v>0</v>
      </c>
      <c r="H105" s="106">
        <v>0</v>
      </c>
      <c r="I105" s="106">
        <v>0</v>
      </c>
      <c r="J105" s="106">
        <v>0</v>
      </c>
      <c r="K105" s="106">
        <v>0</v>
      </c>
      <c r="L105" s="107">
        <f t="shared" si="6"/>
        <v>41</v>
      </c>
      <c r="M105" s="106">
        <v>72.3380874979969</v>
      </c>
      <c r="N105" s="106">
        <v>0</v>
      </c>
      <c r="O105" s="106">
        <v>0</v>
      </c>
      <c r="P105" s="106">
        <v>0</v>
      </c>
      <c r="Q105" s="106">
        <v>0</v>
      </c>
      <c r="R105" s="106">
        <v>0</v>
      </c>
      <c r="S105" s="106">
        <v>0</v>
      </c>
      <c r="T105" s="106">
        <v>0</v>
      </c>
      <c r="U105" s="106">
        <v>0</v>
      </c>
      <c r="V105" s="107">
        <f t="shared" si="7"/>
        <v>41</v>
      </c>
      <c r="W105" s="106">
        <v>115.71896247796532</v>
      </c>
      <c r="X105" s="106">
        <v>0</v>
      </c>
      <c r="Y105" s="106">
        <v>0</v>
      </c>
      <c r="Z105" s="106">
        <v>0</v>
      </c>
      <c r="AA105" s="106">
        <v>0</v>
      </c>
      <c r="AB105" s="106">
        <v>0</v>
      </c>
      <c r="AC105" s="106">
        <v>0</v>
      </c>
      <c r="AD105" s="106">
        <v>0</v>
      </c>
      <c r="AE105" s="106">
        <v>0</v>
      </c>
      <c r="AF105" s="108"/>
    </row>
    <row r="106" spans="2:32" s="109" customFormat="1" ht="23.25">
      <c r="B106" s="107">
        <f t="shared" si="5"/>
        <v>42</v>
      </c>
      <c r="C106" s="106">
        <v>28.70813397129187</v>
      </c>
      <c r="D106" s="106">
        <v>0</v>
      </c>
      <c r="E106" s="106">
        <v>0</v>
      </c>
      <c r="F106" s="106">
        <v>0</v>
      </c>
      <c r="G106" s="106">
        <v>0</v>
      </c>
      <c r="H106" s="106">
        <v>0</v>
      </c>
      <c r="I106" s="106">
        <v>0</v>
      </c>
      <c r="J106" s="106">
        <v>0</v>
      </c>
      <c r="K106" s="106">
        <v>0</v>
      </c>
      <c r="L106" s="107">
        <f t="shared" si="6"/>
        <v>42</v>
      </c>
      <c r="M106" s="106">
        <v>38.27751196172249</v>
      </c>
      <c r="N106" s="106">
        <v>0</v>
      </c>
      <c r="O106" s="106">
        <v>0</v>
      </c>
      <c r="P106" s="106">
        <v>0</v>
      </c>
      <c r="Q106" s="106">
        <v>0</v>
      </c>
      <c r="R106" s="106">
        <v>0</v>
      </c>
      <c r="S106" s="106">
        <v>0</v>
      </c>
      <c r="T106" s="106">
        <v>0</v>
      </c>
      <c r="U106" s="106">
        <v>0</v>
      </c>
      <c r="V106" s="107">
        <f t="shared" si="7"/>
        <v>42</v>
      </c>
      <c r="W106" s="106">
        <v>63.15789473684211</v>
      </c>
      <c r="X106" s="106">
        <v>0</v>
      </c>
      <c r="Y106" s="106">
        <v>0</v>
      </c>
      <c r="Z106" s="106">
        <v>0</v>
      </c>
      <c r="AA106" s="106">
        <v>0</v>
      </c>
      <c r="AB106" s="106">
        <v>0</v>
      </c>
      <c r="AC106" s="106">
        <v>0</v>
      </c>
      <c r="AD106" s="106">
        <v>0</v>
      </c>
      <c r="AE106" s="106">
        <v>0</v>
      </c>
      <c r="AF106" s="108"/>
    </row>
    <row r="107" spans="3:32" s="109" customFormat="1" ht="23.25"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8"/>
    </row>
    <row r="108" spans="3:32" s="109" customFormat="1" ht="23.25">
      <c r="C108" s="106"/>
      <c r="D108" s="106"/>
      <c r="E108" s="106"/>
      <c r="F108" s="106"/>
      <c r="G108" s="96" t="s">
        <v>124</v>
      </c>
      <c r="H108" s="106"/>
      <c r="I108" s="106"/>
      <c r="J108" s="106"/>
      <c r="K108" s="106"/>
      <c r="L108" s="106"/>
      <c r="M108" s="106"/>
      <c r="N108" s="106"/>
      <c r="O108" s="106"/>
      <c r="P108" s="106"/>
      <c r="Q108" s="96" t="s">
        <v>126</v>
      </c>
      <c r="R108" s="106"/>
      <c r="S108" s="106"/>
      <c r="T108" s="106"/>
      <c r="U108" s="106"/>
      <c r="V108" s="106"/>
      <c r="W108" s="106"/>
      <c r="X108" s="106"/>
      <c r="Y108" s="106"/>
      <c r="Z108" s="106"/>
      <c r="AA108" s="96" t="s">
        <v>125</v>
      </c>
      <c r="AB108" s="106"/>
      <c r="AC108" s="106"/>
      <c r="AD108" s="106"/>
      <c r="AE108" s="106"/>
      <c r="AF108" s="108"/>
    </row>
    <row r="109" spans="2:32" s="109" customFormat="1" ht="23.25">
      <c r="B109" s="92"/>
      <c r="C109" s="93"/>
      <c r="D109" s="93"/>
      <c r="E109" s="93"/>
      <c r="F109" s="93"/>
      <c r="G109" s="110" t="s">
        <v>56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110" t="s">
        <v>56</v>
      </c>
      <c r="R109" s="93"/>
      <c r="S109" s="93"/>
      <c r="T109" s="93"/>
      <c r="U109" s="93"/>
      <c r="V109" s="93"/>
      <c r="W109" s="93"/>
      <c r="X109" s="93"/>
      <c r="Y109" s="93"/>
      <c r="Z109" s="93"/>
      <c r="AA109" s="110" t="s">
        <v>56</v>
      </c>
      <c r="AB109" s="93"/>
      <c r="AC109" s="93"/>
      <c r="AD109" s="93"/>
      <c r="AE109" s="93"/>
      <c r="AF109" s="108"/>
    </row>
    <row r="110" spans="7:32" ht="23.25">
      <c r="G110" s="96" t="s">
        <v>115</v>
      </c>
      <c r="Q110" s="96" t="s">
        <v>115</v>
      </c>
      <c r="AA110" s="96" t="s">
        <v>134</v>
      </c>
      <c r="AF110" s="104"/>
    </row>
    <row r="111" spans="2:32" s="109" customFormat="1" ht="23.25">
      <c r="B111" s="92"/>
      <c r="C111" s="93"/>
      <c r="D111" s="93"/>
      <c r="E111" s="93"/>
      <c r="F111" s="93"/>
      <c r="G111" s="97" t="s">
        <v>43</v>
      </c>
      <c r="H111" s="93"/>
      <c r="I111" s="93"/>
      <c r="J111" s="93"/>
      <c r="K111" s="98"/>
      <c r="L111" s="98"/>
      <c r="M111" s="98"/>
      <c r="N111" s="93"/>
      <c r="O111" s="93"/>
      <c r="P111" s="93"/>
      <c r="Q111" s="97" t="s">
        <v>24</v>
      </c>
      <c r="R111" s="93"/>
      <c r="S111" s="93"/>
      <c r="T111" s="93"/>
      <c r="U111" s="93"/>
      <c r="V111" s="93"/>
      <c r="W111" s="93"/>
      <c r="X111" s="93"/>
      <c r="Y111" s="93"/>
      <c r="Z111" s="93"/>
      <c r="AA111" s="97" t="s">
        <v>49</v>
      </c>
      <c r="AB111" s="93"/>
      <c r="AC111" s="93"/>
      <c r="AD111" s="93"/>
      <c r="AE111" s="93"/>
      <c r="AF111" s="108"/>
    </row>
    <row r="112" spans="2:32" s="109" customFormat="1" ht="23.25">
      <c r="B112" s="92"/>
      <c r="C112" s="93"/>
      <c r="D112" s="99"/>
      <c r="E112" s="99"/>
      <c r="F112" s="93"/>
      <c r="G112" s="95" t="s">
        <v>47</v>
      </c>
      <c r="H112" s="99"/>
      <c r="I112" s="99"/>
      <c r="J112" s="99"/>
      <c r="K112" s="100"/>
      <c r="L112" s="100"/>
      <c r="M112" s="100"/>
      <c r="N112" s="99"/>
      <c r="O112" s="99"/>
      <c r="P112" s="93"/>
      <c r="Q112" s="95" t="s">
        <v>47</v>
      </c>
      <c r="R112" s="99"/>
      <c r="S112" s="99"/>
      <c r="T112" s="99"/>
      <c r="U112" s="99"/>
      <c r="V112" s="93"/>
      <c r="W112" s="93"/>
      <c r="X112" s="93"/>
      <c r="Y112" s="93"/>
      <c r="Z112" s="93"/>
      <c r="AA112" s="95" t="s">
        <v>47</v>
      </c>
      <c r="AB112" s="93"/>
      <c r="AC112" s="93"/>
      <c r="AD112" s="93"/>
      <c r="AE112" s="93"/>
      <c r="AF112" s="108"/>
    </row>
    <row r="113" spans="2:32" s="109" customFormat="1" ht="46.5">
      <c r="B113" s="101" t="s">
        <v>46</v>
      </c>
      <c r="C113" s="95">
        <v>22</v>
      </c>
      <c r="D113" s="95">
        <v>27</v>
      </c>
      <c r="E113" s="95">
        <f>D113+5</f>
        <v>32</v>
      </c>
      <c r="F113" s="95">
        <f aca="true" t="shared" si="8" ref="F113:K113">E113+5</f>
        <v>37</v>
      </c>
      <c r="G113" s="95">
        <f t="shared" si="8"/>
        <v>42</v>
      </c>
      <c r="H113" s="95">
        <f t="shared" si="8"/>
        <v>47</v>
      </c>
      <c r="I113" s="95">
        <f t="shared" si="8"/>
        <v>52</v>
      </c>
      <c r="J113" s="95">
        <f t="shared" si="8"/>
        <v>57</v>
      </c>
      <c r="K113" s="95">
        <f t="shared" si="8"/>
        <v>62</v>
      </c>
      <c r="L113" s="101" t="s">
        <v>46</v>
      </c>
      <c r="M113" s="102">
        <v>22</v>
      </c>
      <c r="N113" s="95">
        <v>27</v>
      </c>
      <c r="O113" s="95">
        <v>32</v>
      </c>
      <c r="P113" s="95">
        <v>37</v>
      </c>
      <c r="Q113" s="95">
        <v>42</v>
      </c>
      <c r="R113" s="95">
        <v>47</v>
      </c>
      <c r="S113" s="95">
        <v>52</v>
      </c>
      <c r="T113" s="95">
        <v>57</v>
      </c>
      <c r="U113" s="95">
        <v>62</v>
      </c>
      <c r="V113" s="101" t="s">
        <v>46</v>
      </c>
      <c r="W113" s="102">
        <v>22</v>
      </c>
      <c r="X113" s="95">
        <v>27</v>
      </c>
      <c r="Y113" s="95">
        <v>32</v>
      </c>
      <c r="Z113" s="95">
        <v>37</v>
      </c>
      <c r="AA113" s="95">
        <v>42</v>
      </c>
      <c r="AB113" s="95">
        <v>47</v>
      </c>
      <c r="AC113" s="95">
        <v>52</v>
      </c>
      <c r="AD113" s="95">
        <v>57</v>
      </c>
      <c r="AE113" s="95">
        <v>62</v>
      </c>
      <c r="AF113" s="108"/>
    </row>
    <row r="114" spans="2:59" s="109" customFormat="1" ht="23.25">
      <c r="B114" s="103">
        <v>0.75</v>
      </c>
      <c r="C114" s="99">
        <v>108.18574080713317</v>
      </c>
      <c r="D114" s="99">
        <v>147.87788582934667</v>
      </c>
      <c r="E114" s="99">
        <v>181.79441258817948</v>
      </c>
      <c r="F114" s="99">
        <v>217.51359732877754</v>
      </c>
      <c r="G114" s="99">
        <v>270.0922886942003</v>
      </c>
      <c r="H114" s="99">
        <v>347.00526497532246</v>
      </c>
      <c r="I114" s="99">
        <v>402.04623706329005</v>
      </c>
      <c r="J114" s="99">
        <v>458.2435431033026</v>
      </c>
      <c r="K114" s="99">
        <v>507.32155975905005</v>
      </c>
      <c r="L114" s="103">
        <v>0.75</v>
      </c>
      <c r="M114" s="99">
        <v>202.407301970858</v>
      </c>
      <c r="N114" s="99">
        <v>250.94649301241307</v>
      </c>
      <c r="O114" s="99">
        <v>293.0950748752685</v>
      </c>
      <c r="P114" s="99">
        <v>319.8263203454926</v>
      </c>
      <c r="Q114" s="99">
        <v>364.4075477356294</v>
      </c>
      <c r="R114" s="99">
        <v>416.07635952843697</v>
      </c>
      <c r="S114" s="99">
        <v>468.02590538037276</v>
      </c>
      <c r="T114" s="99">
        <v>518.9325846647421</v>
      </c>
      <c r="U114" s="99">
        <v>557.1050764960274</v>
      </c>
      <c r="V114" s="103">
        <v>0.75</v>
      </c>
      <c r="W114" s="99">
        <v>147.43800835098915</v>
      </c>
      <c r="X114" s="99">
        <v>221.24789864771856</v>
      </c>
      <c r="Y114" s="99">
        <v>291.538102572183</v>
      </c>
      <c r="Z114" s="99">
        <v>353.9303608256338</v>
      </c>
      <c r="AA114" s="99">
        <v>424.2112416460958</v>
      </c>
      <c r="AB114" s="99">
        <v>502.9720794142586</v>
      </c>
      <c r="AC114" s="99">
        <v>571.6681043845704</v>
      </c>
      <c r="AD114" s="99">
        <v>637.5798600388134</v>
      </c>
      <c r="AE114" s="99">
        <v>659.7363758412158</v>
      </c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</row>
    <row r="115" spans="2:59" s="109" customFormat="1" ht="23.25">
      <c r="B115" s="103">
        <v>1</v>
      </c>
      <c r="C115" s="99">
        <v>108.92932326768161</v>
      </c>
      <c r="D115" s="99">
        <v>147.20413807175558</v>
      </c>
      <c r="E115" s="99">
        <v>181.31083264811488</v>
      </c>
      <c r="F115" s="99">
        <v>215.26693306679707</v>
      </c>
      <c r="G115" s="99">
        <v>267.8861395350631</v>
      </c>
      <c r="H115" s="99">
        <v>343.356032597922</v>
      </c>
      <c r="I115" s="99">
        <v>400.3110494268067</v>
      </c>
      <c r="J115" s="99">
        <v>456.69190699688255</v>
      </c>
      <c r="K115" s="99">
        <v>503.59692984062355</v>
      </c>
      <c r="L115" s="103">
        <v>1</v>
      </c>
      <c r="M115" s="99">
        <v>200.92158524931847</v>
      </c>
      <c r="N115" s="99">
        <v>251.31528341224697</v>
      </c>
      <c r="O115" s="99">
        <v>292.0279584338783</v>
      </c>
      <c r="P115" s="99">
        <v>316.5757722845579</v>
      </c>
      <c r="Q115" s="99">
        <v>361.40097005216705</v>
      </c>
      <c r="R115" s="99">
        <v>413.78318281721636</v>
      </c>
      <c r="S115" s="99">
        <v>464.0885943212154</v>
      </c>
      <c r="T115" s="99">
        <v>515.856393713432</v>
      </c>
      <c r="U115" s="99">
        <v>551.0674752612373</v>
      </c>
      <c r="V115" s="103">
        <v>1</v>
      </c>
      <c r="W115" s="99">
        <v>142.13011106269013</v>
      </c>
      <c r="X115" s="99">
        <v>208.6471961170919</v>
      </c>
      <c r="Y115" s="99">
        <v>275.5201445148918</v>
      </c>
      <c r="Z115" s="99">
        <v>336.5174462030526</v>
      </c>
      <c r="AA115" s="99">
        <v>408.32978357884673</v>
      </c>
      <c r="AB115" s="99">
        <v>490.20487507575183</v>
      </c>
      <c r="AC115" s="99">
        <v>562.4931104830285</v>
      </c>
      <c r="AD115" s="99">
        <v>632.4176456429516</v>
      </c>
      <c r="AE115" s="99">
        <v>657.3002639204174</v>
      </c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</row>
    <row r="116" spans="2:59" s="109" customFormat="1" ht="23.25">
      <c r="B116" s="103">
        <v>1.25</v>
      </c>
      <c r="C116" s="99">
        <v>108.3789061231395</v>
      </c>
      <c r="D116" s="99">
        <v>145.94129683623154</v>
      </c>
      <c r="E116" s="99">
        <v>179.5044004081233</v>
      </c>
      <c r="F116" s="99">
        <v>214.38858825959542</v>
      </c>
      <c r="G116" s="99">
        <v>266.596934843311</v>
      </c>
      <c r="H116" s="99">
        <v>340.62527074205906</v>
      </c>
      <c r="I116" s="99">
        <v>399.1428006427738</v>
      </c>
      <c r="J116" s="99">
        <v>456.1486788774902</v>
      </c>
      <c r="K116" s="99">
        <v>502.2035095934</v>
      </c>
      <c r="L116" s="103">
        <v>1.25</v>
      </c>
      <c r="M116" s="99">
        <v>196.83533800557998</v>
      </c>
      <c r="N116" s="99">
        <v>248.78820395985858</v>
      </c>
      <c r="O116" s="99">
        <v>287.0042772558546</v>
      </c>
      <c r="P116" s="99">
        <v>311.6197976404875</v>
      </c>
      <c r="Q116" s="99">
        <v>355.95140650925464</v>
      </c>
      <c r="R116" s="99">
        <v>410.2591154930082</v>
      </c>
      <c r="S116" s="99">
        <v>459.97694985079573</v>
      </c>
      <c r="T116" s="99">
        <v>513.595986035313</v>
      </c>
      <c r="U116" s="99">
        <v>549.0012915160727</v>
      </c>
      <c r="V116" s="103">
        <v>1.25</v>
      </c>
      <c r="W116" s="99">
        <v>140.33569939975882</v>
      </c>
      <c r="X116" s="99">
        <v>203.2195694061856</v>
      </c>
      <c r="Y116" s="99">
        <v>269.3235638178504</v>
      </c>
      <c r="Z116" s="99">
        <v>329.5983538688473</v>
      </c>
      <c r="AA116" s="99">
        <v>401.8599183387032</v>
      </c>
      <c r="AB116" s="99">
        <v>485.59645924780216</v>
      </c>
      <c r="AC116" s="99">
        <v>558.7004336223004</v>
      </c>
      <c r="AD116" s="99">
        <v>629.9860948622677</v>
      </c>
      <c r="AE116" s="99">
        <v>656.9894420430888</v>
      </c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</row>
    <row r="117" spans="2:59" s="109" customFormat="1" ht="23.25">
      <c r="B117" s="103">
        <v>1.5</v>
      </c>
      <c r="C117" s="99">
        <v>106.25544726099004</v>
      </c>
      <c r="D117" s="99">
        <v>142.70883607026798</v>
      </c>
      <c r="E117" s="99">
        <v>175.49090293732274</v>
      </c>
      <c r="F117" s="99">
        <v>212.58888407440705</v>
      </c>
      <c r="G117" s="99">
        <v>265.39022434516323</v>
      </c>
      <c r="H117" s="99">
        <v>337.0627755775309</v>
      </c>
      <c r="I117" s="99">
        <v>397.3831368317231</v>
      </c>
      <c r="J117" s="99">
        <v>454.93766695129455</v>
      </c>
      <c r="K117" s="99">
        <v>500.85810516861375</v>
      </c>
      <c r="L117" s="103">
        <v>1.5</v>
      </c>
      <c r="M117" s="99">
        <v>190.17957933301358</v>
      </c>
      <c r="N117" s="99">
        <v>244.44102427313797</v>
      </c>
      <c r="O117" s="99">
        <v>278.9657941970424</v>
      </c>
      <c r="P117" s="99">
        <v>306.69229468041897</v>
      </c>
      <c r="Q117" s="99">
        <v>350.73787986281104</v>
      </c>
      <c r="R117" s="99">
        <v>407.1135905175298</v>
      </c>
      <c r="S117" s="99">
        <v>456.45611558409803</v>
      </c>
      <c r="T117" s="99">
        <v>511.80338254080016</v>
      </c>
      <c r="U117" s="99">
        <v>547.2709339920435</v>
      </c>
      <c r="V117" s="103">
        <v>1.5</v>
      </c>
      <c r="W117" s="99">
        <v>143.3645914441188</v>
      </c>
      <c r="X117" s="99">
        <v>204.289618119918</v>
      </c>
      <c r="Y117" s="99">
        <v>269.2143894377064</v>
      </c>
      <c r="Z117" s="99">
        <v>329.60780611742945</v>
      </c>
      <c r="AA117" s="99">
        <v>401.7452624126435</v>
      </c>
      <c r="AB117" s="99">
        <v>485.36818309530605</v>
      </c>
      <c r="AC117" s="99">
        <v>558.5729783674581</v>
      </c>
      <c r="AD117" s="99">
        <v>629.5067756303305</v>
      </c>
      <c r="AE117" s="99">
        <v>657.6077102889795</v>
      </c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</row>
    <row r="118" spans="2:59" s="109" customFormat="1" ht="23.25">
      <c r="B118" s="103">
        <v>1.75</v>
      </c>
      <c r="C118" s="99">
        <v>104.09882789681046</v>
      </c>
      <c r="D118" s="99">
        <v>139.37452665810656</v>
      </c>
      <c r="E118" s="99">
        <v>171.33494895348238</v>
      </c>
      <c r="F118" s="99">
        <v>210.63719631869327</v>
      </c>
      <c r="G118" s="99">
        <v>262.8138044877034</v>
      </c>
      <c r="H118" s="99">
        <v>333.6915279778632</v>
      </c>
      <c r="I118" s="99">
        <v>396.06029032169334</v>
      </c>
      <c r="J118" s="99">
        <v>453.6359354393233</v>
      </c>
      <c r="K118" s="99">
        <v>500.1453674554146</v>
      </c>
      <c r="L118" s="103">
        <v>1.75</v>
      </c>
      <c r="M118" s="99">
        <v>179.1984846038787</v>
      </c>
      <c r="N118" s="99">
        <v>236.271433104867</v>
      </c>
      <c r="O118" s="99">
        <v>271.6468438956793</v>
      </c>
      <c r="P118" s="99">
        <v>305.507564763887</v>
      </c>
      <c r="Q118" s="99">
        <v>349.2140303298804</v>
      </c>
      <c r="R118" s="99">
        <v>404.8380729483397</v>
      </c>
      <c r="S118" s="99">
        <v>454.75446110329347</v>
      </c>
      <c r="T118" s="99">
        <v>511.07251211054415</v>
      </c>
      <c r="U118" s="99">
        <v>546.4245018476684</v>
      </c>
      <c r="V118" s="103">
        <v>1.75</v>
      </c>
      <c r="W118" s="99">
        <v>149.23796491741214</v>
      </c>
      <c r="X118" s="99">
        <v>209.0667821693928</v>
      </c>
      <c r="Y118" s="99">
        <v>273.9472196005088</v>
      </c>
      <c r="Z118" s="99">
        <v>333.8780892231444</v>
      </c>
      <c r="AA118" s="99">
        <v>405.1918117470143</v>
      </c>
      <c r="AB118" s="99">
        <v>487.9296169955244</v>
      </c>
      <c r="AC118" s="99">
        <v>560.1577388312148</v>
      </c>
      <c r="AD118" s="99">
        <v>630.4871733580164</v>
      </c>
      <c r="AE118" s="99">
        <v>658.9354317005193</v>
      </c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</row>
    <row r="119" spans="2:59" s="109" customFormat="1" ht="23.25">
      <c r="B119" s="105">
        <v>2</v>
      </c>
      <c r="C119" s="99">
        <v>101.8525718925514</v>
      </c>
      <c r="D119" s="99">
        <v>135.70179418042284</v>
      </c>
      <c r="E119" s="99">
        <v>167.7809094615963</v>
      </c>
      <c r="F119" s="99">
        <v>209.17143817440012</v>
      </c>
      <c r="G119" s="99">
        <v>261.3933922506795</v>
      </c>
      <c r="H119" s="99">
        <v>331.3235273861689</v>
      </c>
      <c r="I119" s="99">
        <v>395.301746052775</v>
      </c>
      <c r="J119" s="99">
        <v>454.00555154362087</v>
      </c>
      <c r="K119" s="99">
        <v>500.69475582259736</v>
      </c>
      <c r="L119" s="105">
        <v>2</v>
      </c>
      <c r="M119" s="99">
        <v>162.18284463658998</v>
      </c>
      <c r="N119" s="99">
        <v>223.64643925844993</v>
      </c>
      <c r="O119" s="99">
        <v>263.4031924179112</v>
      </c>
      <c r="P119" s="99">
        <v>305.234001117961</v>
      </c>
      <c r="Q119" s="99">
        <v>349.0396669350512</v>
      </c>
      <c r="R119" s="99">
        <v>403.8365349630606</v>
      </c>
      <c r="S119" s="99">
        <v>454.51266964490287</v>
      </c>
      <c r="T119" s="99">
        <v>512.0159063539156</v>
      </c>
      <c r="U119" s="99">
        <v>547.516036573735</v>
      </c>
      <c r="V119" s="105">
        <v>2</v>
      </c>
      <c r="W119" s="99">
        <v>156.09381912138116</v>
      </c>
      <c r="X119" s="99">
        <v>215.39642141996137</v>
      </c>
      <c r="Y119" s="99">
        <v>280.924050573365</v>
      </c>
      <c r="Z119" s="99">
        <v>340.71919476820506</v>
      </c>
      <c r="AA119" s="99">
        <v>410.6729399304311</v>
      </c>
      <c r="AB119" s="99">
        <v>491.95865154280085</v>
      </c>
      <c r="AC119" s="99">
        <v>562.8707071764637</v>
      </c>
      <c r="AD119" s="99">
        <v>631.9498011812173</v>
      </c>
      <c r="AE119" s="99">
        <v>660.0067693814225</v>
      </c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</row>
    <row r="120" spans="2:59" s="109" customFormat="1" ht="23.25">
      <c r="B120" s="105">
        <f aca="true" t="shared" si="9" ref="B120:B183">B119+1</f>
        <v>3</v>
      </c>
      <c r="C120" s="99">
        <v>107.24413576827277</v>
      </c>
      <c r="D120" s="99">
        <v>139.4417489722395</v>
      </c>
      <c r="E120" s="99">
        <v>173.42607444793336</v>
      </c>
      <c r="F120" s="99">
        <v>216.95831731656753</v>
      </c>
      <c r="G120" s="99">
        <v>272.48981110064085</v>
      </c>
      <c r="H120" s="99">
        <v>340.68654660531513</v>
      </c>
      <c r="I120" s="99">
        <v>401.65775820372625</v>
      </c>
      <c r="J120" s="99">
        <v>460.08275257978573</v>
      </c>
      <c r="K120" s="99">
        <v>507.82036778637905</v>
      </c>
      <c r="L120" s="105">
        <f aca="true" t="shared" si="10" ref="L120:L183">L119+1</f>
        <v>3</v>
      </c>
      <c r="M120" s="99">
        <v>158.77687837402613</v>
      </c>
      <c r="N120" s="99">
        <v>221.72522211548397</v>
      </c>
      <c r="O120" s="99">
        <v>263.84637313684385</v>
      </c>
      <c r="P120" s="99">
        <v>304.61573391659215</v>
      </c>
      <c r="Q120" s="99">
        <v>352.17732714940115</v>
      </c>
      <c r="R120" s="99">
        <v>411.1089230310286</v>
      </c>
      <c r="S120" s="99">
        <v>459.032897985535</v>
      </c>
      <c r="T120" s="99">
        <v>515.4129628726333</v>
      </c>
      <c r="U120" s="99">
        <v>550.8770536745399</v>
      </c>
      <c r="V120" s="105">
        <f aca="true" t="shared" si="11" ref="V120:V183">V119+1</f>
        <v>3</v>
      </c>
      <c r="W120" s="99">
        <v>184.1190055073904</v>
      </c>
      <c r="X120" s="99">
        <v>242.22271103139414</v>
      </c>
      <c r="Y120" s="99">
        <v>307.3354107495756</v>
      </c>
      <c r="Z120" s="99">
        <v>364.49198822484357</v>
      </c>
      <c r="AA120" s="99">
        <v>430.30508702084387</v>
      </c>
      <c r="AB120" s="99">
        <v>506.53067778556203</v>
      </c>
      <c r="AC120" s="99">
        <v>572.4685881676958</v>
      </c>
      <c r="AD120" s="99">
        <v>639.1359532822952</v>
      </c>
      <c r="AE120" s="99">
        <v>667.825249447201</v>
      </c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</row>
    <row r="121" spans="2:59" s="109" customFormat="1" ht="23.25">
      <c r="B121" s="105">
        <f t="shared" si="9"/>
        <v>4</v>
      </c>
      <c r="C121" s="99">
        <v>120.34192642765193</v>
      </c>
      <c r="D121" s="99">
        <v>150.5588355401082</v>
      </c>
      <c r="E121" s="99">
        <v>184.17269861849465</v>
      </c>
      <c r="F121" s="99">
        <v>228.3872663630191</v>
      </c>
      <c r="G121" s="99">
        <v>286.3857250277504</v>
      </c>
      <c r="H121" s="99">
        <v>351.0481486484879</v>
      </c>
      <c r="I121" s="99">
        <v>411.1580532644642</v>
      </c>
      <c r="J121" s="99">
        <v>467.1513117068194</v>
      </c>
      <c r="K121" s="99">
        <v>518.326877627285</v>
      </c>
      <c r="L121" s="105">
        <f t="shared" si="10"/>
        <v>4</v>
      </c>
      <c r="M121" s="99">
        <v>170.6363876839723</v>
      </c>
      <c r="N121" s="99">
        <v>219.74025970177124</v>
      </c>
      <c r="O121" s="99">
        <v>263.2594912462448</v>
      </c>
      <c r="P121" s="99">
        <v>304.6645270846592</v>
      </c>
      <c r="Q121" s="99">
        <v>355.3355384034908</v>
      </c>
      <c r="R121" s="99">
        <v>417.15255446969763</v>
      </c>
      <c r="S121" s="99">
        <v>465.5356212295601</v>
      </c>
      <c r="T121" s="99">
        <v>521.1277437520494</v>
      </c>
      <c r="U121" s="99">
        <v>558.3062659740516</v>
      </c>
      <c r="V121" s="105">
        <f t="shared" si="11"/>
        <v>4</v>
      </c>
      <c r="W121" s="99">
        <v>217.97442806669653</v>
      </c>
      <c r="X121" s="99">
        <v>273.10512782606315</v>
      </c>
      <c r="Y121" s="99">
        <v>332.73385673840477</v>
      </c>
      <c r="Z121" s="99">
        <v>389.4853927921624</v>
      </c>
      <c r="AA121" s="99">
        <v>449.0446160192894</v>
      </c>
      <c r="AB121" s="99">
        <v>520.5893913324858</v>
      </c>
      <c r="AC121" s="99">
        <v>581.9312082066689</v>
      </c>
      <c r="AD121" s="99">
        <v>647.0750509151032</v>
      </c>
      <c r="AE121" s="99">
        <v>678.2790591104899</v>
      </c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</row>
    <row r="122" spans="2:59" s="109" customFormat="1" ht="23.25">
      <c r="B122" s="105">
        <f t="shared" si="9"/>
        <v>5</v>
      </c>
      <c r="C122" s="99">
        <v>134.90537529463614</v>
      </c>
      <c r="D122" s="99">
        <v>160.66664708410337</v>
      </c>
      <c r="E122" s="99">
        <v>193.3413341438642</v>
      </c>
      <c r="F122" s="99">
        <v>238.66742691815233</v>
      </c>
      <c r="G122" s="99">
        <v>298.9968426991334</v>
      </c>
      <c r="H122" s="99">
        <v>362.89311606971313</v>
      </c>
      <c r="I122" s="99">
        <v>422.02763005423975</v>
      </c>
      <c r="J122" s="99">
        <v>477.9842713886111</v>
      </c>
      <c r="K122" s="99">
        <v>530.9136660875004</v>
      </c>
      <c r="L122" s="105">
        <f t="shared" si="10"/>
        <v>5</v>
      </c>
      <c r="M122" s="99">
        <v>187.06537354696738</v>
      </c>
      <c r="N122" s="99">
        <v>224.71836730097235</v>
      </c>
      <c r="O122" s="99">
        <v>264.1008594545031</v>
      </c>
      <c r="P122" s="99">
        <v>307.93631726047425</v>
      </c>
      <c r="Q122" s="99">
        <v>361.4066057239035</v>
      </c>
      <c r="R122" s="99">
        <v>423.11967714375277</v>
      </c>
      <c r="S122" s="99">
        <v>474.37003648334064</v>
      </c>
      <c r="T122" s="99">
        <v>530.3381021453199</v>
      </c>
      <c r="U122" s="99">
        <v>569.458649620896</v>
      </c>
      <c r="V122" s="105">
        <f t="shared" si="11"/>
        <v>5</v>
      </c>
      <c r="W122" s="99">
        <v>246.1150692387655</v>
      </c>
      <c r="X122" s="99">
        <v>296.8434755872064</v>
      </c>
      <c r="Y122" s="99">
        <v>351.2023666571479</v>
      </c>
      <c r="Z122" s="99">
        <v>405.87625193665116</v>
      </c>
      <c r="AA122" s="99">
        <v>460.2795819335083</v>
      </c>
      <c r="AB122" s="99">
        <v>528.5262214281223</v>
      </c>
      <c r="AC122" s="99">
        <v>589.2001230338458</v>
      </c>
      <c r="AD122" s="99">
        <v>653.7208642612748</v>
      </c>
      <c r="AE122" s="99">
        <v>688.3789657570856</v>
      </c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</row>
    <row r="123" spans="2:59" s="109" customFormat="1" ht="23.25">
      <c r="B123" s="105">
        <f t="shared" si="9"/>
        <v>6</v>
      </c>
      <c r="C123" s="99">
        <v>144.44257018385412</v>
      </c>
      <c r="D123" s="99">
        <v>170.99627355876444</v>
      </c>
      <c r="E123" s="99">
        <v>205.96023458963646</v>
      </c>
      <c r="F123" s="99">
        <v>251.24592156024667</v>
      </c>
      <c r="G123" s="99">
        <v>312.1826602346747</v>
      </c>
      <c r="H123" s="99">
        <v>374.313283764858</v>
      </c>
      <c r="I123" s="99">
        <v>432.4804957138016</v>
      </c>
      <c r="J123" s="99">
        <v>488.4020691265529</v>
      </c>
      <c r="K123" s="99">
        <v>545.2481829402091</v>
      </c>
      <c r="L123" s="105">
        <f t="shared" si="10"/>
        <v>6</v>
      </c>
      <c r="M123" s="99">
        <v>195.8976990690738</v>
      </c>
      <c r="N123" s="99">
        <v>226.3322583751559</v>
      </c>
      <c r="O123" s="99">
        <v>266.4313575986356</v>
      </c>
      <c r="P123" s="99">
        <v>313.5004918705836</v>
      </c>
      <c r="Q123" s="99">
        <v>369.2563609714212</v>
      </c>
      <c r="R123" s="99">
        <v>430.710564809355</v>
      </c>
      <c r="S123" s="99">
        <v>483.36848063760897</v>
      </c>
      <c r="T123" s="99">
        <v>540.2988573226366</v>
      </c>
      <c r="U123" s="99">
        <v>582.9823535943361</v>
      </c>
      <c r="V123" s="105">
        <f t="shared" si="11"/>
        <v>6</v>
      </c>
      <c r="W123" s="99">
        <v>264.32307827822785</v>
      </c>
      <c r="X123" s="99">
        <v>311.48060925897425</v>
      </c>
      <c r="Y123" s="99">
        <v>365.24364483687515</v>
      </c>
      <c r="Z123" s="99">
        <v>418.8359156854951</v>
      </c>
      <c r="AA123" s="99">
        <v>472.0615149184185</v>
      </c>
      <c r="AB123" s="99">
        <v>537.2933710786824</v>
      </c>
      <c r="AC123" s="99">
        <v>596.6384842814475</v>
      </c>
      <c r="AD123" s="99">
        <v>660.2604406044068</v>
      </c>
      <c r="AE123" s="99">
        <v>699.5142442189873</v>
      </c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</row>
    <row r="124" spans="2:59" s="109" customFormat="1" ht="23.25">
      <c r="B124" s="105">
        <f t="shared" si="9"/>
        <v>7</v>
      </c>
      <c r="C124" s="99">
        <v>153.10994074631026</v>
      </c>
      <c r="D124" s="99">
        <v>180.98925718665458</v>
      </c>
      <c r="E124" s="99">
        <v>218.15366250935284</v>
      </c>
      <c r="F124" s="99">
        <v>264.69860280133935</v>
      </c>
      <c r="G124" s="99">
        <v>324.4254276084848</v>
      </c>
      <c r="H124" s="99">
        <v>386.07505944718866</v>
      </c>
      <c r="I124" s="99">
        <v>442.5283069111928</v>
      </c>
      <c r="J124" s="99">
        <v>498.8249341419175</v>
      </c>
      <c r="K124" s="99">
        <v>558.844252291686</v>
      </c>
      <c r="L124" s="105">
        <f t="shared" si="10"/>
        <v>7</v>
      </c>
      <c r="M124" s="99">
        <v>202.5087803982453</v>
      </c>
      <c r="N124" s="99">
        <v>232.1614826861882</v>
      </c>
      <c r="O124" s="99">
        <v>273.3773125033163</v>
      </c>
      <c r="P124" s="99">
        <v>323.961346943888</v>
      </c>
      <c r="Q124" s="99">
        <v>381.3739609087516</v>
      </c>
      <c r="R124" s="99">
        <v>441.9817175139013</v>
      </c>
      <c r="S124" s="99">
        <v>495.9499606120055</v>
      </c>
      <c r="T124" s="99">
        <v>551.5344238217784</v>
      </c>
      <c r="U124" s="99">
        <v>597.0700626379802</v>
      </c>
      <c r="V124" s="105">
        <f t="shared" si="11"/>
        <v>7</v>
      </c>
      <c r="W124" s="99">
        <v>278.6218524025635</v>
      </c>
      <c r="X124" s="99">
        <v>324.16098886259783</v>
      </c>
      <c r="Y124" s="99">
        <v>378.7036812683958</v>
      </c>
      <c r="Z124" s="99">
        <v>431.1580710801965</v>
      </c>
      <c r="AA124" s="99">
        <v>483.60764087351396</v>
      </c>
      <c r="AB124" s="99">
        <v>546.3555261890216</v>
      </c>
      <c r="AC124" s="99">
        <v>605.0782406003386</v>
      </c>
      <c r="AD124" s="99">
        <v>667.3633156287947</v>
      </c>
      <c r="AE124" s="99">
        <v>709.881741987738</v>
      </c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</row>
    <row r="125" spans="2:59" s="109" customFormat="1" ht="23.25">
      <c r="B125" s="105">
        <f t="shared" si="9"/>
        <v>8</v>
      </c>
      <c r="C125" s="99">
        <v>160.73342834940036</v>
      </c>
      <c r="D125" s="99">
        <v>190.05769716743995</v>
      </c>
      <c r="E125" s="99">
        <v>229.42430877510532</v>
      </c>
      <c r="F125" s="99">
        <v>277.60046503953447</v>
      </c>
      <c r="G125" s="99">
        <v>336.5037440784765</v>
      </c>
      <c r="H125" s="99">
        <v>398.79291102967727</v>
      </c>
      <c r="I125" s="99">
        <v>453.58550075228794</v>
      </c>
      <c r="J125" s="99">
        <v>509.7191364552451</v>
      </c>
      <c r="K125" s="99">
        <v>571.5707827840125</v>
      </c>
      <c r="L125" s="105">
        <f t="shared" si="10"/>
        <v>8</v>
      </c>
      <c r="M125" s="99">
        <v>208.41945696035123</v>
      </c>
      <c r="N125" s="99">
        <v>238.85058949256083</v>
      </c>
      <c r="O125" s="99">
        <v>281.24121152672967</v>
      </c>
      <c r="P125" s="99">
        <v>333.9079952676922</v>
      </c>
      <c r="Q125" s="99">
        <v>392.55615295010045</v>
      </c>
      <c r="R125" s="99">
        <v>454.4105483824732</v>
      </c>
      <c r="S125" s="99">
        <v>509.1235263678935</v>
      </c>
      <c r="T125" s="99">
        <v>561.554296301433</v>
      </c>
      <c r="U125" s="99">
        <v>609.6394677813178</v>
      </c>
      <c r="V125" s="105">
        <f t="shared" si="11"/>
        <v>8</v>
      </c>
      <c r="W125" s="99">
        <v>290.182422943801</v>
      </c>
      <c r="X125" s="99">
        <v>336.26948008698145</v>
      </c>
      <c r="Y125" s="99">
        <v>392.24101275451716</v>
      </c>
      <c r="Z125" s="99">
        <v>443.3798762340165</v>
      </c>
      <c r="AA125" s="99">
        <v>496.65239006718934</v>
      </c>
      <c r="AB125" s="99">
        <v>556.6825748046334</v>
      </c>
      <c r="AC125" s="99">
        <v>615.2176498676955</v>
      </c>
      <c r="AD125" s="99">
        <v>675.8111817343032</v>
      </c>
      <c r="AE125" s="99">
        <v>719.4552101293443</v>
      </c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</row>
    <row r="126" spans="2:59" s="109" customFormat="1" ht="23.25">
      <c r="B126" s="105">
        <f t="shared" si="9"/>
        <v>9</v>
      </c>
      <c r="C126" s="99">
        <v>167.87081044115138</v>
      </c>
      <c r="D126" s="99">
        <v>198.1000992993362</v>
      </c>
      <c r="E126" s="99">
        <v>240.19957909956042</v>
      </c>
      <c r="F126" s="99">
        <v>290.3180714682581</v>
      </c>
      <c r="G126" s="99">
        <v>349.63167975209166</v>
      </c>
      <c r="H126" s="99">
        <v>411.0006179812242</v>
      </c>
      <c r="I126" s="99">
        <v>464.6536884471319</v>
      </c>
      <c r="J126" s="99">
        <v>521.5621060498236</v>
      </c>
      <c r="K126" s="99">
        <v>583.9027003252293</v>
      </c>
      <c r="L126" s="105">
        <f t="shared" si="10"/>
        <v>9</v>
      </c>
      <c r="M126" s="99">
        <v>212.77777691540686</v>
      </c>
      <c r="N126" s="99">
        <v>246.11994263520302</v>
      </c>
      <c r="O126" s="99">
        <v>291.5133256049125</v>
      </c>
      <c r="P126" s="99">
        <v>344.53895883164716</v>
      </c>
      <c r="Q126" s="99">
        <v>403.79578598831756</v>
      </c>
      <c r="R126" s="99">
        <v>466.5198156871714</v>
      </c>
      <c r="S126" s="99">
        <v>520.8688385983842</v>
      </c>
      <c r="T126" s="99">
        <v>571.5445565770015</v>
      </c>
      <c r="U126" s="99">
        <v>622.0414401599544</v>
      </c>
      <c r="V126" s="105">
        <f t="shared" si="11"/>
        <v>9</v>
      </c>
      <c r="W126" s="99">
        <v>300.36122160792377</v>
      </c>
      <c r="X126" s="99">
        <v>347.8369658826774</v>
      </c>
      <c r="Y126" s="99">
        <v>404.9754595211776</v>
      </c>
      <c r="Z126" s="99">
        <v>455.67230921760336</v>
      </c>
      <c r="AA126" s="99">
        <v>510.1190070502799</v>
      </c>
      <c r="AB126" s="99">
        <v>568.4060603523343</v>
      </c>
      <c r="AC126" s="99">
        <v>626.7768216255289</v>
      </c>
      <c r="AD126" s="99">
        <v>684.3384367236893</v>
      </c>
      <c r="AE126" s="99">
        <v>728.4946783888868</v>
      </c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</row>
    <row r="127" spans="2:59" s="109" customFormat="1" ht="23.25">
      <c r="B127" s="107">
        <f t="shared" si="9"/>
        <v>10</v>
      </c>
      <c r="C127" s="99">
        <v>175.3688060179169</v>
      </c>
      <c r="D127" s="99">
        <v>206.11419954553767</v>
      </c>
      <c r="E127" s="99">
        <v>250.7959707859817</v>
      </c>
      <c r="F127" s="99">
        <v>302.38493697422126</v>
      </c>
      <c r="G127" s="99">
        <v>361.6615997318175</v>
      </c>
      <c r="H127" s="99">
        <v>420.8029459527735</v>
      </c>
      <c r="I127" s="99">
        <v>475.19492686761936</v>
      </c>
      <c r="J127" s="99">
        <v>534.4087508563184</v>
      </c>
      <c r="K127" s="99">
        <v>596.1997081215787</v>
      </c>
      <c r="L127" s="107">
        <f t="shared" si="10"/>
        <v>10</v>
      </c>
      <c r="M127" s="99">
        <v>216.47539923368652</v>
      </c>
      <c r="N127" s="99">
        <v>254.94246321451274</v>
      </c>
      <c r="O127" s="99">
        <v>302.45155126933065</v>
      </c>
      <c r="P127" s="99">
        <v>355.99500206583645</v>
      </c>
      <c r="Q127" s="99">
        <v>416.1983312776188</v>
      </c>
      <c r="R127" s="99">
        <v>478.20686125970303</v>
      </c>
      <c r="S127" s="99">
        <v>532.1250639575717</v>
      </c>
      <c r="T127" s="99">
        <v>581.9431629325255</v>
      </c>
      <c r="U127" s="99">
        <v>634.2846775551294</v>
      </c>
      <c r="V127" s="107">
        <f t="shared" si="11"/>
        <v>10</v>
      </c>
      <c r="W127" s="99">
        <v>310.1441054300631</v>
      </c>
      <c r="X127" s="99">
        <v>359.9682647308232</v>
      </c>
      <c r="Y127" s="99">
        <v>416.613412407603</v>
      </c>
      <c r="Z127" s="99">
        <v>467.9805312908084</v>
      </c>
      <c r="AA127" s="99">
        <v>522.2773386549075</v>
      </c>
      <c r="AB127" s="99">
        <v>580.4918782502004</v>
      </c>
      <c r="AC127" s="99">
        <v>639.1667865082201</v>
      </c>
      <c r="AD127" s="99">
        <v>693.2901701591461</v>
      </c>
      <c r="AE127" s="99">
        <v>737.2663029038695</v>
      </c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</row>
    <row r="128" spans="2:59" s="109" customFormat="1" ht="23.25">
      <c r="B128" s="107">
        <f t="shared" si="9"/>
        <v>11</v>
      </c>
      <c r="C128" s="99">
        <v>180.3937911891543</v>
      </c>
      <c r="D128" s="99">
        <v>214.61790859465697</v>
      </c>
      <c r="E128" s="99">
        <v>260.2307902927688</v>
      </c>
      <c r="F128" s="99">
        <v>313.86054133270176</v>
      </c>
      <c r="G128" s="99">
        <v>374.2878714785411</v>
      </c>
      <c r="H128" s="99">
        <v>431.4069135824516</v>
      </c>
      <c r="I128" s="99">
        <v>486.61005033851046</v>
      </c>
      <c r="J128" s="99">
        <v>547.8222108687331</v>
      </c>
      <c r="K128" s="99">
        <v>607.1355224525075</v>
      </c>
      <c r="L128" s="107">
        <f t="shared" si="10"/>
        <v>11</v>
      </c>
      <c r="M128" s="99">
        <v>223.25393381659993</v>
      </c>
      <c r="N128" s="99">
        <v>264.18990037296544</v>
      </c>
      <c r="O128" s="99">
        <v>312.6291496120981</v>
      </c>
      <c r="P128" s="99">
        <v>367.5101212824003</v>
      </c>
      <c r="Q128" s="99">
        <v>429.23831204273563</v>
      </c>
      <c r="R128" s="99">
        <v>489.82952134900046</v>
      </c>
      <c r="S128" s="99">
        <v>541.8274445048667</v>
      </c>
      <c r="T128" s="99">
        <v>592.7690581731464</v>
      </c>
      <c r="U128" s="99">
        <v>644.6379366227378</v>
      </c>
      <c r="V128" s="107">
        <f t="shared" si="11"/>
        <v>11</v>
      </c>
      <c r="W128" s="99">
        <v>318.5690769444148</v>
      </c>
      <c r="X128" s="99">
        <v>371.54236166359976</v>
      </c>
      <c r="Y128" s="99">
        <v>427.30794986006816</v>
      </c>
      <c r="Z128" s="99">
        <v>478.53059307334166</v>
      </c>
      <c r="AA128" s="99">
        <v>534.0145615325373</v>
      </c>
      <c r="AB128" s="99">
        <v>591.9894538241386</v>
      </c>
      <c r="AC128" s="99">
        <v>650.9384118474812</v>
      </c>
      <c r="AD128" s="99">
        <v>702.7045954525078</v>
      </c>
      <c r="AE128" s="99">
        <v>745.7656134978236</v>
      </c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</row>
    <row r="129" spans="2:59" s="109" customFormat="1" ht="23.25">
      <c r="B129" s="107">
        <f t="shared" si="9"/>
        <v>12</v>
      </c>
      <c r="C129" s="99">
        <v>186.02229201312565</v>
      </c>
      <c r="D129" s="99">
        <v>223.66984810168736</v>
      </c>
      <c r="E129" s="99">
        <v>270.4902974567568</v>
      </c>
      <c r="F129" s="99">
        <v>325.6860204918557</v>
      </c>
      <c r="G129" s="99">
        <v>386.26379471539883</v>
      </c>
      <c r="H129" s="99">
        <v>441.8428827056541</v>
      </c>
      <c r="I129" s="99">
        <v>498.4517661864555</v>
      </c>
      <c r="J129" s="99">
        <v>560.9106357894022</v>
      </c>
      <c r="K129" s="99">
        <v>617.4780912517003</v>
      </c>
      <c r="L129" s="107">
        <f t="shared" si="10"/>
        <v>12</v>
      </c>
      <c r="M129" s="99">
        <v>230.60203406467517</v>
      </c>
      <c r="N129" s="99">
        <v>273.9402965661295</v>
      </c>
      <c r="O129" s="99">
        <v>323.33761550274113</v>
      </c>
      <c r="P129" s="99">
        <v>379.32443185503456</v>
      </c>
      <c r="Q129" s="99">
        <v>441.78359634199643</v>
      </c>
      <c r="R129" s="99">
        <v>500.9081768851099</v>
      </c>
      <c r="S129" s="99">
        <v>551.4745601543781</v>
      </c>
      <c r="T129" s="99">
        <v>603.2072347638966</v>
      </c>
      <c r="U129" s="99">
        <v>654.2472303621264</v>
      </c>
      <c r="V129" s="107">
        <f t="shared" si="11"/>
        <v>12</v>
      </c>
      <c r="W129" s="99">
        <v>327.7019558163003</v>
      </c>
      <c r="X129" s="99">
        <v>383.4493955747267</v>
      </c>
      <c r="Y129" s="99">
        <v>437.8000079537355</v>
      </c>
      <c r="Z129" s="99">
        <v>489.563518657187</v>
      </c>
      <c r="AA129" s="99">
        <v>545.8853707075882</v>
      </c>
      <c r="AB129" s="99">
        <v>603.8401896785449</v>
      </c>
      <c r="AC129" s="99">
        <v>662.6266242021624</v>
      </c>
      <c r="AD129" s="99">
        <v>711.8320243146127</v>
      </c>
      <c r="AE129" s="99">
        <v>754.5531464862855</v>
      </c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</row>
    <row r="130" spans="2:59" s="109" customFormat="1" ht="23.25">
      <c r="B130" s="107">
        <f t="shared" si="9"/>
        <v>13</v>
      </c>
      <c r="C130" s="99">
        <v>192.316696217548</v>
      </c>
      <c r="D130" s="99">
        <v>232.49999088336457</v>
      </c>
      <c r="E130" s="99">
        <v>280.89829254407385</v>
      </c>
      <c r="F130" s="99">
        <v>337.8420471588672</v>
      </c>
      <c r="G130" s="99">
        <v>398.18391871386314</v>
      </c>
      <c r="H130" s="99">
        <v>452.56560873306586</v>
      </c>
      <c r="I130" s="99">
        <v>510.27244871605603</v>
      </c>
      <c r="J130" s="99">
        <v>573.0745983332555</v>
      </c>
      <c r="K130" s="99">
        <v>627.2545894183633</v>
      </c>
      <c r="L130" s="107">
        <f t="shared" si="10"/>
        <v>13</v>
      </c>
      <c r="M130" s="99">
        <v>238.56755767384394</v>
      </c>
      <c r="N130" s="99">
        <v>283.4726243896321</v>
      </c>
      <c r="O130" s="99">
        <v>333.90851473066857</v>
      </c>
      <c r="P130" s="99">
        <v>391.4875843241816</v>
      </c>
      <c r="Q130" s="99">
        <v>454.3848680305788</v>
      </c>
      <c r="R130" s="99">
        <v>511.41714790921765</v>
      </c>
      <c r="S130" s="99">
        <v>561.5611679176179</v>
      </c>
      <c r="T130" s="99">
        <v>613.6475872795278</v>
      </c>
      <c r="U130" s="99">
        <v>663.4881064337484</v>
      </c>
      <c r="V130" s="107">
        <f t="shared" si="11"/>
        <v>13</v>
      </c>
      <c r="W130" s="99">
        <v>337.60222388800184</v>
      </c>
      <c r="X130" s="99">
        <v>394.70334550477054</v>
      </c>
      <c r="Y130" s="99">
        <v>447.6450348813126</v>
      </c>
      <c r="Z130" s="99">
        <v>500.098713981872</v>
      </c>
      <c r="AA130" s="99">
        <v>557.4369329002424</v>
      </c>
      <c r="AB130" s="99">
        <v>615.4798709894909</v>
      </c>
      <c r="AC130" s="99">
        <v>673.5965831088814</v>
      </c>
      <c r="AD130" s="99">
        <v>720.2461243517217</v>
      </c>
      <c r="AE130" s="99">
        <v>763.2261395704932</v>
      </c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</row>
    <row r="131" spans="2:59" s="109" customFormat="1" ht="23.25">
      <c r="B131" s="107">
        <f t="shared" si="9"/>
        <v>14</v>
      </c>
      <c r="C131" s="99">
        <v>198.72106924801002</v>
      </c>
      <c r="D131" s="99">
        <v>241.87955210960993</v>
      </c>
      <c r="E131" s="99">
        <v>291.1861621964137</v>
      </c>
      <c r="F131" s="99">
        <v>349.6316797520916</v>
      </c>
      <c r="G131" s="99">
        <v>410.04368018218116</v>
      </c>
      <c r="H131" s="99">
        <v>463.6967506480889</v>
      </c>
      <c r="I131" s="99">
        <v>522.0735019836574</v>
      </c>
      <c r="J131" s="99">
        <v>584.8414549095432</v>
      </c>
      <c r="K131" s="99">
        <v>636.4878793039043</v>
      </c>
      <c r="L131" s="107">
        <f t="shared" si="10"/>
        <v>14</v>
      </c>
      <c r="M131" s="99">
        <v>246.42066227327823</v>
      </c>
      <c r="N131" s="99">
        <v>293.0725778682923</v>
      </c>
      <c r="O131" s="99">
        <v>345.0097387497913</v>
      </c>
      <c r="P131" s="99">
        <v>403.63540001947075</v>
      </c>
      <c r="Q131" s="99">
        <v>466.56152504361205</v>
      </c>
      <c r="R131" s="99">
        <v>521.825776397427</v>
      </c>
      <c r="S131" s="99">
        <v>571.7013855969682</v>
      </c>
      <c r="T131" s="99">
        <v>623.9553157580408</v>
      </c>
      <c r="U131" s="99">
        <v>672.3955747301898</v>
      </c>
      <c r="V131" s="107">
        <f t="shared" si="11"/>
        <v>14</v>
      </c>
      <c r="W131" s="99">
        <v>348.33436095742934</v>
      </c>
      <c r="X131" s="99">
        <v>405.6927042213387</v>
      </c>
      <c r="Y131" s="99">
        <v>457.85016923581924</v>
      </c>
      <c r="Z131" s="99">
        <v>511.16121695900665</v>
      </c>
      <c r="AA131" s="99">
        <v>569.1156064142965</v>
      </c>
      <c r="AB131" s="99">
        <v>627.5758653758153</v>
      </c>
      <c r="AC131" s="99">
        <v>683.827863375168</v>
      </c>
      <c r="AD131" s="99">
        <v>728.6973567704288</v>
      </c>
      <c r="AE131" s="99">
        <v>772.1394975691915</v>
      </c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</row>
    <row r="132" spans="2:59" s="109" customFormat="1" ht="23.25">
      <c r="B132" s="107">
        <f t="shared" si="9"/>
        <v>15</v>
      </c>
      <c r="C132" s="99">
        <v>206.11419954553753</v>
      </c>
      <c r="D132" s="99">
        <v>250.79597078598158</v>
      </c>
      <c r="E132" s="99">
        <v>302.3849369742212</v>
      </c>
      <c r="F132" s="99">
        <v>361.6615997318174</v>
      </c>
      <c r="G132" s="99">
        <v>420.8029459527735</v>
      </c>
      <c r="H132" s="99">
        <v>475.1949268676194</v>
      </c>
      <c r="I132" s="99">
        <v>534.4087508563183</v>
      </c>
      <c r="J132" s="99">
        <v>596.1997081215789</v>
      </c>
      <c r="K132" s="99">
        <v>644.8189722048721</v>
      </c>
      <c r="L132" s="107">
        <f t="shared" si="10"/>
        <v>15</v>
      </c>
      <c r="M132" s="99">
        <v>254.94246321451268</v>
      </c>
      <c r="N132" s="99">
        <v>302.45155126933054</v>
      </c>
      <c r="O132" s="99">
        <v>355.99500206583616</v>
      </c>
      <c r="P132" s="99">
        <v>416.19833127761876</v>
      </c>
      <c r="Q132" s="99">
        <v>478.206861259703</v>
      </c>
      <c r="R132" s="99">
        <v>532.1250639575715</v>
      </c>
      <c r="S132" s="99">
        <v>581.9431629325255</v>
      </c>
      <c r="T132" s="99">
        <v>634.2846775551294</v>
      </c>
      <c r="U132" s="99">
        <v>681.0047100032813</v>
      </c>
      <c r="V132" s="107">
        <f t="shared" si="11"/>
        <v>15</v>
      </c>
      <c r="W132" s="99">
        <v>359.9682647308232</v>
      </c>
      <c r="X132" s="99">
        <v>416.61341240760305</v>
      </c>
      <c r="Y132" s="99">
        <v>467.9805312908084</v>
      </c>
      <c r="Z132" s="99">
        <v>522.2773386549071</v>
      </c>
      <c r="AA132" s="99">
        <v>580.4918782502004</v>
      </c>
      <c r="AB132" s="99">
        <v>639.1667865082198</v>
      </c>
      <c r="AC132" s="99">
        <v>693.2901701591458</v>
      </c>
      <c r="AD132" s="99">
        <v>737.2663029038692</v>
      </c>
      <c r="AE132" s="99">
        <v>780.3023605913597</v>
      </c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</row>
    <row r="133" spans="2:59" s="109" customFormat="1" ht="23.25">
      <c r="B133" s="107">
        <f t="shared" si="9"/>
        <v>16</v>
      </c>
      <c r="C133" s="99">
        <v>214.61790859465697</v>
      </c>
      <c r="D133" s="99">
        <v>260.2307902927688</v>
      </c>
      <c r="E133" s="99">
        <v>313.86054133270176</v>
      </c>
      <c r="F133" s="99">
        <v>374.2878714785411</v>
      </c>
      <c r="G133" s="99">
        <v>431.4069135824516</v>
      </c>
      <c r="H133" s="99">
        <v>486.61005033851046</v>
      </c>
      <c r="I133" s="99">
        <v>547.8222108687331</v>
      </c>
      <c r="J133" s="99">
        <v>607.1355224525075</v>
      </c>
      <c r="K133" s="99">
        <v>652.6023781560805</v>
      </c>
      <c r="L133" s="107">
        <f t="shared" si="10"/>
        <v>16</v>
      </c>
      <c r="M133" s="99">
        <v>264.18990037296544</v>
      </c>
      <c r="N133" s="99">
        <v>312.6291496120981</v>
      </c>
      <c r="O133" s="99">
        <v>367.5101212824003</v>
      </c>
      <c r="P133" s="99">
        <v>429.23831204273563</v>
      </c>
      <c r="Q133" s="99">
        <v>489.82952134900046</v>
      </c>
      <c r="R133" s="99">
        <v>541.8274445048667</v>
      </c>
      <c r="S133" s="99">
        <v>592.7690581731464</v>
      </c>
      <c r="T133" s="99">
        <v>644.6379366227378</v>
      </c>
      <c r="U133" s="99">
        <v>689.3512669766797</v>
      </c>
      <c r="V133" s="107">
        <f t="shared" si="11"/>
        <v>16</v>
      </c>
      <c r="W133" s="99">
        <v>371.54236166359976</v>
      </c>
      <c r="X133" s="99">
        <v>427.30794986006816</v>
      </c>
      <c r="Y133" s="99">
        <v>478.53059307334166</v>
      </c>
      <c r="Z133" s="99">
        <v>534.0145615325373</v>
      </c>
      <c r="AA133" s="99">
        <v>591.9894538241386</v>
      </c>
      <c r="AB133" s="99">
        <v>650.9384118474812</v>
      </c>
      <c r="AC133" s="99">
        <v>702.7045954525078</v>
      </c>
      <c r="AD133" s="99">
        <v>745.7656134978236</v>
      </c>
      <c r="AE133" s="99">
        <v>788.3210628646453</v>
      </c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</row>
    <row r="134" spans="2:59" s="109" customFormat="1" ht="23.25">
      <c r="B134" s="107">
        <f t="shared" si="9"/>
        <v>17</v>
      </c>
      <c r="C134" s="99">
        <v>223.66984810168736</v>
      </c>
      <c r="D134" s="99">
        <v>270.4902974567568</v>
      </c>
      <c r="E134" s="99">
        <v>325.6860204918557</v>
      </c>
      <c r="F134" s="99">
        <v>386.26379471539883</v>
      </c>
      <c r="G134" s="99">
        <v>441.8428827056541</v>
      </c>
      <c r="H134" s="99">
        <v>498.4517661864555</v>
      </c>
      <c r="I134" s="99">
        <v>560.9106357894022</v>
      </c>
      <c r="J134" s="99">
        <v>617.4780912517003</v>
      </c>
      <c r="K134" s="99">
        <v>660.9299306664215</v>
      </c>
      <c r="L134" s="107">
        <f t="shared" si="10"/>
        <v>17</v>
      </c>
      <c r="M134" s="99">
        <v>273.9402965661295</v>
      </c>
      <c r="N134" s="99">
        <v>323.33761550274113</v>
      </c>
      <c r="O134" s="99">
        <v>379.32443185503456</v>
      </c>
      <c r="P134" s="99">
        <v>441.78359634199643</v>
      </c>
      <c r="Q134" s="99">
        <v>500.9081768851099</v>
      </c>
      <c r="R134" s="99">
        <v>551.4745601543781</v>
      </c>
      <c r="S134" s="99">
        <v>603.2072347638966</v>
      </c>
      <c r="T134" s="99">
        <v>654.2472303621264</v>
      </c>
      <c r="U134" s="99">
        <v>698.1279241501953</v>
      </c>
      <c r="V134" s="107">
        <f t="shared" si="11"/>
        <v>17</v>
      </c>
      <c r="W134" s="99">
        <v>383.4493955747267</v>
      </c>
      <c r="X134" s="99">
        <v>437.8000079537355</v>
      </c>
      <c r="Y134" s="99">
        <v>489.563518657187</v>
      </c>
      <c r="Z134" s="99">
        <v>545.8853707075882</v>
      </c>
      <c r="AA134" s="99">
        <v>603.8401896785449</v>
      </c>
      <c r="AB134" s="99">
        <v>662.6266242021624</v>
      </c>
      <c r="AC134" s="99">
        <v>711.8320243146127</v>
      </c>
      <c r="AD134" s="99">
        <v>754.5531464862855</v>
      </c>
      <c r="AE134" s="99">
        <v>796.2953880850339</v>
      </c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</row>
    <row r="135" spans="2:59" s="109" customFormat="1" ht="23.25">
      <c r="B135" s="107">
        <f t="shared" si="9"/>
        <v>18</v>
      </c>
      <c r="C135" s="99">
        <v>232.49999088336457</v>
      </c>
      <c r="D135" s="99">
        <v>280.89829254407385</v>
      </c>
      <c r="E135" s="99">
        <v>337.8420471588672</v>
      </c>
      <c r="F135" s="99">
        <v>398.18391871386314</v>
      </c>
      <c r="G135" s="99">
        <v>452.56560873306586</v>
      </c>
      <c r="H135" s="99">
        <v>510.27244871605603</v>
      </c>
      <c r="I135" s="99">
        <v>573.0745983332555</v>
      </c>
      <c r="J135" s="99">
        <v>627.2545894183633</v>
      </c>
      <c r="K135" s="99">
        <v>669.884130135343</v>
      </c>
      <c r="L135" s="107">
        <f t="shared" si="10"/>
        <v>18</v>
      </c>
      <c r="M135" s="99">
        <v>283.4726243896321</v>
      </c>
      <c r="N135" s="99">
        <v>333.90851473066857</v>
      </c>
      <c r="O135" s="99">
        <v>391.4875843241816</v>
      </c>
      <c r="P135" s="99">
        <v>454.3848680305788</v>
      </c>
      <c r="Q135" s="99">
        <v>511.41714790921765</v>
      </c>
      <c r="R135" s="99">
        <v>561.5611679176179</v>
      </c>
      <c r="S135" s="99">
        <v>613.6475872795278</v>
      </c>
      <c r="T135" s="99">
        <v>663.4881064337484</v>
      </c>
      <c r="U135" s="99">
        <v>707.1126964532108</v>
      </c>
      <c r="V135" s="107">
        <f t="shared" si="11"/>
        <v>18</v>
      </c>
      <c r="W135" s="99">
        <v>394.70334550477054</v>
      </c>
      <c r="X135" s="99">
        <v>447.6450348813126</v>
      </c>
      <c r="Y135" s="99">
        <v>500.098713981872</v>
      </c>
      <c r="Z135" s="99">
        <v>557.4369329002424</v>
      </c>
      <c r="AA135" s="99">
        <v>615.4798709894909</v>
      </c>
      <c r="AB135" s="99">
        <v>673.5965831088814</v>
      </c>
      <c r="AC135" s="99">
        <v>720.2461243517217</v>
      </c>
      <c r="AD135" s="99">
        <v>763.2261395704932</v>
      </c>
      <c r="AE135" s="99">
        <v>804.1174802203736</v>
      </c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</row>
    <row r="136" spans="2:59" s="109" customFormat="1" ht="23.25">
      <c r="B136" s="107">
        <f t="shared" si="9"/>
        <v>19</v>
      </c>
      <c r="C136" s="99">
        <v>241.87955210960993</v>
      </c>
      <c r="D136" s="99">
        <v>291.1861621964137</v>
      </c>
      <c r="E136" s="99">
        <v>349.6316797520916</v>
      </c>
      <c r="F136" s="99">
        <v>410.04368018218116</v>
      </c>
      <c r="G136" s="99">
        <v>463.6967506480889</v>
      </c>
      <c r="H136" s="99">
        <v>522.0735019836574</v>
      </c>
      <c r="I136" s="99">
        <v>584.8414549095432</v>
      </c>
      <c r="J136" s="99">
        <v>636.4878793039043</v>
      </c>
      <c r="K136" s="99">
        <v>678.8318158366525</v>
      </c>
      <c r="L136" s="107">
        <f t="shared" si="10"/>
        <v>19</v>
      </c>
      <c r="M136" s="99">
        <v>293.0725778682923</v>
      </c>
      <c r="N136" s="99">
        <v>345.0097387497913</v>
      </c>
      <c r="O136" s="99">
        <v>403.63540001947075</v>
      </c>
      <c r="P136" s="99">
        <v>466.56152504361205</v>
      </c>
      <c r="Q136" s="99">
        <v>521.825776397427</v>
      </c>
      <c r="R136" s="99">
        <v>571.7013855969682</v>
      </c>
      <c r="S136" s="99">
        <v>623.9553157580408</v>
      </c>
      <c r="T136" s="99">
        <v>672.3955747301898</v>
      </c>
      <c r="U136" s="99">
        <v>716.2312693408752</v>
      </c>
      <c r="V136" s="107">
        <f t="shared" si="11"/>
        <v>19</v>
      </c>
      <c r="W136" s="99">
        <v>405.6927042213387</v>
      </c>
      <c r="X136" s="99">
        <v>457.85016923581924</v>
      </c>
      <c r="Y136" s="99">
        <v>511.16121695900665</v>
      </c>
      <c r="Z136" s="99">
        <v>569.1156064142965</v>
      </c>
      <c r="AA136" s="99">
        <v>627.5758653758153</v>
      </c>
      <c r="AB136" s="99">
        <v>683.827863375168</v>
      </c>
      <c r="AC136" s="99">
        <v>728.6973567704288</v>
      </c>
      <c r="AD136" s="99">
        <v>772.1394975691915</v>
      </c>
      <c r="AE136" s="99">
        <v>811.6777910734559</v>
      </c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</row>
    <row r="137" spans="2:59" s="109" customFormat="1" ht="23.25">
      <c r="B137" s="107">
        <f t="shared" si="9"/>
        <v>20</v>
      </c>
      <c r="C137" s="99">
        <v>250.79597078598158</v>
      </c>
      <c r="D137" s="99">
        <v>302.3849369742212</v>
      </c>
      <c r="E137" s="99">
        <v>361.6615997318174</v>
      </c>
      <c r="F137" s="99">
        <v>420.8029459527735</v>
      </c>
      <c r="G137" s="99">
        <v>475.1949268676194</v>
      </c>
      <c r="H137" s="99">
        <v>534.4087508563183</v>
      </c>
      <c r="I137" s="99">
        <v>596.1997081215789</v>
      </c>
      <c r="J137" s="99">
        <v>644.8189722048721</v>
      </c>
      <c r="K137" s="99">
        <v>688.5093757227244</v>
      </c>
      <c r="L137" s="107">
        <f t="shared" si="10"/>
        <v>20</v>
      </c>
      <c r="M137" s="99">
        <v>302.45155126933054</v>
      </c>
      <c r="N137" s="99">
        <v>355.99500206583616</v>
      </c>
      <c r="O137" s="99">
        <v>416.19833127761876</v>
      </c>
      <c r="P137" s="99">
        <v>478.206861259703</v>
      </c>
      <c r="Q137" s="99">
        <v>532.1250639575715</v>
      </c>
      <c r="R137" s="99">
        <v>581.9431629325255</v>
      </c>
      <c r="S137" s="99">
        <v>634.2846775551294</v>
      </c>
      <c r="T137" s="99">
        <v>681.0047100032813</v>
      </c>
      <c r="U137" s="99">
        <v>725.6943036654467</v>
      </c>
      <c r="V137" s="107">
        <f t="shared" si="11"/>
        <v>20</v>
      </c>
      <c r="W137" s="99">
        <v>416.61341240760305</v>
      </c>
      <c r="X137" s="99">
        <v>467.9805312908084</v>
      </c>
      <c r="Y137" s="99">
        <v>522.2773386549071</v>
      </c>
      <c r="Z137" s="99">
        <v>580.4918782502004</v>
      </c>
      <c r="AA137" s="99">
        <v>639.1667865082198</v>
      </c>
      <c r="AB137" s="99">
        <v>693.2901701591458</v>
      </c>
      <c r="AC137" s="99">
        <v>737.2663029038692</v>
      </c>
      <c r="AD137" s="99">
        <v>780.3023605913597</v>
      </c>
      <c r="AE137" s="99">
        <v>819.0742451391673</v>
      </c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</row>
    <row r="138" spans="2:59" s="109" customFormat="1" ht="23.25">
      <c r="B138" s="107">
        <f t="shared" si="9"/>
        <v>21</v>
      </c>
      <c r="C138" s="99">
        <v>260.2307902927688</v>
      </c>
      <c r="D138" s="99">
        <v>313.86054133270176</v>
      </c>
      <c r="E138" s="99">
        <v>374.2878714785411</v>
      </c>
      <c r="F138" s="99">
        <v>431.4069135824516</v>
      </c>
      <c r="G138" s="99">
        <v>486.61005033851046</v>
      </c>
      <c r="H138" s="99">
        <v>547.8222108687331</v>
      </c>
      <c r="I138" s="99">
        <v>607.1355224525075</v>
      </c>
      <c r="J138" s="99">
        <v>652.6023781560805</v>
      </c>
      <c r="K138" s="99">
        <v>699.3486576958701</v>
      </c>
      <c r="L138" s="107">
        <f t="shared" si="10"/>
        <v>21</v>
      </c>
      <c r="M138" s="99">
        <v>312.6291496120981</v>
      </c>
      <c r="N138" s="99">
        <v>367.5101212824003</v>
      </c>
      <c r="O138" s="99">
        <v>429.23831204273563</v>
      </c>
      <c r="P138" s="99">
        <v>489.82952134900046</v>
      </c>
      <c r="Q138" s="99">
        <v>541.8274445048667</v>
      </c>
      <c r="R138" s="99">
        <v>592.7690581731464</v>
      </c>
      <c r="S138" s="99">
        <v>644.6379366227378</v>
      </c>
      <c r="T138" s="99">
        <v>689.3512669766797</v>
      </c>
      <c r="U138" s="99">
        <v>735.6132902958332</v>
      </c>
      <c r="V138" s="107">
        <f t="shared" si="11"/>
        <v>21</v>
      </c>
      <c r="W138" s="99">
        <v>427.30794986006816</v>
      </c>
      <c r="X138" s="99">
        <v>478.53059307334166</v>
      </c>
      <c r="Y138" s="99">
        <v>534.0145615325373</v>
      </c>
      <c r="Z138" s="99">
        <v>591.9894538241386</v>
      </c>
      <c r="AA138" s="99">
        <v>650.9384118474812</v>
      </c>
      <c r="AB138" s="99">
        <v>702.7045954525078</v>
      </c>
      <c r="AC138" s="99">
        <v>745.7656134978236</v>
      </c>
      <c r="AD138" s="99">
        <v>788.3210628646453</v>
      </c>
      <c r="AE138" s="99">
        <v>826.2154236072735</v>
      </c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</row>
    <row r="139" spans="2:59" s="109" customFormat="1" ht="23.25">
      <c r="B139" s="107">
        <f t="shared" si="9"/>
        <v>22</v>
      </c>
      <c r="C139" s="99">
        <v>270.4902974567568</v>
      </c>
      <c r="D139" s="99">
        <v>325.6860204918557</v>
      </c>
      <c r="E139" s="99">
        <v>386.26379471539883</v>
      </c>
      <c r="F139" s="99">
        <v>441.8428827056541</v>
      </c>
      <c r="G139" s="99">
        <v>498.4517661864555</v>
      </c>
      <c r="H139" s="99">
        <v>560.9106357894022</v>
      </c>
      <c r="I139" s="99">
        <v>617.4780912517003</v>
      </c>
      <c r="J139" s="99">
        <v>660.9299306664215</v>
      </c>
      <c r="K139" s="99">
        <v>710.2468754490679</v>
      </c>
      <c r="L139" s="107">
        <f t="shared" si="10"/>
        <v>22</v>
      </c>
      <c r="M139" s="99">
        <v>323.33761550274113</v>
      </c>
      <c r="N139" s="99">
        <v>379.32443185503456</v>
      </c>
      <c r="O139" s="99">
        <v>441.78359634199643</v>
      </c>
      <c r="P139" s="99">
        <v>500.9081768851099</v>
      </c>
      <c r="Q139" s="99">
        <v>551.4745601543781</v>
      </c>
      <c r="R139" s="99">
        <v>603.2072347638966</v>
      </c>
      <c r="S139" s="99">
        <v>654.2472303621264</v>
      </c>
      <c r="T139" s="99">
        <v>698.1279241501953</v>
      </c>
      <c r="U139" s="99">
        <v>745.5620333984</v>
      </c>
      <c r="V139" s="107">
        <f t="shared" si="11"/>
        <v>22</v>
      </c>
      <c r="W139" s="99">
        <v>437.8000079537355</v>
      </c>
      <c r="X139" s="99">
        <v>489.563518657187</v>
      </c>
      <c r="Y139" s="99">
        <v>545.8853707075882</v>
      </c>
      <c r="Z139" s="99">
        <v>603.8401896785449</v>
      </c>
      <c r="AA139" s="99">
        <v>662.6266242021624</v>
      </c>
      <c r="AB139" s="99">
        <v>711.8320243146127</v>
      </c>
      <c r="AC139" s="99">
        <v>754.5531464862855</v>
      </c>
      <c r="AD139" s="99">
        <v>796.2953880850339</v>
      </c>
      <c r="AE139" s="99">
        <v>833.2052718798542</v>
      </c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</row>
    <row r="140" spans="2:59" s="109" customFormat="1" ht="23.25">
      <c r="B140" s="107">
        <f t="shared" si="9"/>
        <v>23</v>
      </c>
      <c r="C140" s="99">
        <v>280.89829254407385</v>
      </c>
      <c r="D140" s="99">
        <v>337.8420471588672</v>
      </c>
      <c r="E140" s="99">
        <v>398.18391871386314</v>
      </c>
      <c r="F140" s="99">
        <v>452.56560873306586</v>
      </c>
      <c r="G140" s="99">
        <v>510.27244871605603</v>
      </c>
      <c r="H140" s="99">
        <v>573.0745983332555</v>
      </c>
      <c r="I140" s="99">
        <v>627.2545894183633</v>
      </c>
      <c r="J140" s="99">
        <v>669.884130135343</v>
      </c>
      <c r="K140" s="99">
        <v>721.3059295613793</v>
      </c>
      <c r="L140" s="107">
        <f t="shared" si="10"/>
        <v>23</v>
      </c>
      <c r="M140" s="99">
        <v>333.90851473066857</v>
      </c>
      <c r="N140" s="99">
        <v>391.4875843241816</v>
      </c>
      <c r="O140" s="99">
        <v>454.3848680305788</v>
      </c>
      <c r="P140" s="99">
        <v>511.41714790921765</v>
      </c>
      <c r="Q140" s="99">
        <v>561.5611679176179</v>
      </c>
      <c r="R140" s="99">
        <v>613.6475872795278</v>
      </c>
      <c r="S140" s="99">
        <v>663.4881064337484</v>
      </c>
      <c r="T140" s="99">
        <v>707.1126964532108</v>
      </c>
      <c r="U140" s="99">
        <v>755.3846344422238</v>
      </c>
      <c r="V140" s="107">
        <f t="shared" si="11"/>
        <v>23</v>
      </c>
      <c r="W140" s="99">
        <v>447.6450348813126</v>
      </c>
      <c r="X140" s="99">
        <v>500.098713981872</v>
      </c>
      <c r="Y140" s="99">
        <v>557.4369329002424</v>
      </c>
      <c r="Z140" s="99">
        <v>615.4798709894909</v>
      </c>
      <c r="AA140" s="99">
        <v>673.5965831088814</v>
      </c>
      <c r="AB140" s="99">
        <v>720.2461243517217</v>
      </c>
      <c r="AC140" s="99">
        <v>763.2261395704932</v>
      </c>
      <c r="AD140" s="99">
        <v>804.1174802203736</v>
      </c>
      <c r="AE140" s="99">
        <v>839.9746399931283</v>
      </c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</row>
    <row r="141" spans="2:59" s="109" customFormat="1" ht="23.25">
      <c r="B141" s="107">
        <f t="shared" si="9"/>
        <v>24</v>
      </c>
      <c r="C141" s="99">
        <v>291.1861621964137</v>
      </c>
      <c r="D141" s="99">
        <v>349.6316797520916</v>
      </c>
      <c r="E141" s="99">
        <v>410.04368018218116</v>
      </c>
      <c r="F141" s="99">
        <v>463.6967506480889</v>
      </c>
      <c r="G141" s="99">
        <v>522.0735019836574</v>
      </c>
      <c r="H141" s="99">
        <v>584.8414549095432</v>
      </c>
      <c r="I141" s="99">
        <v>636.4878793039043</v>
      </c>
      <c r="J141" s="99">
        <v>678.8318158366525</v>
      </c>
      <c r="K141" s="99">
        <v>732.6435357129657</v>
      </c>
      <c r="L141" s="107">
        <f t="shared" si="10"/>
        <v>24</v>
      </c>
      <c r="M141" s="99">
        <v>345.0097387497913</v>
      </c>
      <c r="N141" s="99">
        <v>403.63540001947075</v>
      </c>
      <c r="O141" s="99">
        <v>466.56152504361205</v>
      </c>
      <c r="P141" s="99">
        <v>521.825776397427</v>
      </c>
      <c r="Q141" s="99">
        <v>571.7013855969682</v>
      </c>
      <c r="R141" s="99">
        <v>623.9553157580408</v>
      </c>
      <c r="S141" s="99">
        <v>672.3955747301898</v>
      </c>
      <c r="T141" s="99">
        <v>716.2312693408752</v>
      </c>
      <c r="U141" s="99">
        <v>765.1916867247756</v>
      </c>
      <c r="V141" s="107">
        <f t="shared" si="11"/>
        <v>24</v>
      </c>
      <c r="W141" s="99">
        <v>457.85016923581924</v>
      </c>
      <c r="X141" s="99">
        <v>511.16121695900665</v>
      </c>
      <c r="Y141" s="99">
        <v>569.1156064142965</v>
      </c>
      <c r="Z141" s="99">
        <v>627.5758653758153</v>
      </c>
      <c r="AA141" s="99">
        <v>683.827863375168</v>
      </c>
      <c r="AB141" s="99">
        <v>728.6973567704288</v>
      </c>
      <c r="AC141" s="99">
        <v>772.1394975691915</v>
      </c>
      <c r="AD141" s="99">
        <v>811.6777910734559</v>
      </c>
      <c r="AE141" s="99">
        <v>846.6417801666486</v>
      </c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</row>
    <row r="142" spans="2:59" s="109" customFormat="1" ht="23.25">
      <c r="B142" s="107">
        <f t="shared" si="9"/>
        <v>25</v>
      </c>
      <c r="C142" s="99">
        <v>302.3849369742212</v>
      </c>
      <c r="D142" s="99">
        <v>361.6615997318174</v>
      </c>
      <c r="E142" s="99">
        <v>420.8029459527735</v>
      </c>
      <c r="F142" s="99">
        <v>475.1949268676194</v>
      </c>
      <c r="G142" s="99">
        <v>534.4087508563183</v>
      </c>
      <c r="H142" s="99">
        <v>596.1997081215789</v>
      </c>
      <c r="I142" s="99">
        <v>644.8189722048721</v>
      </c>
      <c r="J142" s="99">
        <v>688.5093757227244</v>
      </c>
      <c r="K142" s="99">
        <v>744.1184441266912</v>
      </c>
      <c r="L142" s="107">
        <f t="shared" si="10"/>
        <v>25</v>
      </c>
      <c r="M142" s="99">
        <v>355.99500206583616</v>
      </c>
      <c r="N142" s="99">
        <v>416.19833127761876</v>
      </c>
      <c r="O142" s="99">
        <v>478.206861259703</v>
      </c>
      <c r="P142" s="99">
        <v>532.1250639575715</v>
      </c>
      <c r="Q142" s="99">
        <v>581.9431629325255</v>
      </c>
      <c r="R142" s="99">
        <v>634.2846775551294</v>
      </c>
      <c r="S142" s="99">
        <v>681.0047100032813</v>
      </c>
      <c r="T142" s="99">
        <v>725.6943036654467</v>
      </c>
      <c r="U142" s="99">
        <v>775.112584318059</v>
      </c>
      <c r="V142" s="107">
        <f t="shared" si="11"/>
        <v>25</v>
      </c>
      <c r="W142" s="99">
        <v>467.9805312908084</v>
      </c>
      <c r="X142" s="99">
        <v>522.2773386549071</v>
      </c>
      <c r="Y142" s="99">
        <v>580.4918782502004</v>
      </c>
      <c r="Z142" s="99">
        <v>639.1667865082198</v>
      </c>
      <c r="AA142" s="99">
        <v>693.2901701591458</v>
      </c>
      <c r="AB142" s="99">
        <v>737.2663029038692</v>
      </c>
      <c r="AC142" s="99">
        <v>780.3023605913597</v>
      </c>
      <c r="AD142" s="99">
        <v>819.0742451391673</v>
      </c>
      <c r="AE142" s="99">
        <v>853.1728156358571</v>
      </c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</row>
    <row r="143" spans="2:59" s="109" customFormat="1" ht="23.25">
      <c r="B143" s="107">
        <f t="shared" si="9"/>
        <v>26</v>
      </c>
      <c r="C143" s="99">
        <v>313.86054133270176</v>
      </c>
      <c r="D143" s="99">
        <v>374.2878714785411</v>
      </c>
      <c r="E143" s="99">
        <v>431.4069135824516</v>
      </c>
      <c r="F143" s="99">
        <v>486.61005033851046</v>
      </c>
      <c r="G143" s="99">
        <v>547.8222108687331</v>
      </c>
      <c r="H143" s="99">
        <v>607.1355224525075</v>
      </c>
      <c r="I143" s="99">
        <v>652.6023781560805</v>
      </c>
      <c r="J143" s="99">
        <v>699.3486576958701</v>
      </c>
      <c r="K143" s="99">
        <v>755.8768102221646</v>
      </c>
      <c r="L143" s="107">
        <f t="shared" si="10"/>
        <v>26</v>
      </c>
      <c r="M143" s="99">
        <v>367.5101212824003</v>
      </c>
      <c r="N143" s="99">
        <v>429.23831204273563</v>
      </c>
      <c r="O143" s="99">
        <v>489.82952134900046</v>
      </c>
      <c r="P143" s="99">
        <v>541.8274445048667</v>
      </c>
      <c r="Q143" s="99">
        <v>592.7690581731464</v>
      </c>
      <c r="R143" s="99">
        <v>644.6379366227378</v>
      </c>
      <c r="S143" s="99">
        <v>689.3512669766797</v>
      </c>
      <c r="T143" s="99">
        <v>735.6132902958332</v>
      </c>
      <c r="U143" s="99">
        <v>785.3024300704762</v>
      </c>
      <c r="V143" s="107">
        <f t="shared" si="11"/>
        <v>26</v>
      </c>
      <c r="W143" s="99">
        <v>478.53059307334166</v>
      </c>
      <c r="X143" s="99">
        <v>534.0145615325373</v>
      </c>
      <c r="Y143" s="99">
        <v>591.9894538241386</v>
      </c>
      <c r="Z143" s="99">
        <v>650.9384118474812</v>
      </c>
      <c r="AA143" s="99">
        <v>702.7045954525078</v>
      </c>
      <c r="AB143" s="99">
        <v>745.7656134978236</v>
      </c>
      <c r="AC143" s="99">
        <v>788.3210628646453</v>
      </c>
      <c r="AD143" s="99">
        <v>826.2154236072735</v>
      </c>
      <c r="AE143" s="99">
        <v>859.7226291584354</v>
      </c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</row>
    <row r="144" spans="2:59" s="109" customFormat="1" ht="23.25">
      <c r="B144" s="107">
        <f t="shared" si="9"/>
        <v>27</v>
      </c>
      <c r="C144" s="99">
        <v>325.6860204918557</v>
      </c>
      <c r="D144" s="99">
        <v>386.26379471539883</v>
      </c>
      <c r="E144" s="99">
        <v>441.8428827056541</v>
      </c>
      <c r="F144" s="99">
        <v>498.4517661864555</v>
      </c>
      <c r="G144" s="99">
        <v>560.9106357894022</v>
      </c>
      <c r="H144" s="99">
        <v>617.4780912517003</v>
      </c>
      <c r="I144" s="99">
        <v>660.9299306664215</v>
      </c>
      <c r="J144" s="99">
        <v>710.2468754490679</v>
      </c>
      <c r="K144" s="99">
        <v>768.091905830201</v>
      </c>
      <c r="L144" s="107">
        <f t="shared" si="10"/>
        <v>27</v>
      </c>
      <c r="M144" s="99">
        <v>379.32443185503456</v>
      </c>
      <c r="N144" s="99">
        <v>441.78359634199643</v>
      </c>
      <c r="O144" s="99">
        <v>500.9081768851099</v>
      </c>
      <c r="P144" s="99">
        <v>551.4745601543781</v>
      </c>
      <c r="Q144" s="99">
        <v>603.2072347638966</v>
      </c>
      <c r="R144" s="99">
        <v>654.2472303621264</v>
      </c>
      <c r="S144" s="99">
        <v>698.1279241501953</v>
      </c>
      <c r="T144" s="99">
        <v>745.5620333984</v>
      </c>
      <c r="U144" s="99">
        <v>795.7187237171387</v>
      </c>
      <c r="V144" s="107">
        <f t="shared" si="11"/>
        <v>27</v>
      </c>
      <c r="W144" s="99">
        <v>489.563518657187</v>
      </c>
      <c r="X144" s="99">
        <v>545.8853707075882</v>
      </c>
      <c r="Y144" s="99">
        <v>603.8401896785449</v>
      </c>
      <c r="Z144" s="99">
        <v>662.6266242021624</v>
      </c>
      <c r="AA144" s="99">
        <v>711.8320243146127</v>
      </c>
      <c r="AB144" s="99">
        <v>754.5531464862855</v>
      </c>
      <c r="AC144" s="99">
        <v>796.2953880850339</v>
      </c>
      <c r="AD144" s="99">
        <v>833.2052718798542</v>
      </c>
      <c r="AE144" s="99">
        <v>866.329141408638</v>
      </c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</row>
    <row r="145" spans="2:59" s="109" customFormat="1" ht="23.25">
      <c r="B145" s="107">
        <f t="shared" si="9"/>
        <v>28</v>
      </c>
      <c r="C145" s="99">
        <v>337.8420471588672</v>
      </c>
      <c r="D145" s="99">
        <v>398.18391871386314</v>
      </c>
      <c r="E145" s="99">
        <v>452.56560873306586</v>
      </c>
      <c r="F145" s="99">
        <v>510.27244871605603</v>
      </c>
      <c r="G145" s="99">
        <v>573.0745983332555</v>
      </c>
      <c r="H145" s="99">
        <v>627.2545894183633</v>
      </c>
      <c r="I145" s="99">
        <v>669.884130135343</v>
      </c>
      <c r="J145" s="99">
        <v>721.3059295613793</v>
      </c>
      <c r="K145" s="99">
        <v>780.9722992148277</v>
      </c>
      <c r="L145" s="107">
        <f t="shared" si="10"/>
        <v>28</v>
      </c>
      <c r="M145" s="99">
        <v>391.4875843241816</v>
      </c>
      <c r="N145" s="99">
        <v>454.3848680305788</v>
      </c>
      <c r="O145" s="99">
        <v>511.41714790921765</v>
      </c>
      <c r="P145" s="99">
        <v>561.5611679176179</v>
      </c>
      <c r="Q145" s="99">
        <v>613.6475872795278</v>
      </c>
      <c r="R145" s="99">
        <v>663.4881064337484</v>
      </c>
      <c r="S145" s="99">
        <v>707.1126964532108</v>
      </c>
      <c r="T145" s="99">
        <v>755.3846344422238</v>
      </c>
      <c r="U145" s="99">
        <v>806.5741289143623</v>
      </c>
      <c r="V145" s="107">
        <f t="shared" si="11"/>
        <v>28</v>
      </c>
      <c r="W145" s="99">
        <v>500.098713981872</v>
      </c>
      <c r="X145" s="99">
        <v>557.4369329002424</v>
      </c>
      <c r="Y145" s="99">
        <v>615.4798709894909</v>
      </c>
      <c r="Z145" s="99">
        <v>673.5965831088814</v>
      </c>
      <c r="AA145" s="99">
        <v>720.2461243517217</v>
      </c>
      <c r="AB145" s="99">
        <v>763.2261395704932</v>
      </c>
      <c r="AC145" s="99">
        <v>804.1174802203736</v>
      </c>
      <c r="AD145" s="99">
        <v>839.9746399931283</v>
      </c>
      <c r="AE145" s="99">
        <v>873.075003715853</v>
      </c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</row>
    <row r="146" spans="2:59" s="109" customFormat="1" ht="23.25">
      <c r="B146" s="107">
        <f t="shared" si="9"/>
        <v>29</v>
      </c>
      <c r="C146" s="99">
        <v>349.6316797520916</v>
      </c>
      <c r="D146" s="99">
        <v>410.04368018218116</v>
      </c>
      <c r="E146" s="99">
        <v>463.6967506480889</v>
      </c>
      <c r="F146" s="99">
        <v>522.0735019836574</v>
      </c>
      <c r="G146" s="99">
        <v>584.8414549095432</v>
      </c>
      <c r="H146" s="99">
        <v>636.4878793039043</v>
      </c>
      <c r="I146" s="99">
        <v>678.8318158366525</v>
      </c>
      <c r="J146" s="99">
        <v>732.6435357129657</v>
      </c>
      <c r="K146" s="99">
        <v>794.5430756195475</v>
      </c>
      <c r="L146" s="107">
        <f t="shared" si="10"/>
        <v>29</v>
      </c>
      <c r="M146" s="99">
        <v>403.63540001947075</v>
      </c>
      <c r="N146" s="99">
        <v>466.56152504361205</v>
      </c>
      <c r="O146" s="99">
        <v>521.825776397427</v>
      </c>
      <c r="P146" s="99">
        <v>571.7013855969682</v>
      </c>
      <c r="Q146" s="99">
        <v>623.9553157580408</v>
      </c>
      <c r="R146" s="99">
        <v>672.3955747301898</v>
      </c>
      <c r="S146" s="99">
        <v>716.2312693408752</v>
      </c>
      <c r="T146" s="99">
        <v>765.1916867247756</v>
      </c>
      <c r="U146" s="99">
        <v>817.9257992068468</v>
      </c>
      <c r="V146" s="107">
        <f t="shared" si="11"/>
        <v>29</v>
      </c>
      <c r="W146" s="99">
        <v>511.16121695900665</v>
      </c>
      <c r="X146" s="99">
        <v>569.1156064142965</v>
      </c>
      <c r="Y146" s="99">
        <v>627.5758653758153</v>
      </c>
      <c r="Z146" s="99">
        <v>683.827863375168</v>
      </c>
      <c r="AA146" s="99">
        <v>728.6973567704288</v>
      </c>
      <c r="AB146" s="99">
        <v>772.1394975691915</v>
      </c>
      <c r="AC146" s="99">
        <v>811.6777910734559</v>
      </c>
      <c r="AD146" s="99">
        <v>846.6417801666486</v>
      </c>
      <c r="AE146" s="99">
        <v>879.9498340863923</v>
      </c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</row>
    <row r="147" spans="2:59" s="109" customFormat="1" ht="23.25">
      <c r="B147" s="107">
        <f t="shared" si="9"/>
        <v>30</v>
      </c>
      <c r="C147" s="99">
        <v>361.6615997318174</v>
      </c>
      <c r="D147" s="99">
        <v>420.8029459527735</v>
      </c>
      <c r="E147" s="99">
        <v>475.1949268676194</v>
      </c>
      <c r="F147" s="99">
        <v>534.4087508563183</v>
      </c>
      <c r="G147" s="99">
        <v>596.1997081215789</v>
      </c>
      <c r="H147" s="99">
        <v>644.8189722048721</v>
      </c>
      <c r="I147" s="99">
        <v>688.5093757227244</v>
      </c>
      <c r="J147" s="99">
        <v>744.1184441266912</v>
      </c>
      <c r="K147" s="99">
        <v>808.8935968721024</v>
      </c>
      <c r="L147" s="107">
        <f t="shared" si="10"/>
        <v>30</v>
      </c>
      <c r="M147" s="99">
        <v>416.19833127761876</v>
      </c>
      <c r="N147" s="99">
        <v>478.206861259703</v>
      </c>
      <c r="O147" s="99">
        <v>532.1250639575715</v>
      </c>
      <c r="P147" s="99">
        <v>581.9431629325255</v>
      </c>
      <c r="Q147" s="99">
        <v>634.2846775551294</v>
      </c>
      <c r="R147" s="99">
        <v>681.0047100032813</v>
      </c>
      <c r="S147" s="99">
        <v>725.6943036654467</v>
      </c>
      <c r="T147" s="99">
        <v>775.112584318059</v>
      </c>
      <c r="U147" s="99">
        <v>829.8974943456142</v>
      </c>
      <c r="V147" s="107">
        <f t="shared" si="11"/>
        <v>30</v>
      </c>
      <c r="W147" s="99">
        <v>522.2773386549071</v>
      </c>
      <c r="X147" s="99">
        <v>580.4918782502004</v>
      </c>
      <c r="Y147" s="99">
        <v>639.1667865082198</v>
      </c>
      <c r="Z147" s="99">
        <v>693.2901701591458</v>
      </c>
      <c r="AA147" s="99">
        <v>737.2663029038692</v>
      </c>
      <c r="AB147" s="99">
        <v>780.3023605913597</v>
      </c>
      <c r="AC147" s="99">
        <v>819.0742451391673</v>
      </c>
      <c r="AD147" s="99">
        <v>853.1728156358571</v>
      </c>
      <c r="AE147" s="99">
        <v>887.0050233430894</v>
      </c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</row>
    <row r="148" spans="2:59" s="109" customFormat="1" ht="23.25">
      <c r="B148" s="107">
        <f t="shared" si="9"/>
        <v>31</v>
      </c>
      <c r="C148" s="99">
        <v>374.2878714785411</v>
      </c>
      <c r="D148" s="99">
        <v>431.4069135824516</v>
      </c>
      <c r="E148" s="99">
        <v>486.61005033851046</v>
      </c>
      <c r="F148" s="99">
        <v>547.8222108687331</v>
      </c>
      <c r="G148" s="99">
        <v>607.1355224525075</v>
      </c>
      <c r="H148" s="99">
        <v>652.6023781560805</v>
      </c>
      <c r="I148" s="99">
        <v>699.3486576958701</v>
      </c>
      <c r="J148" s="99">
        <v>755.8768102221646</v>
      </c>
      <c r="K148" s="99">
        <v>824.1975099219854</v>
      </c>
      <c r="L148" s="107">
        <f t="shared" si="10"/>
        <v>31</v>
      </c>
      <c r="M148" s="99">
        <v>429.23831204273563</v>
      </c>
      <c r="N148" s="99">
        <v>489.82952134900046</v>
      </c>
      <c r="O148" s="99">
        <v>541.8274445048667</v>
      </c>
      <c r="P148" s="99">
        <v>592.7690581731464</v>
      </c>
      <c r="Q148" s="99">
        <v>644.6379366227378</v>
      </c>
      <c r="R148" s="99">
        <v>689.3512669766797</v>
      </c>
      <c r="S148" s="99">
        <v>735.6132902958332</v>
      </c>
      <c r="T148" s="99">
        <v>785.3024300704762</v>
      </c>
      <c r="U148" s="99">
        <v>842.7048360084918</v>
      </c>
      <c r="V148" s="107">
        <f t="shared" si="11"/>
        <v>31</v>
      </c>
      <c r="W148" s="99">
        <v>534.0145615325373</v>
      </c>
      <c r="X148" s="99">
        <v>591.9894538241386</v>
      </c>
      <c r="Y148" s="99">
        <v>650.9384118474812</v>
      </c>
      <c r="Z148" s="99">
        <v>702.7045954525078</v>
      </c>
      <c r="AA148" s="99">
        <v>745.7656134978236</v>
      </c>
      <c r="AB148" s="99">
        <v>788.3210628646453</v>
      </c>
      <c r="AC148" s="99">
        <v>826.2154236072735</v>
      </c>
      <c r="AD148" s="99">
        <v>859.7226291584354</v>
      </c>
      <c r="AE148" s="99">
        <v>894.3934239790877</v>
      </c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04"/>
      <c r="BF148" s="104"/>
      <c r="BG148" s="104"/>
    </row>
    <row r="149" spans="2:59" s="109" customFormat="1" ht="23.25">
      <c r="B149" s="107">
        <f t="shared" si="9"/>
        <v>32</v>
      </c>
      <c r="C149" s="99">
        <v>386.26379471539883</v>
      </c>
      <c r="D149" s="99">
        <v>441.8428827056541</v>
      </c>
      <c r="E149" s="99">
        <v>498.4517661864555</v>
      </c>
      <c r="F149" s="99">
        <v>560.9106357894022</v>
      </c>
      <c r="G149" s="99">
        <v>617.4780912517003</v>
      </c>
      <c r="H149" s="99">
        <v>660.9299306664215</v>
      </c>
      <c r="I149" s="99">
        <v>710.2468754490679</v>
      </c>
      <c r="J149" s="99">
        <v>768.091905830201</v>
      </c>
      <c r="K149" s="99">
        <v>840.7421330292475</v>
      </c>
      <c r="L149" s="107">
        <f t="shared" si="10"/>
        <v>32</v>
      </c>
      <c r="M149" s="99">
        <v>441.78359634199643</v>
      </c>
      <c r="N149" s="99">
        <v>500.9081768851099</v>
      </c>
      <c r="O149" s="99">
        <v>551.4745601543781</v>
      </c>
      <c r="P149" s="99">
        <v>603.2072347638966</v>
      </c>
      <c r="Q149" s="99">
        <v>654.2472303621264</v>
      </c>
      <c r="R149" s="99">
        <v>698.1279241501953</v>
      </c>
      <c r="S149" s="99">
        <v>745.5620333984</v>
      </c>
      <c r="T149" s="99">
        <v>795.7187237171387</v>
      </c>
      <c r="U149" s="99">
        <v>856.522300034704</v>
      </c>
      <c r="V149" s="107">
        <f t="shared" si="11"/>
        <v>32</v>
      </c>
      <c r="W149" s="99">
        <v>545.8853707075882</v>
      </c>
      <c r="X149" s="99">
        <v>603.8401896785449</v>
      </c>
      <c r="Y149" s="99">
        <v>662.6266242021624</v>
      </c>
      <c r="Z149" s="99">
        <v>711.8320243146127</v>
      </c>
      <c r="AA149" s="99">
        <v>754.5531464862855</v>
      </c>
      <c r="AB149" s="99">
        <v>796.2953880850339</v>
      </c>
      <c r="AC149" s="99">
        <v>833.2052718798542</v>
      </c>
      <c r="AD149" s="99">
        <v>866.329141408638</v>
      </c>
      <c r="AE149" s="99">
        <v>902.3036293843743</v>
      </c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</row>
    <row r="150" spans="2:59" s="109" customFormat="1" ht="23.25">
      <c r="B150" s="107">
        <f t="shared" si="9"/>
        <v>33</v>
      </c>
      <c r="C150" s="99">
        <v>398.18391871386314</v>
      </c>
      <c r="D150" s="99">
        <v>452.56560873306586</v>
      </c>
      <c r="E150" s="99">
        <v>510.27244871605603</v>
      </c>
      <c r="F150" s="99">
        <v>573.0745983332555</v>
      </c>
      <c r="G150" s="99">
        <v>627.2545894183633</v>
      </c>
      <c r="H150" s="99">
        <v>669.884130135343</v>
      </c>
      <c r="I150" s="99">
        <v>721.3059295613793</v>
      </c>
      <c r="J150" s="99">
        <v>780.9722992148277</v>
      </c>
      <c r="K150" s="99">
        <v>858.8087546692601</v>
      </c>
      <c r="L150" s="107">
        <f t="shared" si="10"/>
        <v>33</v>
      </c>
      <c r="M150" s="99">
        <v>454.3848680305788</v>
      </c>
      <c r="N150" s="99">
        <v>511.41714790921765</v>
      </c>
      <c r="O150" s="99">
        <v>561.5611679176179</v>
      </c>
      <c r="P150" s="99">
        <v>613.6475872795278</v>
      </c>
      <c r="Q150" s="99">
        <v>663.4881064337484</v>
      </c>
      <c r="R150" s="99">
        <v>707.1126964532108</v>
      </c>
      <c r="S150" s="99">
        <v>755.3846344422238</v>
      </c>
      <c r="T150" s="99">
        <v>806.5741289143623</v>
      </c>
      <c r="U150" s="99">
        <v>871.7185862301537</v>
      </c>
      <c r="V150" s="107">
        <f t="shared" si="11"/>
        <v>33</v>
      </c>
      <c r="W150" s="99">
        <v>557.4369329002424</v>
      </c>
      <c r="X150" s="99">
        <v>615.4798709894909</v>
      </c>
      <c r="Y150" s="99">
        <v>673.5965831088814</v>
      </c>
      <c r="Z150" s="99">
        <v>720.2461243517217</v>
      </c>
      <c r="AA150" s="99">
        <v>763.2261395704932</v>
      </c>
      <c r="AB150" s="99">
        <v>804.1174802203736</v>
      </c>
      <c r="AC150" s="99">
        <v>839.9746399931283</v>
      </c>
      <c r="AD150" s="99">
        <v>873.075003715853</v>
      </c>
      <c r="AE150" s="99">
        <v>910.9318138949629</v>
      </c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</row>
    <row r="151" spans="2:59" s="109" customFormat="1" ht="23.25">
      <c r="B151" s="107">
        <f t="shared" si="9"/>
        <v>34</v>
      </c>
      <c r="C151" s="99">
        <v>410.04368018218116</v>
      </c>
      <c r="D151" s="99">
        <v>463.6967506480889</v>
      </c>
      <c r="E151" s="99">
        <v>522.0735019836574</v>
      </c>
      <c r="F151" s="99">
        <v>584.8414549095432</v>
      </c>
      <c r="G151" s="99">
        <v>636.4878793039043</v>
      </c>
      <c r="H151" s="99">
        <v>678.8318158366525</v>
      </c>
      <c r="I151" s="99">
        <v>732.6435357129657</v>
      </c>
      <c r="J151" s="99">
        <v>794.5430756195475</v>
      </c>
      <c r="K151" s="99">
        <v>878.931698499854</v>
      </c>
      <c r="L151" s="107">
        <f t="shared" si="10"/>
        <v>34</v>
      </c>
      <c r="M151" s="99">
        <v>466.56152504361205</v>
      </c>
      <c r="N151" s="99">
        <v>521.825776397427</v>
      </c>
      <c r="O151" s="99">
        <v>571.7013855969682</v>
      </c>
      <c r="P151" s="99">
        <v>623.9553157580408</v>
      </c>
      <c r="Q151" s="99">
        <v>672.3955747301898</v>
      </c>
      <c r="R151" s="99">
        <v>716.2312693408752</v>
      </c>
      <c r="S151" s="99">
        <v>765.1916867247756</v>
      </c>
      <c r="T151" s="99">
        <v>817.9257992068468</v>
      </c>
      <c r="U151" s="99">
        <v>888.8213765424597</v>
      </c>
      <c r="V151" s="107">
        <f t="shared" si="11"/>
        <v>34</v>
      </c>
      <c r="W151" s="99">
        <v>569.1156064142965</v>
      </c>
      <c r="X151" s="99">
        <v>627.5758653758153</v>
      </c>
      <c r="Y151" s="99">
        <v>683.827863375168</v>
      </c>
      <c r="Z151" s="99">
        <v>728.6973567704288</v>
      </c>
      <c r="AA151" s="99">
        <v>772.1394975691915</v>
      </c>
      <c r="AB151" s="99">
        <v>811.6777910734559</v>
      </c>
      <c r="AC151" s="99">
        <v>846.6417801666486</v>
      </c>
      <c r="AD151" s="99">
        <v>879.9498340863923</v>
      </c>
      <c r="AE151" s="99">
        <v>920.7969448438811</v>
      </c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</row>
    <row r="152" spans="2:59" s="109" customFormat="1" ht="23.25">
      <c r="B152" s="107">
        <f t="shared" si="9"/>
        <v>35</v>
      </c>
      <c r="C152" s="99">
        <v>420.8029459527735</v>
      </c>
      <c r="D152" s="99">
        <v>475.1949268676194</v>
      </c>
      <c r="E152" s="99">
        <v>534.4087508563183</v>
      </c>
      <c r="F152" s="99">
        <v>596.1997081215789</v>
      </c>
      <c r="G152" s="99">
        <v>644.8189722048721</v>
      </c>
      <c r="H152" s="99">
        <v>688.5093757227244</v>
      </c>
      <c r="I152" s="99">
        <v>744.1184441266912</v>
      </c>
      <c r="J152" s="99">
        <v>808.8935968721024</v>
      </c>
      <c r="K152" s="99">
        <v>901.5502716574243</v>
      </c>
      <c r="L152" s="107">
        <f t="shared" si="10"/>
        <v>35</v>
      </c>
      <c r="M152" s="99">
        <v>478.206861259703</v>
      </c>
      <c r="N152" s="99">
        <v>532.1250639575715</v>
      </c>
      <c r="O152" s="99">
        <v>581.9431629325255</v>
      </c>
      <c r="P152" s="99">
        <v>634.2846775551294</v>
      </c>
      <c r="Q152" s="99">
        <v>681.0047100032813</v>
      </c>
      <c r="R152" s="99">
        <v>725.6943036654467</v>
      </c>
      <c r="S152" s="99">
        <v>775.112584318059</v>
      </c>
      <c r="T152" s="99">
        <v>829.8974943456142</v>
      </c>
      <c r="U152" s="99">
        <v>908.2710547511215</v>
      </c>
      <c r="V152" s="107">
        <f t="shared" si="11"/>
        <v>35</v>
      </c>
      <c r="W152" s="99">
        <v>580.4918782502004</v>
      </c>
      <c r="X152" s="99">
        <v>639.1667865082198</v>
      </c>
      <c r="Y152" s="99">
        <v>693.2901701591458</v>
      </c>
      <c r="Z152" s="99">
        <v>737.2663029038692</v>
      </c>
      <c r="AA152" s="99">
        <v>780.3023605913597</v>
      </c>
      <c r="AB152" s="99">
        <v>819.0742451391673</v>
      </c>
      <c r="AC152" s="99">
        <v>853.1728156358571</v>
      </c>
      <c r="AD152" s="99">
        <v>887.0050233430894</v>
      </c>
      <c r="AE152" s="99">
        <v>932.1953453534209</v>
      </c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</row>
    <row r="153" spans="2:59" s="109" customFormat="1" ht="23.25">
      <c r="B153" s="107">
        <f t="shared" si="9"/>
        <v>36</v>
      </c>
      <c r="C153" s="99">
        <v>431.4069135824516</v>
      </c>
      <c r="D153" s="99">
        <v>486.61005033851046</v>
      </c>
      <c r="E153" s="99">
        <v>547.8222108687331</v>
      </c>
      <c r="F153" s="99">
        <v>607.1355224525075</v>
      </c>
      <c r="G153" s="99">
        <v>652.6023781560805</v>
      </c>
      <c r="H153" s="99">
        <v>699.3486576958701</v>
      </c>
      <c r="I153" s="99">
        <v>755.8768102221646</v>
      </c>
      <c r="J153" s="99">
        <v>824.1975099219854</v>
      </c>
      <c r="K153" s="99">
        <v>927.1033172317485</v>
      </c>
      <c r="L153" s="107">
        <f t="shared" si="10"/>
        <v>36</v>
      </c>
      <c r="M153" s="99">
        <v>489.82952134900046</v>
      </c>
      <c r="N153" s="99">
        <v>541.8274445048667</v>
      </c>
      <c r="O153" s="99">
        <v>592.7690581731464</v>
      </c>
      <c r="P153" s="99">
        <v>644.6379366227378</v>
      </c>
      <c r="Q153" s="99">
        <v>689.3512669766797</v>
      </c>
      <c r="R153" s="99">
        <v>735.6132902958332</v>
      </c>
      <c r="S153" s="99">
        <v>785.3024300704762</v>
      </c>
      <c r="T153" s="99">
        <v>842.7048360084918</v>
      </c>
      <c r="U153" s="99">
        <v>930.52356859962</v>
      </c>
      <c r="V153" s="107">
        <f t="shared" si="11"/>
        <v>36</v>
      </c>
      <c r="W153" s="99">
        <v>591.9894538241386</v>
      </c>
      <c r="X153" s="99">
        <v>650.9384118474812</v>
      </c>
      <c r="Y153" s="99">
        <v>702.7045954525078</v>
      </c>
      <c r="Z153" s="99">
        <v>745.7656134978236</v>
      </c>
      <c r="AA153" s="99">
        <v>788.3210628646453</v>
      </c>
      <c r="AB153" s="99">
        <v>826.2154236072735</v>
      </c>
      <c r="AC153" s="99">
        <v>859.7226291584354</v>
      </c>
      <c r="AD153" s="99">
        <v>894.3934239790877</v>
      </c>
      <c r="AE153" s="99">
        <v>944.9875231794146</v>
      </c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</row>
    <row r="154" spans="2:59" s="109" customFormat="1" ht="23.25">
      <c r="B154" s="107">
        <f t="shared" si="9"/>
        <v>37</v>
      </c>
      <c r="C154" s="99">
        <v>441.8428827056541</v>
      </c>
      <c r="D154" s="99">
        <v>498.4517661864555</v>
      </c>
      <c r="E154" s="99">
        <v>560.9106357894022</v>
      </c>
      <c r="F154" s="99">
        <v>617.4780912517003</v>
      </c>
      <c r="G154" s="99">
        <v>660.9299306664215</v>
      </c>
      <c r="H154" s="99">
        <v>710.2468754490679</v>
      </c>
      <c r="I154" s="99">
        <v>768.091905830201</v>
      </c>
      <c r="J154" s="99">
        <v>840.7421330292475</v>
      </c>
      <c r="K154" s="99">
        <v>956.9377990430626</v>
      </c>
      <c r="L154" s="107">
        <f t="shared" si="10"/>
        <v>37</v>
      </c>
      <c r="M154" s="99">
        <v>500.9081768851099</v>
      </c>
      <c r="N154" s="99">
        <v>551.4745601543781</v>
      </c>
      <c r="O154" s="99">
        <v>603.2072347638966</v>
      </c>
      <c r="P154" s="99">
        <v>654.2472303621264</v>
      </c>
      <c r="Q154" s="99">
        <v>698.1279241501953</v>
      </c>
      <c r="R154" s="99">
        <v>745.5620333984</v>
      </c>
      <c r="S154" s="99">
        <v>795.7187237171387</v>
      </c>
      <c r="T154" s="99">
        <v>856.522300034704</v>
      </c>
      <c r="U154" s="99">
        <v>956.9377990430625</v>
      </c>
      <c r="V154" s="107">
        <f t="shared" si="11"/>
        <v>37</v>
      </c>
      <c r="W154" s="99">
        <v>603.8401896785449</v>
      </c>
      <c r="X154" s="99">
        <v>662.6266242021624</v>
      </c>
      <c r="Y154" s="99">
        <v>711.8320243146127</v>
      </c>
      <c r="Z154" s="99">
        <v>754.5531464862855</v>
      </c>
      <c r="AA154" s="99">
        <v>796.2953880850339</v>
      </c>
      <c r="AB154" s="99">
        <v>833.2052718798542</v>
      </c>
      <c r="AC154" s="99">
        <v>866.329141408638</v>
      </c>
      <c r="AD154" s="99">
        <v>902.3036293843743</v>
      </c>
      <c r="AE154" s="99">
        <v>956.9377990430627</v>
      </c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</row>
    <row r="155" spans="2:59" s="109" customFormat="1" ht="23.25">
      <c r="B155" s="107">
        <f t="shared" si="9"/>
        <v>38</v>
      </c>
      <c r="C155" s="99">
        <v>452.56560873306586</v>
      </c>
      <c r="D155" s="99">
        <v>510.27244871605603</v>
      </c>
      <c r="E155" s="99">
        <v>573.0745983332555</v>
      </c>
      <c r="F155" s="99">
        <v>627.2545894183633</v>
      </c>
      <c r="G155" s="99">
        <v>669.884130135343</v>
      </c>
      <c r="H155" s="99">
        <v>721.3059295613793</v>
      </c>
      <c r="I155" s="99">
        <v>780.9722992148277</v>
      </c>
      <c r="J155" s="99">
        <v>858.8087546692601</v>
      </c>
      <c r="K155" s="99">
        <v>0</v>
      </c>
      <c r="L155" s="107">
        <f t="shared" si="10"/>
        <v>38</v>
      </c>
      <c r="M155" s="99">
        <v>511.41714790921765</v>
      </c>
      <c r="N155" s="99">
        <v>561.5611679176179</v>
      </c>
      <c r="O155" s="99">
        <v>613.6475872795278</v>
      </c>
      <c r="P155" s="99">
        <v>663.4881064337484</v>
      </c>
      <c r="Q155" s="99">
        <v>707.1126964532108</v>
      </c>
      <c r="R155" s="99">
        <v>755.3846344422238</v>
      </c>
      <c r="S155" s="99">
        <v>806.5741289143623</v>
      </c>
      <c r="T155" s="99">
        <v>871.7185862301537</v>
      </c>
      <c r="U155" s="99">
        <v>0</v>
      </c>
      <c r="V155" s="107">
        <f t="shared" si="11"/>
        <v>38</v>
      </c>
      <c r="W155" s="99">
        <v>615.4798709894909</v>
      </c>
      <c r="X155" s="99">
        <v>673.5965831088814</v>
      </c>
      <c r="Y155" s="99">
        <v>720.2461243517217</v>
      </c>
      <c r="Z155" s="99">
        <v>763.2261395704932</v>
      </c>
      <c r="AA155" s="99">
        <v>804.1174802203736</v>
      </c>
      <c r="AB155" s="99">
        <v>839.9746399931283</v>
      </c>
      <c r="AC155" s="99">
        <v>873.075003715853</v>
      </c>
      <c r="AD155" s="99">
        <v>910.9318138949629</v>
      </c>
      <c r="AE155" s="99">
        <v>0</v>
      </c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</row>
    <row r="156" spans="2:59" s="109" customFormat="1" ht="23.25">
      <c r="B156" s="107">
        <f t="shared" si="9"/>
        <v>39</v>
      </c>
      <c r="C156" s="99">
        <v>463.6967506480889</v>
      </c>
      <c r="D156" s="99">
        <v>522.0735019836574</v>
      </c>
      <c r="E156" s="99">
        <v>584.8414549095432</v>
      </c>
      <c r="F156" s="99">
        <v>636.4878793039043</v>
      </c>
      <c r="G156" s="99">
        <v>678.8318158366525</v>
      </c>
      <c r="H156" s="99">
        <v>732.6435357129657</v>
      </c>
      <c r="I156" s="99">
        <v>794.5430756195475</v>
      </c>
      <c r="J156" s="99">
        <v>878.931698499854</v>
      </c>
      <c r="K156" s="99">
        <v>0</v>
      </c>
      <c r="L156" s="107">
        <f t="shared" si="10"/>
        <v>39</v>
      </c>
      <c r="M156" s="99">
        <v>521.825776397427</v>
      </c>
      <c r="N156" s="99">
        <v>571.7013855969682</v>
      </c>
      <c r="O156" s="99">
        <v>623.9553157580408</v>
      </c>
      <c r="P156" s="99">
        <v>672.3955747301898</v>
      </c>
      <c r="Q156" s="99">
        <v>716.2312693408752</v>
      </c>
      <c r="R156" s="99">
        <v>765.1916867247756</v>
      </c>
      <c r="S156" s="99">
        <v>817.9257992068468</v>
      </c>
      <c r="T156" s="99">
        <v>888.8213765424597</v>
      </c>
      <c r="U156" s="99">
        <v>0</v>
      </c>
      <c r="V156" s="107">
        <f t="shared" si="11"/>
        <v>39</v>
      </c>
      <c r="W156" s="99">
        <v>627.5758653758153</v>
      </c>
      <c r="X156" s="99">
        <v>683.827863375168</v>
      </c>
      <c r="Y156" s="99">
        <v>728.6973567704288</v>
      </c>
      <c r="Z156" s="99">
        <v>772.1394975691915</v>
      </c>
      <c r="AA156" s="99">
        <v>811.6777910734559</v>
      </c>
      <c r="AB156" s="99">
        <v>846.6417801666486</v>
      </c>
      <c r="AC156" s="99">
        <v>879.9498340863923</v>
      </c>
      <c r="AD156" s="99">
        <v>920.7969448438811</v>
      </c>
      <c r="AE156" s="99">
        <v>0</v>
      </c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</row>
    <row r="157" spans="2:59" s="109" customFormat="1" ht="23.25">
      <c r="B157" s="107">
        <f t="shared" si="9"/>
        <v>40</v>
      </c>
      <c r="C157" s="99">
        <v>475.1949268676194</v>
      </c>
      <c r="D157" s="99">
        <v>534.4087508563183</v>
      </c>
      <c r="E157" s="99">
        <v>596.1997081215789</v>
      </c>
      <c r="F157" s="99">
        <v>644.8189722048721</v>
      </c>
      <c r="G157" s="99">
        <v>688.5093757227244</v>
      </c>
      <c r="H157" s="99">
        <v>744.1184441266912</v>
      </c>
      <c r="I157" s="99">
        <v>808.8935968721024</v>
      </c>
      <c r="J157" s="99">
        <v>901.5502716574243</v>
      </c>
      <c r="K157" s="99">
        <v>0</v>
      </c>
      <c r="L157" s="107">
        <f t="shared" si="10"/>
        <v>40</v>
      </c>
      <c r="M157" s="99">
        <v>532.1250639575715</v>
      </c>
      <c r="N157" s="99">
        <v>581.9431629325255</v>
      </c>
      <c r="O157" s="99">
        <v>634.2846775551294</v>
      </c>
      <c r="P157" s="99">
        <v>681.0047100032813</v>
      </c>
      <c r="Q157" s="99">
        <v>725.6943036654467</v>
      </c>
      <c r="R157" s="99">
        <v>775.112584318059</v>
      </c>
      <c r="S157" s="99">
        <v>829.8974943456142</v>
      </c>
      <c r="T157" s="99">
        <v>908.2710547511215</v>
      </c>
      <c r="U157" s="99">
        <v>0</v>
      </c>
      <c r="V157" s="107">
        <f t="shared" si="11"/>
        <v>40</v>
      </c>
      <c r="W157" s="99">
        <v>639.1667865082198</v>
      </c>
      <c r="X157" s="99">
        <v>693.2901701591458</v>
      </c>
      <c r="Y157" s="99">
        <v>737.2663029038692</v>
      </c>
      <c r="Z157" s="99">
        <v>780.3023605913597</v>
      </c>
      <c r="AA157" s="99">
        <v>819.0742451391673</v>
      </c>
      <c r="AB157" s="99">
        <v>853.1728156358571</v>
      </c>
      <c r="AC157" s="99">
        <v>887.0050233430894</v>
      </c>
      <c r="AD157" s="99">
        <v>932.1953453534209</v>
      </c>
      <c r="AE157" s="99">
        <v>0</v>
      </c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</row>
    <row r="158" spans="2:59" s="109" customFormat="1" ht="23.25">
      <c r="B158" s="107">
        <f t="shared" si="9"/>
        <v>41</v>
      </c>
      <c r="C158" s="99">
        <v>486.61005033851046</v>
      </c>
      <c r="D158" s="99">
        <v>547.8222108687331</v>
      </c>
      <c r="E158" s="99">
        <v>607.1355224525075</v>
      </c>
      <c r="F158" s="99">
        <v>652.6023781560805</v>
      </c>
      <c r="G158" s="99">
        <v>699.3486576958701</v>
      </c>
      <c r="H158" s="99">
        <v>755.8768102221646</v>
      </c>
      <c r="I158" s="99">
        <v>824.1975099219854</v>
      </c>
      <c r="J158" s="99">
        <v>927.1033172317485</v>
      </c>
      <c r="K158" s="99">
        <v>0</v>
      </c>
      <c r="L158" s="107">
        <f t="shared" si="10"/>
        <v>41</v>
      </c>
      <c r="M158" s="99">
        <v>541.8274445048667</v>
      </c>
      <c r="N158" s="99">
        <v>592.7690581731464</v>
      </c>
      <c r="O158" s="99">
        <v>644.6379366227378</v>
      </c>
      <c r="P158" s="99">
        <v>689.3512669766797</v>
      </c>
      <c r="Q158" s="99">
        <v>735.6132902958332</v>
      </c>
      <c r="R158" s="99">
        <v>785.3024300704762</v>
      </c>
      <c r="S158" s="99">
        <v>842.7048360084918</v>
      </c>
      <c r="T158" s="99">
        <v>930.52356859962</v>
      </c>
      <c r="U158" s="99">
        <v>0</v>
      </c>
      <c r="V158" s="107">
        <f t="shared" si="11"/>
        <v>41</v>
      </c>
      <c r="W158" s="99">
        <v>650.9384118474812</v>
      </c>
      <c r="X158" s="99">
        <v>702.7045954525078</v>
      </c>
      <c r="Y158" s="99">
        <v>745.7656134978236</v>
      </c>
      <c r="Z158" s="99">
        <v>788.3210628646453</v>
      </c>
      <c r="AA158" s="99">
        <v>826.2154236072735</v>
      </c>
      <c r="AB158" s="99">
        <v>859.7226291584354</v>
      </c>
      <c r="AC158" s="99">
        <v>894.3934239790877</v>
      </c>
      <c r="AD158" s="99">
        <v>944.9875231794146</v>
      </c>
      <c r="AE158" s="99">
        <v>0</v>
      </c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</row>
    <row r="159" spans="2:59" s="109" customFormat="1" ht="23.25">
      <c r="B159" s="107">
        <f t="shared" si="9"/>
        <v>42</v>
      </c>
      <c r="C159" s="99">
        <v>498.4517661864555</v>
      </c>
      <c r="D159" s="99">
        <v>560.9106357894022</v>
      </c>
      <c r="E159" s="99">
        <v>617.4780912517003</v>
      </c>
      <c r="F159" s="99">
        <v>660.9299306664215</v>
      </c>
      <c r="G159" s="99">
        <v>710.2468754490679</v>
      </c>
      <c r="H159" s="99">
        <v>768.091905830201</v>
      </c>
      <c r="I159" s="99">
        <v>840.7421330292475</v>
      </c>
      <c r="J159" s="99">
        <v>956.9377990430626</v>
      </c>
      <c r="K159" s="99">
        <v>0</v>
      </c>
      <c r="L159" s="107">
        <f t="shared" si="10"/>
        <v>42</v>
      </c>
      <c r="M159" s="99">
        <v>551.4745601543781</v>
      </c>
      <c r="N159" s="99">
        <v>603.2072347638966</v>
      </c>
      <c r="O159" s="99">
        <v>654.2472303621264</v>
      </c>
      <c r="P159" s="99">
        <v>698.1279241501953</v>
      </c>
      <c r="Q159" s="99">
        <v>745.5620333984</v>
      </c>
      <c r="R159" s="99">
        <v>795.7187237171387</v>
      </c>
      <c r="S159" s="99">
        <v>856.522300034704</v>
      </c>
      <c r="T159" s="99">
        <v>956.9377990430625</v>
      </c>
      <c r="U159" s="99">
        <v>0</v>
      </c>
      <c r="V159" s="107">
        <f t="shared" si="11"/>
        <v>42</v>
      </c>
      <c r="W159" s="99">
        <v>662.6266242021624</v>
      </c>
      <c r="X159" s="99">
        <v>711.8320243146127</v>
      </c>
      <c r="Y159" s="99">
        <v>754.5531464862855</v>
      </c>
      <c r="Z159" s="99">
        <v>796.2953880850339</v>
      </c>
      <c r="AA159" s="99">
        <v>833.2052718798542</v>
      </c>
      <c r="AB159" s="99">
        <v>866.329141408638</v>
      </c>
      <c r="AC159" s="99">
        <v>902.3036293843743</v>
      </c>
      <c r="AD159" s="99">
        <v>956.9377990430627</v>
      </c>
      <c r="AE159" s="99">
        <v>0</v>
      </c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</row>
    <row r="160" spans="2:59" s="109" customFormat="1" ht="23.25">
      <c r="B160" s="107">
        <f t="shared" si="9"/>
        <v>43</v>
      </c>
      <c r="C160" s="99">
        <v>510.27244871605603</v>
      </c>
      <c r="D160" s="99">
        <v>573.0745983332555</v>
      </c>
      <c r="E160" s="99">
        <v>627.2545894183633</v>
      </c>
      <c r="F160" s="99">
        <v>669.884130135343</v>
      </c>
      <c r="G160" s="99">
        <v>721.3059295613793</v>
      </c>
      <c r="H160" s="99">
        <v>780.9722992148277</v>
      </c>
      <c r="I160" s="99">
        <v>858.8087546692601</v>
      </c>
      <c r="J160" s="99">
        <v>0</v>
      </c>
      <c r="K160" s="99">
        <v>0</v>
      </c>
      <c r="L160" s="107">
        <f t="shared" si="10"/>
        <v>43</v>
      </c>
      <c r="M160" s="99">
        <v>561.5611679176179</v>
      </c>
      <c r="N160" s="99">
        <v>613.6475872795278</v>
      </c>
      <c r="O160" s="99">
        <v>663.4881064337484</v>
      </c>
      <c r="P160" s="99">
        <v>707.1126964532108</v>
      </c>
      <c r="Q160" s="99">
        <v>755.3846344422238</v>
      </c>
      <c r="R160" s="99">
        <v>806.5741289143623</v>
      </c>
      <c r="S160" s="99">
        <v>871.7185862301537</v>
      </c>
      <c r="T160" s="99">
        <v>0</v>
      </c>
      <c r="U160" s="99">
        <v>0</v>
      </c>
      <c r="V160" s="107">
        <f t="shared" si="11"/>
        <v>43</v>
      </c>
      <c r="W160" s="99">
        <v>673.5965831088814</v>
      </c>
      <c r="X160" s="99">
        <v>720.2461243517217</v>
      </c>
      <c r="Y160" s="99">
        <v>763.2261395704932</v>
      </c>
      <c r="Z160" s="99">
        <v>804.1174802203736</v>
      </c>
      <c r="AA160" s="99">
        <v>839.9746399931283</v>
      </c>
      <c r="AB160" s="99">
        <v>873.075003715853</v>
      </c>
      <c r="AC160" s="99">
        <v>910.9318138949629</v>
      </c>
      <c r="AD160" s="99">
        <v>0</v>
      </c>
      <c r="AE160" s="99">
        <v>0</v>
      </c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4"/>
      <c r="BD160" s="104"/>
      <c r="BE160" s="104"/>
      <c r="BF160" s="104"/>
      <c r="BG160" s="104"/>
    </row>
    <row r="161" spans="2:59" s="109" customFormat="1" ht="23.25">
      <c r="B161" s="107">
        <f t="shared" si="9"/>
        <v>44</v>
      </c>
      <c r="C161" s="99">
        <v>522.0735019836574</v>
      </c>
      <c r="D161" s="99">
        <v>584.8414549095432</v>
      </c>
      <c r="E161" s="99">
        <v>636.4878793039043</v>
      </c>
      <c r="F161" s="99">
        <v>678.8318158366525</v>
      </c>
      <c r="G161" s="99">
        <v>732.6435357129657</v>
      </c>
      <c r="H161" s="99">
        <v>794.5430756195475</v>
      </c>
      <c r="I161" s="99">
        <v>878.931698499854</v>
      </c>
      <c r="J161" s="99">
        <v>0</v>
      </c>
      <c r="K161" s="99">
        <v>0</v>
      </c>
      <c r="L161" s="107">
        <f t="shared" si="10"/>
        <v>44</v>
      </c>
      <c r="M161" s="99">
        <v>571.7013855969682</v>
      </c>
      <c r="N161" s="99">
        <v>623.9553157580408</v>
      </c>
      <c r="O161" s="99">
        <v>672.3955747301898</v>
      </c>
      <c r="P161" s="99">
        <v>716.2312693408752</v>
      </c>
      <c r="Q161" s="99">
        <v>765.1916867247756</v>
      </c>
      <c r="R161" s="99">
        <v>817.9257992068468</v>
      </c>
      <c r="S161" s="99">
        <v>888.8213765424597</v>
      </c>
      <c r="T161" s="99">
        <v>0</v>
      </c>
      <c r="U161" s="99">
        <v>0</v>
      </c>
      <c r="V161" s="107">
        <f t="shared" si="11"/>
        <v>44</v>
      </c>
      <c r="W161" s="99">
        <v>683.827863375168</v>
      </c>
      <c r="X161" s="99">
        <v>728.6973567704288</v>
      </c>
      <c r="Y161" s="99">
        <v>772.1394975691915</v>
      </c>
      <c r="Z161" s="99">
        <v>811.6777910734559</v>
      </c>
      <c r="AA161" s="99">
        <v>846.6417801666486</v>
      </c>
      <c r="AB161" s="99">
        <v>879.9498340863923</v>
      </c>
      <c r="AC161" s="99">
        <v>920.7969448438811</v>
      </c>
      <c r="AD161" s="99">
        <v>0</v>
      </c>
      <c r="AE161" s="99">
        <v>0</v>
      </c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 s="104"/>
      <c r="BE161" s="104"/>
      <c r="BF161" s="104"/>
      <c r="BG161" s="104"/>
    </row>
    <row r="162" spans="2:59" s="109" customFormat="1" ht="23.25">
      <c r="B162" s="107">
        <f t="shared" si="9"/>
        <v>45</v>
      </c>
      <c r="C162" s="99">
        <v>534.4087508563183</v>
      </c>
      <c r="D162" s="99">
        <v>596.1997081215789</v>
      </c>
      <c r="E162" s="99">
        <v>644.8189722048721</v>
      </c>
      <c r="F162" s="99">
        <v>688.5093757227244</v>
      </c>
      <c r="G162" s="99">
        <v>744.1184441266912</v>
      </c>
      <c r="H162" s="99">
        <v>808.8935968721024</v>
      </c>
      <c r="I162" s="99">
        <v>901.5502716574243</v>
      </c>
      <c r="J162" s="99">
        <v>0</v>
      </c>
      <c r="K162" s="99">
        <v>0</v>
      </c>
      <c r="L162" s="107">
        <f t="shared" si="10"/>
        <v>45</v>
      </c>
      <c r="M162" s="99">
        <v>581.9431629325255</v>
      </c>
      <c r="N162" s="99">
        <v>634.2846775551294</v>
      </c>
      <c r="O162" s="99">
        <v>681.0047100032813</v>
      </c>
      <c r="P162" s="99">
        <v>725.6943036654467</v>
      </c>
      <c r="Q162" s="99">
        <v>775.112584318059</v>
      </c>
      <c r="R162" s="99">
        <v>829.8974943456142</v>
      </c>
      <c r="S162" s="99">
        <v>908.2710547511215</v>
      </c>
      <c r="T162" s="99">
        <v>0</v>
      </c>
      <c r="U162" s="99">
        <v>0</v>
      </c>
      <c r="V162" s="107">
        <f t="shared" si="11"/>
        <v>45</v>
      </c>
      <c r="W162" s="99">
        <v>693.2901701591458</v>
      </c>
      <c r="X162" s="99">
        <v>737.2663029038692</v>
      </c>
      <c r="Y162" s="99">
        <v>780.3023605913597</v>
      </c>
      <c r="Z162" s="99">
        <v>819.0742451391673</v>
      </c>
      <c r="AA162" s="99">
        <v>853.1728156358571</v>
      </c>
      <c r="AB162" s="99">
        <v>887.0050233430894</v>
      </c>
      <c r="AC162" s="99">
        <v>932.1953453534209</v>
      </c>
      <c r="AD162" s="99">
        <v>0</v>
      </c>
      <c r="AE162" s="99">
        <v>0</v>
      </c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</row>
    <row r="163" spans="2:59" s="109" customFormat="1" ht="23.25">
      <c r="B163" s="107">
        <f t="shared" si="9"/>
        <v>46</v>
      </c>
      <c r="C163" s="99">
        <v>547.8222108687331</v>
      </c>
      <c r="D163" s="99">
        <v>607.1355224525075</v>
      </c>
      <c r="E163" s="99">
        <v>652.6023781560805</v>
      </c>
      <c r="F163" s="99">
        <v>699.3486576958701</v>
      </c>
      <c r="G163" s="99">
        <v>755.8768102221646</v>
      </c>
      <c r="H163" s="99">
        <v>824.1975099219854</v>
      </c>
      <c r="I163" s="99">
        <v>927.1033172317485</v>
      </c>
      <c r="J163" s="99">
        <v>0</v>
      </c>
      <c r="K163" s="99">
        <v>0</v>
      </c>
      <c r="L163" s="107">
        <f t="shared" si="10"/>
        <v>46</v>
      </c>
      <c r="M163" s="99">
        <v>592.7690581731464</v>
      </c>
      <c r="N163" s="99">
        <v>644.6379366227378</v>
      </c>
      <c r="O163" s="99">
        <v>689.3512669766797</v>
      </c>
      <c r="P163" s="99">
        <v>735.6132902958332</v>
      </c>
      <c r="Q163" s="99">
        <v>785.3024300704762</v>
      </c>
      <c r="R163" s="99">
        <v>842.7048360084918</v>
      </c>
      <c r="S163" s="99">
        <v>930.52356859962</v>
      </c>
      <c r="T163" s="99">
        <v>0</v>
      </c>
      <c r="U163" s="99">
        <v>0</v>
      </c>
      <c r="V163" s="107">
        <f t="shared" si="11"/>
        <v>46</v>
      </c>
      <c r="W163" s="99">
        <v>702.7045954525078</v>
      </c>
      <c r="X163" s="99">
        <v>745.7656134978236</v>
      </c>
      <c r="Y163" s="99">
        <v>788.3210628646453</v>
      </c>
      <c r="Z163" s="99">
        <v>826.2154236072735</v>
      </c>
      <c r="AA163" s="99">
        <v>859.7226291584354</v>
      </c>
      <c r="AB163" s="99">
        <v>894.3934239790877</v>
      </c>
      <c r="AC163" s="99">
        <v>944.9875231794146</v>
      </c>
      <c r="AD163" s="99">
        <v>0</v>
      </c>
      <c r="AE163" s="99">
        <v>0</v>
      </c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</row>
    <row r="164" spans="2:59" s="109" customFormat="1" ht="23.25">
      <c r="B164" s="107">
        <f t="shared" si="9"/>
        <v>47</v>
      </c>
      <c r="C164" s="99">
        <v>560.9106357894022</v>
      </c>
      <c r="D164" s="99">
        <v>617.4780912517003</v>
      </c>
      <c r="E164" s="99">
        <v>660.9299306664215</v>
      </c>
      <c r="F164" s="99">
        <v>710.2468754490679</v>
      </c>
      <c r="G164" s="99">
        <v>768.091905830201</v>
      </c>
      <c r="H164" s="99">
        <v>840.7421330292475</v>
      </c>
      <c r="I164" s="99">
        <v>956.9377990430626</v>
      </c>
      <c r="J164" s="99">
        <v>0</v>
      </c>
      <c r="K164" s="99">
        <v>0</v>
      </c>
      <c r="L164" s="107">
        <f t="shared" si="10"/>
        <v>47</v>
      </c>
      <c r="M164" s="99">
        <v>603.2072347638966</v>
      </c>
      <c r="N164" s="99">
        <v>654.2472303621264</v>
      </c>
      <c r="O164" s="99">
        <v>698.1279241501953</v>
      </c>
      <c r="P164" s="99">
        <v>745.5620333984</v>
      </c>
      <c r="Q164" s="99">
        <v>795.7187237171387</v>
      </c>
      <c r="R164" s="99">
        <v>856.522300034704</v>
      </c>
      <c r="S164" s="99">
        <v>956.9377990430625</v>
      </c>
      <c r="T164" s="99">
        <v>0</v>
      </c>
      <c r="U164" s="99">
        <v>0</v>
      </c>
      <c r="V164" s="107">
        <f t="shared" si="11"/>
        <v>47</v>
      </c>
      <c r="W164" s="99">
        <v>711.8320243146127</v>
      </c>
      <c r="X164" s="99">
        <v>754.5531464862855</v>
      </c>
      <c r="Y164" s="99">
        <v>796.2953880850339</v>
      </c>
      <c r="Z164" s="99">
        <v>833.2052718798542</v>
      </c>
      <c r="AA164" s="99">
        <v>866.329141408638</v>
      </c>
      <c r="AB164" s="99">
        <v>902.3036293843743</v>
      </c>
      <c r="AC164" s="99">
        <v>956.9377990430627</v>
      </c>
      <c r="AD164" s="99">
        <v>0</v>
      </c>
      <c r="AE164" s="99">
        <v>0</v>
      </c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</row>
    <row r="165" spans="2:59" s="109" customFormat="1" ht="23.25">
      <c r="B165" s="107">
        <f t="shared" si="9"/>
        <v>48</v>
      </c>
      <c r="C165" s="99">
        <v>573.0745983332555</v>
      </c>
      <c r="D165" s="99">
        <v>627.2545894183633</v>
      </c>
      <c r="E165" s="99">
        <v>669.884130135343</v>
      </c>
      <c r="F165" s="99">
        <v>721.3059295613793</v>
      </c>
      <c r="G165" s="99">
        <v>780.9722992148277</v>
      </c>
      <c r="H165" s="99">
        <v>858.8087546692601</v>
      </c>
      <c r="I165" s="99">
        <v>0</v>
      </c>
      <c r="J165" s="99">
        <v>0</v>
      </c>
      <c r="K165" s="99">
        <v>0</v>
      </c>
      <c r="L165" s="107">
        <f t="shared" si="10"/>
        <v>48</v>
      </c>
      <c r="M165" s="99">
        <v>613.6475872795278</v>
      </c>
      <c r="N165" s="99">
        <v>663.4881064337484</v>
      </c>
      <c r="O165" s="99">
        <v>707.1126964532108</v>
      </c>
      <c r="P165" s="99">
        <v>755.3846344422238</v>
      </c>
      <c r="Q165" s="99">
        <v>806.5741289143623</v>
      </c>
      <c r="R165" s="99">
        <v>871.7185862301537</v>
      </c>
      <c r="S165" s="99">
        <v>0</v>
      </c>
      <c r="T165" s="99">
        <v>0</v>
      </c>
      <c r="U165" s="99">
        <v>0</v>
      </c>
      <c r="V165" s="107">
        <f t="shared" si="11"/>
        <v>48</v>
      </c>
      <c r="W165" s="99">
        <v>720.2461243517217</v>
      </c>
      <c r="X165" s="99">
        <v>763.2261395704932</v>
      </c>
      <c r="Y165" s="99">
        <v>804.1174802203736</v>
      </c>
      <c r="Z165" s="99">
        <v>839.9746399931283</v>
      </c>
      <c r="AA165" s="99">
        <v>873.075003715853</v>
      </c>
      <c r="AB165" s="99">
        <v>910.9318138949629</v>
      </c>
      <c r="AC165" s="99">
        <v>0</v>
      </c>
      <c r="AD165" s="99">
        <v>0</v>
      </c>
      <c r="AE165" s="99">
        <v>0</v>
      </c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</row>
    <row r="166" spans="2:59" s="109" customFormat="1" ht="23.25">
      <c r="B166" s="107">
        <f t="shared" si="9"/>
        <v>49</v>
      </c>
      <c r="C166" s="99">
        <v>584.8414549095432</v>
      </c>
      <c r="D166" s="99">
        <v>636.4878793039043</v>
      </c>
      <c r="E166" s="99">
        <v>678.8318158366525</v>
      </c>
      <c r="F166" s="99">
        <v>732.6435357129657</v>
      </c>
      <c r="G166" s="99">
        <v>794.5430756195475</v>
      </c>
      <c r="H166" s="99">
        <v>878.931698499854</v>
      </c>
      <c r="I166" s="99">
        <v>0</v>
      </c>
      <c r="J166" s="99">
        <v>0</v>
      </c>
      <c r="K166" s="99">
        <v>0</v>
      </c>
      <c r="L166" s="107">
        <f t="shared" si="10"/>
        <v>49</v>
      </c>
      <c r="M166" s="99">
        <v>623.9553157580408</v>
      </c>
      <c r="N166" s="99">
        <v>672.3955747301898</v>
      </c>
      <c r="O166" s="99">
        <v>716.2312693408752</v>
      </c>
      <c r="P166" s="99">
        <v>765.1916867247756</v>
      </c>
      <c r="Q166" s="99">
        <v>817.9257992068468</v>
      </c>
      <c r="R166" s="99">
        <v>888.8213765424597</v>
      </c>
      <c r="S166" s="99">
        <v>0</v>
      </c>
      <c r="T166" s="99">
        <v>0</v>
      </c>
      <c r="U166" s="99">
        <v>0</v>
      </c>
      <c r="V166" s="107">
        <f t="shared" si="11"/>
        <v>49</v>
      </c>
      <c r="W166" s="99">
        <v>728.6973567704288</v>
      </c>
      <c r="X166" s="99">
        <v>772.1394975691915</v>
      </c>
      <c r="Y166" s="99">
        <v>811.6777910734559</v>
      </c>
      <c r="Z166" s="99">
        <v>846.6417801666486</v>
      </c>
      <c r="AA166" s="99">
        <v>879.9498340863923</v>
      </c>
      <c r="AB166" s="99">
        <v>920.7969448438811</v>
      </c>
      <c r="AC166" s="99">
        <v>0</v>
      </c>
      <c r="AD166" s="99">
        <v>0</v>
      </c>
      <c r="AE166" s="99">
        <v>0</v>
      </c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/>
      <c r="BG166" s="104"/>
    </row>
    <row r="167" spans="2:59" s="109" customFormat="1" ht="23.25">
      <c r="B167" s="107">
        <f t="shared" si="9"/>
        <v>50</v>
      </c>
      <c r="C167" s="99">
        <v>596.1997081215789</v>
      </c>
      <c r="D167" s="99">
        <v>644.8189722048721</v>
      </c>
      <c r="E167" s="99">
        <v>688.5093757227244</v>
      </c>
      <c r="F167" s="99">
        <v>744.1184441266912</v>
      </c>
      <c r="G167" s="99">
        <v>808.8935968721024</v>
      </c>
      <c r="H167" s="99">
        <v>901.5502716574243</v>
      </c>
      <c r="I167" s="99">
        <v>0</v>
      </c>
      <c r="J167" s="99">
        <v>0</v>
      </c>
      <c r="K167" s="99">
        <v>0</v>
      </c>
      <c r="L167" s="107">
        <f t="shared" si="10"/>
        <v>50</v>
      </c>
      <c r="M167" s="99">
        <v>634.2846775551294</v>
      </c>
      <c r="N167" s="99">
        <v>681.0047100032813</v>
      </c>
      <c r="O167" s="99">
        <v>725.6943036654467</v>
      </c>
      <c r="P167" s="99">
        <v>775.112584318059</v>
      </c>
      <c r="Q167" s="99">
        <v>829.8974943456142</v>
      </c>
      <c r="R167" s="99">
        <v>908.2710547511215</v>
      </c>
      <c r="S167" s="99">
        <v>0</v>
      </c>
      <c r="T167" s="99">
        <v>0</v>
      </c>
      <c r="U167" s="99">
        <v>0</v>
      </c>
      <c r="V167" s="107">
        <f t="shared" si="11"/>
        <v>50</v>
      </c>
      <c r="W167" s="99">
        <v>737.2663029038692</v>
      </c>
      <c r="X167" s="99">
        <v>780.3023605913597</v>
      </c>
      <c r="Y167" s="99">
        <v>819.0742451391673</v>
      </c>
      <c r="Z167" s="99">
        <v>853.1728156358571</v>
      </c>
      <c r="AA167" s="99">
        <v>887.0050233430894</v>
      </c>
      <c r="AB167" s="99">
        <v>932.1953453534209</v>
      </c>
      <c r="AC167" s="99">
        <v>0</v>
      </c>
      <c r="AD167" s="99">
        <v>0</v>
      </c>
      <c r="AE167" s="99">
        <v>0</v>
      </c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</row>
    <row r="168" spans="2:59" s="109" customFormat="1" ht="23.25">
      <c r="B168" s="107">
        <f t="shared" si="9"/>
        <v>51</v>
      </c>
      <c r="C168" s="99">
        <v>607.1355224525075</v>
      </c>
      <c r="D168" s="99">
        <v>652.6023781560805</v>
      </c>
      <c r="E168" s="99">
        <v>699.3486576958701</v>
      </c>
      <c r="F168" s="99">
        <v>755.8768102221646</v>
      </c>
      <c r="G168" s="99">
        <v>824.1975099219854</v>
      </c>
      <c r="H168" s="99">
        <v>927.1033172317485</v>
      </c>
      <c r="I168" s="99">
        <v>0</v>
      </c>
      <c r="J168" s="99">
        <v>0</v>
      </c>
      <c r="K168" s="99">
        <v>0</v>
      </c>
      <c r="L168" s="107">
        <f t="shared" si="10"/>
        <v>51</v>
      </c>
      <c r="M168" s="99">
        <v>644.6379366227378</v>
      </c>
      <c r="N168" s="99">
        <v>689.3512669766797</v>
      </c>
      <c r="O168" s="99">
        <v>735.6132902958332</v>
      </c>
      <c r="P168" s="99">
        <v>785.3024300704762</v>
      </c>
      <c r="Q168" s="99">
        <v>842.7048360084918</v>
      </c>
      <c r="R168" s="99">
        <v>930.52356859962</v>
      </c>
      <c r="S168" s="99">
        <v>0</v>
      </c>
      <c r="T168" s="99">
        <v>0</v>
      </c>
      <c r="U168" s="99">
        <v>0</v>
      </c>
      <c r="V168" s="107">
        <f t="shared" si="11"/>
        <v>51</v>
      </c>
      <c r="W168" s="99">
        <v>745.7656134978236</v>
      </c>
      <c r="X168" s="99">
        <v>788.3210628646453</v>
      </c>
      <c r="Y168" s="99">
        <v>826.2154236072735</v>
      </c>
      <c r="Z168" s="99">
        <v>859.7226291584354</v>
      </c>
      <c r="AA168" s="99">
        <v>894.3934239790877</v>
      </c>
      <c r="AB168" s="99">
        <v>944.9875231794146</v>
      </c>
      <c r="AC168" s="99">
        <v>0</v>
      </c>
      <c r="AD168" s="99">
        <v>0</v>
      </c>
      <c r="AE168" s="99">
        <v>0</v>
      </c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4"/>
      <c r="BG168" s="104"/>
    </row>
    <row r="169" spans="2:59" s="109" customFormat="1" ht="23.25">
      <c r="B169" s="107">
        <f t="shared" si="9"/>
        <v>52</v>
      </c>
      <c r="C169" s="99">
        <v>617.4780912517003</v>
      </c>
      <c r="D169" s="99">
        <v>660.9299306664215</v>
      </c>
      <c r="E169" s="99">
        <v>710.2468754490679</v>
      </c>
      <c r="F169" s="99">
        <v>768.091905830201</v>
      </c>
      <c r="G169" s="99">
        <v>840.7421330292475</v>
      </c>
      <c r="H169" s="99">
        <v>956.9377990430626</v>
      </c>
      <c r="I169" s="99">
        <v>0</v>
      </c>
      <c r="J169" s="99">
        <v>0</v>
      </c>
      <c r="K169" s="99">
        <v>0</v>
      </c>
      <c r="L169" s="107">
        <f t="shared" si="10"/>
        <v>52</v>
      </c>
      <c r="M169" s="99">
        <v>654.2472303621264</v>
      </c>
      <c r="N169" s="99">
        <v>698.1279241501953</v>
      </c>
      <c r="O169" s="99">
        <v>745.5620333984</v>
      </c>
      <c r="P169" s="99">
        <v>795.7187237171387</v>
      </c>
      <c r="Q169" s="99">
        <v>856.522300034704</v>
      </c>
      <c r="R169" s="99">
        <v>956.9377990430625</v>
      </c>
      <c r="S169" s="99">
        <v>0</v>
      </c>
      <c r="T169" s="99">
        <v>0</v>
      </c>
      <c r="U169" s="99">
        <v>0</v>
      </c>
      <c r="V169" s="107">
        <f t="shared" si="11"/>
        <v>52</v>
      </c>
      <c r="W169" s="99">
        <v>754.5531464862855</v>
      </c>
      <c r="X169" s="99">
        <v>796.2953880850339</v>
      </c>
      <c r="Y169" s="99">
        <v>833.2052718798542</v>
      </c>
      <c r="Z169" s="99">
        <v>866.329141408638</v>
      </c>
      <c r="AA169" s="99">
        <v>902.3036293843743</v>
      </c>
      <c r="AB169" s="99">
        <v>956.9377990430627</v>
      </c>
      <c r="AC169" s="99">
        <v>0</v>
      </c>
      <c r="AD169" s="99">
        <v>0</v>
      </c>
      <c r="AE169" s="99">
        <v>0</v>
      </c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104"/>
    </row>
    <row r="170" spans="2:59" s="109" customFormat="1" ht="23.25">
      <c r="B170" s="107">
        <f t="shared" si="9"/>
        <v>53</v>
      </c>
      <c r="C170" s="99">
        <v>627.2545894183633</v>
      </c>
      <c r="D170" s="99">
        <v>669.884130135343</v>
      </c>
      <c r="E170" s="99">
        <v>721.3059295613793</v>
      </c>
      <c r="F170" s="99">
        <v>780.9722992148277</v>
      </c>
      <c r="G170" s="99">
        <v>858.8087546692601</v>
      </c>
      <c r="H170" s="99">
        <v>0</v>
      </c>
      <c r="I170" s="99">
        <v>0</v>
      </c>
      <c r="J170" s="99">
        <v>0</v>
      </c>
      <c r="K170" s="99">
        <v>0</v>
      </c>
      <c r="L170" s="107">
        <f t="shared" si="10"/>
        <v>53</v>
      </c>
      <c r="M170" s="99">
        <v>663.4881064337484</v>
      </c>
      <c r="N170" s="99">
        <v>707.1126964532108</v>
      </c>
      <c r="O170" s="99">
        <v>755.3846344422238</v>
      </c>
      <c r="P170" s="99">
        <v>806.5741289143623</v>
      </c>
      <c r="Q170" s="99">
        <v>871.7185862301537</v>
      </c>
      <c r="R170" s="99">
        <v>0</v>
      </c>
      <c r="S170" s="99">
        <v>0</v>
      </c>
      <c r="T170" s="99">
        <v>0</v>
      </c>
      <c r="U170" s="99">
        <v>0</v>
      </c>
      <c r="V170" s="107">
        <f t="shared" si="11"/>
        <v>53</v>
      </c>
      <c r="W170" s="99">
        <v>763.2261395704932</v>
      </c>
      <c r="X170" s="99">
        <v>804.1174802203736</v>
      </c>
      <c r="Y170" s="99">
        <v>839.9746399931283</v>
      </c>
      <c r="Z170" s="99">
        <v>873.075003715853</v>
      </c>
      <c r="AA170" s="99">
        <v>910.9318138949629</v>
      </c>
      <c r="AB170" s="99">
        <v>0</v>
      </c>
      <c r="AC170" s="99">
        <v>0</v>
      </c>
      <c r="AD170" s="99">
        <v>0</v>
      </c>
      <c r="AE170" s="99">
        <v>0</v>
      </c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104"/>
    </row>
    <row r="171" spans="2:59" s="109" customFormat="1" ht="23.25">
      <c r="B171" s="107">
        <f t="shared" si="9"/>
        <v>54</v>
      </c>
      <c r="C171" s="99">
        <v>636.4878793039043</v>
      </c>
      <c r="D171" s="99">
        <v>678.8318158366525</v>
      </c>
      <c r="E171" s="99">
        <v>732.6435357129657</v>
      </c>
      <c r="F171" s="99">
        <v>794.5430756195475</v>
      </c>
      <c r="G171" s="99">
        <v>878.931698499854</v>
      </c>
      <c r="H171" s="99">
        <v>0</v>
      </c>
      <c r="I171" s="99">
        <v>0</v>
      </c>
      <c r="J171" s="99">
        <v>0</v>
      </c>
      <c r="K171" s="99">
        <v>0</v>
      </c>
      <c r="L171" s="107">
        <f t="shared" si="10"/>
        <v>54</v>
      </c>
      <c r="M171" s="99">
        <v>672.3955747301898</v>
      </c>
      <c r="N171" s="99">
        <v>716.2312693408752</v>
      </c>
      <c r="O171" s="99">
        <v>765.1916867247756</v>
      </c>
      <c r="P171" s="99">
        <v>817.9257992068468</v>
      </c>
      <c r="Q171" s="99">
        <v>888.8213765424597</v>
      </c>
      <c r="R171" s="99">
        <v>0</v>
      </c>
      <c r="S171" s="99">
        <v>0</v>
      </c>
      <c r="T171" s="99">
        <v>0</v>
      </c>
      <c r="U171" s="99">
        <v>0</v>
      </c>
      <c r="V171" s="107">
        <f t="shared" si="11"/>
        <v>54</v>
      </c>
      <c r="W171" s="99">
        <v>772.1394975691915</v>
      </c>
      <c r="X171" s="99">
        <v>811.6777910734559</v>
      </c>
      <c r="Y171" s="99">
        <v>846.6417801666486</v>
      </c>
      <c r="Z171" s="99">
        <v>879.9498340863923</v>
      </c>
      <c r="AA171" s="99">
        <v>920.7969448438811</v>
      </c>
      <c r="AB171" s="99">
        <v>0</v>
      </c>
      <c r="AC171" s="99">
        <v>0</v>
      </c>
      <c r="AD171" s="99">
        <v>0</v>
      </c>
      <c r="AE171" s="99">
        <v>0</v>
      </c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</row>
    <row r="172" spans="2:59" s="109" customFormat="1" ht="23.25">
      <c r="B172" s="107">
        <f t="shared" si="9"/>
        <v>55</v>
      </c>
      <c r="C172" s="99">
        <v>644.8189722048721</v>
      </c>
      <c r="D172" s="99">
        <v>688.5093757227244</v>
      </c>
      <c r="E172" s="99">
        <v>744.1184441266912</v>
      </c>
      <c r="F172" s="99">
        <v>808.8935968721024</v>
      </c>
      <c r="G172" s="99">
        <v>901.5502716574243</v>
      </c>
      <c r="H172" s="99">
        <v>0</v>
      </c>
      <c r="I172" s="99">
        <v>0</v>
      </c>
      <c r="J172" s="99">
        <v>0</v>
      </c>
      <c r="K172" s="99">
        <v>0</v>
      </c>
      <c r="L172" s="107">
        <f t="shared" si="10"/>
        <v>55</v>
      </c>
      <c r="M172" s="99">
        <v>681.0047100032813</v>
      </c>
      <c r="N172" s="99">
        <v>725.6943036654467</v>
      </c>
      <c r="O172" s="99">
        <v>775.112584318059</v>
      </c>
      <c r="P172" s="99">
        <v>829.8974943456142</v>
      </c>
      <c r="Q172" s="99">
        <v>908.2710547511215</v>
      </c>
      <c r="R172" s="99">
        <v>0</v>
      </c>
      <c r="S172" s="99">
        <v>0</v>
      </c>
      <c r="T172" s="99">
        <v>0</v>
      </c>
      <c r="U172" s="99">
        <v>0</v>
      </c>
      <c r="V172" s="107">
        <f t="shared" si="11"/>
        <v>55</v>
      </c>
      <c r="W172" s="99">
        <v>780.3023605913597</v>
      </c>
      <c r="X172" s="99">
        <v>819.0742451391673</v>
      </c>
      <c r="Y172" s="99">
        <v>853.1728156358571</v>
      </c>
      <c r="Z172" s="99">
        <v>887.0050233430894</v>
      </c>
      <c r="AA172" s="99">
        <v>932.1953453534209</v>
      </c>
      <c r="AB172" s="99">
        <v>0</v>
      </c>
      <c r="AC172" s="99">
        <v>0</v>
      </c>
      <c r="AD172" s="99">
        <v>0</v>
      </c>
      <c r="AE172" s="99">
        <v>0</v>
      </c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04"/>
      <c r="BA172" s="104"/>
      <c r="BB172" s="104"/>
      <c r="BC172" s="104"/>
      <c r="BD172" s="104"/>
      <c r="BE172" s="104"/>
      <c r="BF172" s="104"/>
      <c r="BG172" s="104"/>
    </row>
    <row r="173" spans="2:59" s="109" customFormat="1" ht="23.25">
      <c r="B173" s="107">
        <f t="shared" si="9"/>
        <v>56</v>
      </c>
      <c r="C173" s="99">
        <v>652.6023781560805</v>
      </c>
      <c r="D173" s="99">
        <v>699.3486576958701</v>
      </c>
      <c r="E173" s="99">
        <v>755.8768102221646</v>
      </c>
      <c r="F173" s="99">
        <v>824.1975099219854</v>
      </c>
      <c r="G173" s="99">
        <v>927.1033172317485</v>
      </c>
      <c r="H173" s="99">
        <v>0</v>
      </c>
      <c r="I173" s="99">
        <v>0</v>
      </c>
      <c r="J173" s="99">
        <v>0</v>
      </c>
      <c r="K173" s="99">
        <v>0</v>
      </c>
      <c r="L173" s="107">
        <f t="shared" si="10"/>
        <v>56</v>
      </c>
      <c r="M173" s="99">
        <v>689.3512669766797</v>
      </c>
      <c r="N173" s="99">
        <v>735.6132902958332</v>
      </c>
      <c r="O173" s="99">
        <v>785.3024300704762</v>
      </c>
      <c r="P173" s="99">
        <v>842.7048360084918</v>
      </c>
      <c r="Q173" s="99">
        <v>930.52356859962</v>
      </c>
      <c r="R173" s="99">
        <v>0</v>
      </c>
      <c r="S173" s="99">
        <v>0</v>
      </c>
      <c r="T173" s="99">
        <v>0</v>
      </c>
      <c r="U173" s="99">
        <v>0</v>
      </c>
      <c r="V173" s="107">
        <f t="shared" si="11"/>
        <v>56</v>
      </c>
      <c r="W173" s="99">
        <v>788.3210628646453</v>
      </c>
      <c r="X173" s="99">
        <v>826.2154236072735</v>
      </c>
      <c r="Y173" s="99">
        <v>859.7226291584354</v>
      </c>
      <c r="Z173" s="99">
        <v>894.3934239790877</v>
      </c>
      <c r="AA173" s="99">
        <v>944.9875231794146</v>
      </c>
      <c r="AB173" s="99">
        <v>0</v>
      </c>
      <c r="AC173" s="99">
        <v>0</v>
      </c>
      <c r="AD173" s="99">
        <v>0</v>
      </c>
      <c r="AE173" s="99">
        <v>0</v>
      </c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  <c r="AR173" s="104"/>
      <c r="AS173" s="104"/>
      <c r="AT173" s="104"/>
      <c r="AU173" s="104"/>
      <c r="AV173" s="104"/>
      <c r="AW173" s="104"/>
      <c r="AX173" s="104"/>
      <c r="AY173" s="104"/>
      <c r="AZ173" s="104"/>
      <c r="BA173" s="104"/>
      <c r="BB173" s="104"/>
      <c r="BC173" s="104"/>
      <c r="BD173" s="104"/>
      <c r="BE173" s="104"/>
      <c r="BF173" s="104"/>
      <c r="BG173" s="104"/>
    </row>
    <row r="174" spans="2:59" s="109" customFormat="1" ht="23.25">
      <c r="B174" s="107">
        <f t="shared" si="9"/>
        <v>57</v>
      </c>
      <c r="C174" s="99">
        <v>660.9299306664215</v>
      </c>
      <c r="D174" s="99">
        <v>710.2468754490679</v>
      </c>
      <c r="E174" s="99">
        <v>768.091905830201</v>
      </c>
      <c r="F174" s="99">
        <v>840.7421330292475</v>
      </c>
      <c r="G174" s="99">
        <v>956.9377990430626</v>
      </c>
      <c r="H174" s="99">
        <v>0</v>
      </c>
      <c r="I174" s="99">
        <v>0</v>
      </c>
      <c r="J174" s="99">
        <v>0</v>
      </c>
      <c r="K174" s="99">
        <v>0</v>
      </c>
      <c r="L174" s="107">
        <f t="shared" si="10"/>
        <v>57</v>
      </c>
      <c r="M174" s="99">
        <v>698.1279241501953</v>
      </c>
      <c r="N174" s="99">
        <v>745.5620333984</v>
      </c>
      <c r="O174" s="99">
        <v>795.7187237171387</v>
      </c>
      <c r="P174" s="99">
        <v>856.522300034704</v>
      </c>
      <c r="Q174" s="99">
        <v>956.9377990430625</v>
      </c>
      <c r="R174" s="99">
        <v>0</v>
      </c>
      <c r="S174" s="99">
        <v>0</v>
      </c>
      <c r="T174" s="99">
        <v>0</v>
      </c>
      <c r="U174" s="99">
        <v>0</v>
      </c>
      <c r="V174" s="107">
        <f t="shared" si="11"/>
        <v>57</v>
      </c>
      <c r="W174" s="99">
        <v>796.2953880850339</v>
      </c>
      <c r="X174" s="99">
        <v>833.2052718798542</v>
      </c>
      <c r="Y174" s="99">
        <v>866.329141408638</v>
      </c>
      <c r="Z174" s="99">
        <v>902.3036293843743</v>
      </c>
      <c r="AA174" s="99">
        <v>956.9377990430627</v>
      </c>
      <c r="AB174" s="99">
        <v>0</v>
      </c>
      <c r="AC174" s="99">
        <v>0</v>
      </c>
      <c r="AD174" s="99">
        <v>0</v>
      </c>
      <c r="AE174" s="99">
        <v>0</v>
      </c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4"/>
      <c r="BE174" s="104"/>
      <c r="BF174" s="104"/>
      <c r="BG174" s="104"/>
    </row>
    <row r="175" spans="2:59" s="109" customFormat="1" ht="23.25">
      <c r="B175" s="107">
        <f t="shared" si="9"/>
        <v>58</v>
      </c>
      <c r="C175" s="99">
        <v>669.884130135343</v>
      </c>
      <c r="D175" s="99">
        <v>721.3059295613793</v>
      </c>
      <c r="E175" s="99">
        <v>780.9722992148277</v>
      </c>
      <c r="F175" s="99">
        <v>858.8087546692601</v>
      </c>
      <c r="G175" s="99">
        <v>0</v>
      </c>
      <c r="H175" s="99">
        <v>0</v>
      </c>
      <c r="I175" s="99">
        <v>0</v>
      </c>
      <c r="J175" s="99">
        <v>0</v>
      </c>
      <c r="K175" s="99">
        <v>0</v>
      </c>
      <c r="L175" s="107">
        <f t="shared" si="10"/>
        <v>58</v>
      </c>
      <c r="M175" s="99">
        <v>707.1126964532108</v>
      </c>
      <c r="N175" s="99">
        <v>755.3846344422238</v>
      </c>
      <c r="O175" s="99">
        <v>806.5741289143623</v>
      </c>
      <c r="P175" s="99">
        <v>871.7185862301537</v>
      </c>
      <c r="Q175" s="99">
        <v>0</v>
      </c>
      <c r="R175" s="99">
        <v>0</v>
      </c>
      <c r="S175" s="99">
        <v>0</v>
      </c>
      <c r="T175" s="99">
        <v>0</v>
      </c>
      <c r="U175" s="99">
        <v>0</v>
      </c>
      <c r="V175" s="107">
        <f t="shared" si="11"/>
        <v>58</v>
      </c>
      <c r="W175" s="99">
        <v>804.1174802203736</v>
      </c>
      <c r="X175" s="99">
        <v>839.9746399931283</v>
      </c>
      <c r="Y175" s="99">
        <v>873.075003715853</v>
      </c>
      <c r="Z175" s="99">
        <v>910.9318138949629</v>
      </c>
      <c r="AA175" s="99">
        <v>0</v>
      </c>
      <c r="AB175" s="99">
        <v>0</v>
      </c>
      <c r="AC175" s="99">
        <v>0</v>
      </c>
      <c r="AD175" s="99">
        <v>0</v>
      </c>
      <c r="AE175" s="99">
        <v>0</v>
      </c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4"/>
      <c r="AX175" s="104"/>
      <c r="AY175" s="104"/>
      <c r="AZ175" s="104"/>
      <c r="BA175" s="104"/>
      <c r="BB175" s="104"/>
      <c r="BC175" s="104"/>
      <c r="BD175" s="104"/>
      <c r="BE175" s="104"/>
      <c r="BF175" s="104"/>
      <c r="BG175" s="104"/>
    </row>
    <row r="176" spans="2:59" s="109" customFormat="1" ht="23.25">
      <c r="B176" s="107">
        <f t="shared" si="9"/>
        <v>59</v>
      </c>
      <c r="C176" s="99">
        <v>678.8318158366525</v>
      </c>
      <c r="D176" s="99">
        <v>732.6435357129657</v>
      </c>
      <c r="E176" s="99">
        <v>794.5430756195475</v>
      </c>
      <c r="F176" s="99">
        <v>878.931698499854</v>
      </c>
      <c r="G176" s="99">
        <v>0</v>
      </c>
      <c r="H176" s="99">
        <v>0</v>
      </c>
      <c r="I176" s="99">
        <v>0</v>
      </c>
      <c r="J176" s="99">
        <v>0</v>
      </c>
      <c r="K176" s="99">
        <v>0</v>
      </c>
      <c r="L176" s="107">
        <f t="shared" si="10"/>
        <v>59</v>
      </c>
      <c r="M176" s="99">
        <v>716.2312693408752</v>
      </c>
      <c r="N176" s="99">
        <v>765.1916867247756</v>
      </c>
      <c r="O176" s="99">
        <v>817.9257992068468</v>
      </c>
      <c r="P176" s="99">
        <v>888.8213765424597</v>
      </c>
      <c r="Q176" s="99">
        <v>0</v>
      </c>
      <c r="R176" s="99">
        <v>0</v>
      </c>
      <c r="S176" s="99">
        <v>0</v>
      </c>
      <c r="T176" s="99">
        <v>0</v>
      </c>
      <c r="U176" s="99">
        <v>0</v>
      </c>
      <c r="V176" s="107">
        <f t="shared" si="11"/>
        <v>59</v>
      </c>
      <c r="W176" s="99">
        <v>811.6777910734559</v>
      </c>
      <c r="X176" s="99">
        <v>846.6417801666486</v>
      </c>
      <c r="Y176" s="99">
        <v>879.9498340863923</v>
      </c>
      <c r="Z176" s="99">
        <v>920.7969448438811</v>
      </c>
      <c r="AA176" s="99">
        <v>0</v>
      </c>
      <c r="AB176" s="99">
        <v>0</v>
      </c>
      <c r="AC176" s="99">
        <v>0</v>
      </c>
      <c r="AD176" s="99">
        <v>0</v>
      </c>
      <c r="AE176" s="99">
        <v>0</v>
      </c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04"/>
      <c r="BA176" s="104"/>
      <c r="BB176" s="104"/>
      <c r="BC176" s="104"/>
      <c r="BD176" s="104"/>
      <c r="BE176" s="104"/>
      <c r="BF176" s="104"/>
      <c r="BG176" s="104"/>
    </row>
    <row r="177" spans="2:59" s="109" customFormat="1" ht="23.25">
      <c r="B177" s="107">
        <f t="shared" si="9"/>
        <v>60</v>
      </c>
      <c r="C177" s="99">
        <v>688.5093757227244</v>
      </c>
      <c r="D177" s="99">
        <v>744.1184441266912</v>
      </c>
      <c r="E177" s="99">
        <v>808.8935968721024</v>
      </c>
      <c r="F177" s="99">
        <v>901.5502716574243</v>
      </c>
      <c r="G177" s="99">
        <v>0</v>
      </c>
      <c r="H177" s="99">
        <v>0</v>
      </c>
      <c r="I177" s="99">
        <v>0</v>
      </c>
      <c r="J177" s="99">
        <v>0</v>
      </c>
      <c r="K177" s="99">
        <v>0</v>
      </c>
      <c r="L177" s="107">
        <f t="shared" si="10"/>
        <v>60</v>
      </c>
      <c r="M177" s="99">
        <v>725.6943036654467</v>
      </c>
      <c r="N177" s="99">
        <v>775.112584318059</v>
      </c>
      <c r="O177" s="99">
        <v>829.8974943456142</v>
      </c>
      <c r="P177" s="99">
        <v>908.2710547511215</v>
      </c>
      <c r="Q177" s="99">
        <v>0</v>
      </c>
      <c r="R177" s="99">
        <v>0</v>
      </c>
      <c r="S177" s="99">
        <v>0</v>
      </c>
      <c r="T177" s="99">
        <v>0</v>
      </c>
      <c r="U177" s="99">
        <v>0</v>
      </c>
      <c r="V177" s="107">
        <f t="shared" si="11"/>
        <v>60</v>
      </c>
      <c r="W177" s="99">
        <v>819.0742451391673</v>
      </c>
      <c r="X177" s="99">
        <v>853.1728156358571</v>
      </c>
      <c r="Y177" s="99">
        <v>887.0050233430894</v>
      </c>
      <c r="Z177" s="99">
        <v>932.1953453534209</v>
      </c>
      <c r="AA177" s="99">
        <v>0</v>
      </c>
      <c r="AB177" s="99">
        <v>0</v>
      </c>
      <c r="AC177" s="99">
        <v>0</v>
      </c>
      <c r="AD177" s="99">
        <v>0</v>
      </c>
      <c r="AE177" s="99">
        <v>0</v>
      </c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 s="104"/>
      <c r="BE177" s="104"/>
      <c r="BF177" s="104"/>
      <c r="BG177" s="104"/>
    </row>
    <row r="178" spans="2:59" s="109" customFormat="1" ht="23.25">
      <c r="B178" s="107">
        <f t="shared" si="9"/>
        <v>61</v>
      </c>
      <c r="C178" s="99">
        <v>699.3486576958701</v>
      </c>
      <c r="D178" s="99">
        <v>755.8768102221646</v>
      </c>
      <c r="E178" s="99">
        <v>824.1975099219854</v>
      </c>
      <c r="F178" s="99">
        <v>927.1033172317485</v>
      </c>
      <c r="G178" s="99">
        <v>0</v>
      </c>
      <c r="H178" s="99">
        <v>0</v>
      </c>
      <c r="I178" s="99">
        <v>0</v>
      </c>
      <c r="J178" s="99">
        <v>0</v>
      </c>
      <c r="K178" s="99">
        <v>0</v>
      </c>
      <c r="L178" s="107">
        <f t="shared" si="10"/>
        <v>61</v>
      </c>
      <c r="M178" s="99">
        <v>735.6132902958332</v>
      </c>
      <c r="N178" s="99">
        <v>785.3024300704762</v>
      </c>
      <c r="O178" s="99">
        <v>842.7048360084918</v>
      </c>
      <c r="P178" s="99">
        <v>930.52356859962</v>
      </c>
      <c r="Q178" s="99">
        <v>0</v>
      </c>
      <c r="R178" s="99">
        <v>0</v>
      </c>
      <c r="S178" s="99">
        <v>0</v>
      </c>
      <c r="T178" s="99">
        <v>0</v>
      </c>
      <c r="U178" s="99">
        <v>0</v>
      </c>
      <c r="V178" s="107">
        <f t="shared" si="11"/>
        <v>61</v>
      </c>
      <c r="W178" s="99">
        <v>826.2154236072735</v>
      </c>
      <c r="X178" s="99">
        <v>859.7226291584354</v>
      </c>
      <c r="Y178" s="99">
        <v>894.3934239790877</v>
      </c>
      <c r="Z178" s="99">
        <v>944.9875231794146</v>
      </c>
      <c r="AA178" s="99">
        <v>0</v>
      </c>
      <c r="AB178" s="99">
        <v>0</v>
      </c>
      <c r="AC178" s="99">
        <v>0</v>
      </c>
      <c r="AD178" s="99">
        <v>0</v>
      </c>
      <c r="AE178" s="99">
        <v>0</v>
      </c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 s="104"/>
      <c r="BE178" s="104"/>
      <c r="BF178" s="104"/>
      <c r="BG178" s="104"/>
    </row>
    <row r="179" spans="2:59" s="109" customFormat="1" ht="23.25">
      <c r="B179" s="107">
        <f t="shared" si="9"/>
        <v>62</v>
      </c>
      <c r="C179" s="99">
        <v>710.2468754490679</v>
      </c>
      <c r="D179" s="99">
        <v>768.091905830201</v>
      </c>
      <c r="E179" s="99">
        <v>840.7421330292475</v>
      </c>
      <c r="F179" s="99">
        <v>956.9377990430626</v>
      </c>
      <c r="G179" s="99">
        <v>0</v>
      </c>
      <c r="H179" s="99">
        <v>0</v>
      </c>
      <c r="I179" s="99">
        <v>0</v>
      </c>
      <c r="J179" s="99">
        <v>0</v>
      </c>
      <c r="K179" s="99">
        <v>0</v>
      </c>
      <c r="L179" s="107">
        <f t="shared" si="10"/>
        <v>62</v>
      </c>
      <c r="M179" s="99">
        <v>745.5620333984</v>
      </c>
      <c r="N179" s="99">
        <v>795.7187237171387</v>
      </c>
      <c r="O179" s="99">
        <v>856.522300034704</v>
      </c>
      <c r="P179" s="99">
        <v>956.9377990430625</v>
      </c>
      <c r="Q179" s="99">
        <v>0</v>
      </c>
      <c r="R179" s="99">
        <v>0</v>
      </c>
      <c r="S179" s="99">
        <v>0</v>
      </c>
      <c r="T179" s="99">
        <v>0</v>
      </c>
      <c r="U179" s="99">
        <v>0</v>
      </c>
      <c r="V179" s="107">
        <f t="shared" si="11"/>
        <v>62</v>
      </c>
      <c r="W179" s="99">
        <v>833.2052718798542</v>
      </c>
      <c r="X179" s="99">
        <v>866.329141408638</v>
      </c>
      <c r="Y179" s="99">
        <v>902.3036293843743</v>
      </c>
      <c r="Z179" s="99">
        <v>956.9377990430627</v>
      </c>
      <c r="AA179" s="99">
        <v>0</v>
      </c>
      <c r="AB179" s="99">
        <v>0</v>
      </c>
      <c r="AC179" s="99">
        <v>0</v>
      </c>
      <c r="AD179" s="99">
        <v>0</v>
      </c>
      <c r="AE179" s="99">
        <v>0</v>
      </c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4"/>
      <c r="BA179" s="104"/>
      <c r="BB179" s="104"/>
      <c r="BC179" s="104"/>
      <c r="BD179" s="104"/>
      <c r="BE179" s="104"/>
      <c r="BF179" s="104"/>
      <c r="BG179" s="104"/>
    </row>
    <row r="180" spans="2:59" s="109" customFormat="1" ht="23.25">
      <c r="B180" s="107">
        <f t="shared" si="9"/>
        <v>63</v>
      </c>
      <c r="C180" s="99">
        <v>721.3059295613793</v>
      </c>
      <c r="D180" s="99">
        <v>780.9722992148277</v>
      </c>
      <c r="E180" s="99">
        <v>858.8087546692601</v>
      </c>
      <c r="F180" s="99">
        <v>0</v>
      </c>
      <c r="G180" s="99">
        <v>0</v>
      </c>
      <c r="H180" s="99">
        <v>0</v>
      </c>
      <c r="I180" s="99">
        <v>0</v>
      </c>
      <c r="J180" s="99">
        <v>0</v>
      </c>
      <c r="K180" s="99">
        <v>0</v>
      </c>
      <c r="L180" s="107">
        <f t="shared" si="10"/>
        <v>63</v>
      </c>
      <c r="M180" s="99">
        <v>755.3846344422238</v>
      </c>
      <c r="N180" s="99">
        <v>806.5741289143623</v>
      </c>
      <c r="O180" s="99">
        <v>871.7185862301537</v>
      </c>
      <c r="P180" s="99">
        <v>0</v>
      </c>
      <c r="Q180" s="99">
        <v>0</v>
      </c>
      <c r="R180" s="99">
        <v>0</v>
      </c>
      <c r="S180" s="99">
        <v>0</v>
      </c>
      <c r="T180" s="99">
        <v>0</v>
      </c>
      <c r="U180" s="99">
        <v>0</v>
      </c>
      <c r="V180" s="107">
        <f t="shared" si="11"/>
        <v>63</v>
      </c>
      <c r="W180" s="99">
        <v>839.9746399931283</v>
      </c>
      <c r="X180" s="99">
        <v>873.075003715853</v>
      </c>
      <c r="Y180" s="99">
        <v>910.9318138949629</v>
      </c>
      <c r="Z180" s="99">
        <v>0</v>
      </c>
      <c r="AA180" s="99">
        <v>0</v>
      </c>
      <c r="AB180" s="99">
        <v>0</v>
      </c>
      <c r="AC180" s="99">
        <v>0</v>
      </c>
      <c r="AD180" s="99">
        <v>0</v>
      </c>
      <c r="AE180" s="99">
        <v>0</v>
      </c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104"/>
    </row>
    <row r="181" spans="2:59" s="109" customFormat="1" ht="23.25">
      <c r="B181" s="107">
        <f t="shared" si="9"/>
        <v>64</v>
      </c>
      <c r="C181" s="99">
        <v>732.6435357129657</v>
      </c>
      <c r="D181" s="99">
        <v>794.5430756195475</v>
      </c>
      <c r="E181" s="99">
        <v>878.931698499854</v>
      </c>
      <c r="F181" s="99">
        <v>0</v>
      </c>
      <c r="G181" s="99">
        <v>0</v>
      </c>
      <c r="H181" s="99">
        <v>0</v>
      </c>
      <c r="I181" s="99">
        <v>0</v>
      </c>
      <c r="J181" s="99">
        <v>0</v>
      </c>
      <c r="K181" s="99">
        <v>0</v>
      </c>
      <c r="L181" s="107">
        <f t="shared" si="10"/>
        <v>64</v>
      </c>
      <c r="M181" s="99">
        <v>765.1916867247756</v>
      </c>
      <c r="N181" s="99">
        <v>817.9257992068468</v>
      </c>
      <c r="O181" s="99">
        <v>888.8213765424597</v>
      </c>
      <c r="P181" s="99">
        <v>0</v>
      </c>
      <c r="Q181" s="99">
        <v>0</v>
      </c>
      <c r="R181" s="99">
        <v>0</v>
      </c>
      <c r="S181" s="99">
        <v>0</v>
      </c>
      <c r="T181" s="99">
        <v>0</v>
      </c>
      <c r="U181" s="99">
        <v>0</v>
      </c>
      <c r="V181" s="107">
        <f t="shared" si="11"/>
        <v>64</v>
      </c>
      <c r="W181" s="99">
        <v>846.6417801666486</v>
      </c>
      <c r="X181" s="99">
        <v>879.9498340863923</v>
      </c>
      <c r="Y181" s="99">
        <v>920.7969448438811</v>
      </c>
      <c r="Z181" s="99">
        <v>0</v>
      </c>
      <c r="AA181" s="99">
        <v>0</v>
      </c>
      <c r="AB181" s="99">
        <v>0</v>
      </c>
      <c r="AC181" s="99">
        <v>0</v>
      </c>
      <c r="AD181" s="99">
        <v>0</v>
      </c>
      <c r="AE181" s="99">
        <v>0</v>
      </c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  <c r="BE181" s="104"/>
      <c r="BF181" s="104"/>
      <c r="BG181" s="104"/>
    </row>
    <row r="182" spans="2:59" s="109" customFormat="1" ht="23.25">
      <c r="B182" s="107">
        <f t="shared" si="9"/>
        <v>65</v>
      </c>
      <c r="C182" s="99">
        <v>744.1184441266912</v>
      </c>
      <c r="D182" s="99">
        <v>808.8935968721024</v>
      </c>
      <c r="E182" s="99">
        <v>901.5502716574243</v>
      </c>
      <c r="F182" s="99">
        <v>0</v>
      </c>
      <c r="G182" s="99">
        <v>0</v>
      </c>
      <c r="H182" s="99">
        <v>0</v>
      </c>
      <c r="I182" s="99">
        <v>0</v>
      </c>
      <c r="J182" s="99">
        <v>0</v>
      </c>
      <c r="K182" s="99">
        <v>0</v>
      </c>
      <c r="L182" s="107">
        <f t="shared" si="10"/>
        <v>65</v>
      </c>
      <c r="M182" s="99">
        <v>775.112584318059</v>
      </c>
      <c r="N182" s="99">
        <v>829.8974943456142</v>
      </c>
      <c r="O182" s="99">
        <v>908.2710547511215</v>
      </c>
      <c r="P182" s="99">
        <v>0</v>
      </c>
      <c r="Q182" s="99">
        <v>0</v>
      </c>
      <c r="R182" s="99">
        <v>0</v>
      </c>
      <c r="S182" s="99">
        <v>0</v>
      </c>
      <c r="T182" s="99">
        <v>0</v>
      </c>
      <c r="U182" s="99">
        <v>0</v>
      </c>
      <c r="V182" s="107">
        <f t="shared" si="11"/>
        <v>65</v>
      </c>
      <c r="W182" s="99">
        <v>853.1728156358571</v>
      </c>
      <c r="X182" s="99">
        <v>887.0050233430894</v>
      </c>
      <c r="Y182" s="99">
        <v>932.1953453534209</v>
      </c>
      <c r="Z182" s="99">
        <v>0</v>
      </c>
      <c r="AA182" s="99">
        <v>0</v>
      </c>
      <c r="AB182" s="99">
        <v>0</v>
      </c>
      <c r="AC182" s="99">
        <v>0</v>
      </c>
      <c r="AD182" s="99">
        <v>0</v>
      </c>
      <c r="AE182" s="99">
        <v>0</v>
      </c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</row>
    <row r="183" spans="2:59" s="109" customFormat="1" ht="23.25">
      <c r="B183" s="107">
        <f t="shared" si="9"/>
        <v>66</v>
      </c>
      <c r="C183" s="99">
        <v>755.8768102221646</v>
      </c>
      <c r="D183" s="99">
        <v>824.1975099219854</v>
      </c>
      <c r="E183" s="99">
        <v>927.1033172317485</v>
      </c>
      <c r="F183" s="99">
        <v>0</v>
      </c>
      <c r="G183" s="99">
        <v>0</v>
      </c>
      <c r="H183" s="99">
        <v>0</v>
      </c>
      <c r="I183" s="99">
        <v>0</v>
      </c>
      <c r="J183" s="99">
        <v>0</v>
      </c>
      <c r="K183" s="99">
        <v>0</v>
      </c>
      <c r="L183" s="107">
        <f t="shared" si="10"/>
        <v>66</v>
      </c>
      <c r="M183" s="99">
        <v>785.3024300704762</v>
      </c>
      <c r="N183" s="99">
        <v>842.7048360084918</v>
      </c>
      <c r="O183" s="99">
        <v>930.52356859962</v>
      </c>
      <c r="P183" s="99">
        <v>0</v>
      </c>
      <c r="Q183" s="99">
        <v>0</v>
      </c>
      <c r="R183" s="99">
        <v>0</v>
      </c>
      <c r="S183" s="99">
        <v>0</v>
      </c>
      <c r="T183" s="99">
        <v>0</v>
      </c>
      <c r="U183" s="99">
        <v>0</v>
      </c>
      <c r="V183" s="107">
        <f t="shared" si="11"/>
        <v>66</v>
      </c>
      <c r="W183" s="99">
        <v>859.7226291584354</v>
      </c>
      <c r="X183" s="99">
        <v>894.3934239790877</v>
      </c>
      <c r="Y183" s="99">
        <v>944.9875231794146</v>
      </c>
      <c r="Z183" s="99">
        <v>0</v>
      </c>
      <c r="AA183" s="99">
        <v>0</v>
      </c>
      <c r="AB183" s="99">
        <v>0</v>
      </c>
      <c r="AC183" s="99">
        <v>0</v>
      </c>
      <c r="AD183" s="99">
        <v>0</v>
      </c>
      <c r="AE183" s="99">
        <v>0</v>
      </c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</row>
    <row r="184" spans="2:59" s="109" customFormat="1" ht="23.25">
      <c r="B184" s="107">
        <f aca="true" t="shared" si="12" ref="B184:B194">B183+1</f>
        <v>67</v>
      </c>
      <c r="C184" s="99">
        <v>768.091905830201</v>
      </c>
      <c r="D184" s="99">
        <v>840.7421330292475</v>
      </c>
      <c r="E184" s="99">
        <v>956.9377990430626</v>
      </c>
      <c r="F184" s="99">
        <v>0</v>
      </c>
      <c r="G184" s="99">
        <v>0</v>
      </c>
      <c r="H184" s="99">
        <v>0</v>
      </c>
      <c r="I184" s="99">
        <v>0</v>
      </c>
      <c r="J184" s="99">
        <v>0</v>
      </c>
      <c r="K184" s="99">
        <v>0</v>
      </c>
      <c r="L184" s="107">
        <f aca="true" t="shared" si="13" ref="L184:L194">L183+1</f>
        <v>67</v>
      </c>
      <c r="M184" s="99">
        <v>795.7187237171387</v>
      </c>
      <c r="N184" s="99">
        <v>856.522300034704</v>
      </c>
      <c r="O184" s="99">
        <v>956.9377990430625</v>
      </c>
      <c r="P184" s="99">
        <v>0</v>
      </c>
      <c r="Q184" s="99">
        <v>0</v>
      </c>
      <c r="R184" s="99">
        <v>0</v>
      </c>
      <c r="S184" s="99">
        <v>0</v>
      </c>
      <c r="T184" s="99">
        <v>0</v>
      </c>
      <c r="U184" s="99">
        <v>0</v>
      </c>
      <c r="V184" s="107">
        <f aca="true" t="shared" si="14" ref="V184:V194">V183+1</f>
        <v>67</v>
      </c>
      <c r="W184" s="99">
        <v>866.329141408638</v>
      </c>
      <c r="X184" s="99">
        <v>902.3036293843743</v>
      </c>
      <c r="Y184" s="99">
        <v>956.9377990430627</v>
      </c>
      <c r="Z184" s="99">
        <v>0</v>
      </c>
      <c r="AA184" s="99">
        <v>0</v>
      </c>
      <c r="AB184" s="99">
        <v>0</v>
      </c>
      <c r="AC184" s="99">
        <v>0</v>
      </c>
      <c r="AD184" s="99">
        <v>0</v>
      </c>
      <c r="AE184" s="99">
        <v>0</v>
      </c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/>
      <c r="BA184" s="104"/>
      <c r="BB184" s="104"/>
      <c r="BC184" s="104"/>
      <c r="BD184" s="104"/>
      <c r="BE184" s="104"/>
      <c r="BF184" s="104"/>
      <c r="BG184" s="104"/>
    </row>
    <row r="185" spans="2:59" s="109" customFormat="1" ht="23.25">
      <c r="B185" s="107">
        <f t="shared" si="12"/>
        <v>68</v>
      </c>
      <c r="C185" s="99">
        <v>780.9722992148277</v>
      </c>
      <c r="D185" s="99">
        <v>858.8087546692601</v>
      </c>
      <c r="E185" s="99">
        <v>0</v>
      </c>
      <c r="F185" s="99">
        <v>0</v>
      </c>
      <c r="G185" s="99">
        <v>0</v>
      </c>
      <c r="H185" s="99">
        <v>0</v>
      </c>
      <c r="I185" s="99">
        <v>0</v>
      </c>
      <c r="J185" s="99">
        <v>0</v>
      </c>
      <c r="K185" s="99">
        <v>0</v>
      </c>
      <c r="L185" s="107">
        <f t="shared" si="13"/>
        <v>68</v>
      </c>
      <c r="M185" s="99">
        <v>806.5741289143623</v>
      </c>
      <c r="N185" s="99">
        <v>871.7185862301537</v>
      </c>
      <c r="O185" s="99">
        <v>0</v>
      </c>
      <c r="P185" s="99">
        <v>0</v>
      </c>
      <c r="Q185" s="99">
        <v>0</v>
      </c>
      <c r="R185" s="99">
        <v>0</v>
      </c>
      <c r="S185" s="99">
        <v>0</v>
      </c>
      <c r="T185" s="99">
        <v>0</v>
      </c>
      <c r="U185" s="99">
        <v>0</v>
      </c>
      <c r="V185" s="107">
        <f t="shared" si="14"/>
        <v>68</v>
      </c>
      <c r="W185" s="99">
        <v>873.075003715853</v>
      </c>
      <c r="X185" s="99">
        <v>910.9318138949629</v>
      </c>
      <c r="Y185" s="99">
        <v>0</v>
      </c>
      <c r="Z185" s="99">
        <v>0</v>
      </c>
      <c r="AA185" s="99">
        <v>0</v>
      </c>
      <c r="AB185" s="99">
        <v>0</v>
      </c>
      <c r="AC185" s="99">
        <v>0</v>
      </c>
      <c r="AD185" s="99">
        <v>0</v>
      </c>
      <c r="AE185" s="99">
        <v>0</v>
      </c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</row>
    <row r="186" spans="2:59" s="109" customFormat="1" ht="23.25">
      <c r="B186" s="107">
        <f t="shared" si="12"/>
        <v>69</v>
      </c>
      <c r="C186" s="99">
        <v>794.5430756195475</v>
      </c>
      <c r="D186" s="99">
        <v>878.931698499854</v>
      </c>
      <c r="E186" s="99">
        <v>0</v>
      </c>
      <c r="F186" s="99">
        <v>0</v>
      </c>
      <c r="G186" s="99">
        <v>0</v>
      </c>
      <c r="H186" s="99">
        <v>0</v>
      </c>
      <c r="I186" s="99">
        <v>0</v>
      </c>
      <c r="J186" s="99">
        <v>0</v>
      </c>
      <c r="K186" s="99">
        <v>0</v>
      </c>
      <c r="L186" s="107">
        <f t="shared" si="13"/>
        <v>69</v>
      </c>
      <c r="M186" s="99">
        <v>817.9257992068468</v>
      </c>
      <c r="N186" s="99">
        <v>888.8213765424597</v>
      </c>
      <c r="O186" s="99">
        <v>0</v>
      </c>
      <c r="P186" s="99">
        <v>0</v>
      </c>
      <c r="Q186" s="99">
        <v>0</v>
      </c>
      <c r="R186" s="99">
        <v>0</v>
      </c>
      <c r="S186" s="99">
        <v>0</v>
      </c>
      <c r="T186" s="99">
        <v>0</v>
      </c>
      <c r="U186" s="99">
        <v>0</v>
      </c>
      <c r="V186" s="107">
        <f t="shared" si="14"/>
        <v>69</v>
      </c>
      <c r="W186" s="99">
        <v>879.9498340863923</v>
      </c>
      <c r="X186" s="99">
        <v>920.7969448438811</v>
      </c>
      <c r="Y186" s="99">
        <v>0</v>
      </c>
      <c r="Z186" s="99">
        <v>0</v>
      </c>
      <c r="AA186" s="99">
        <v>0</v>
      </c>
      <c r="AB186" s="99">
        <v>0</v>
      </c>
      <c r="AC186" s="99">
        <v>0</v>
      </c>
      <c r="AD186" s="99">
        <v>0</v>
      </c>
      <c r="AE186" s="99">
        <v>0</v>
      </c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4"/>
    </row>
    <row r="187" spans="2:59" s="109" customFormat="1" ht="23.25">
      <c r="B187" s="107">
        <f t="shared" si="12"/>
        <v>70</v>
      </c>
      <c r="C187" s="99">
        <v>808.8935968721024</v>
      </c>
      <c r="D187" s="99">
        <v>901.5502716574243</v>
      </c>
      <c r="E187" s="99">
        <v>0</v>
      </c>
      <c r="F187" s="99">
        <v>0</v>
      </c>
      <c r="G187" s="99">
        <v>0</v>
      </c>
      <c r="H187" s="99">
        <v>0</v>
      </c>
      <c r="I187" s="99">
        <v>0</v>
      </c>
      <c r="J187" s="99">
        <v>0</v>
      </c>
      <c r="K187" s="99">
        <v>0</v>
      </c>
      <c r="L187" s="107">
        <f t="shared" si="13"/>
        <v>70</v>
      </c>
      <c r="M187" s="99">
        <v>829.8974943456142</v>
      </c>
      <c r="N187" s="99">
        <v>908.2710547511215</v>
      </c>
      <c r="O187" s="99">
        <v>0</v>
      </c>
      <c r="P187" s="99">
        <v>0</v>
      </c>
      <c r="Q187" s="99">
        <v>0</v>
      </c>
      <c r="R187" s="99">
        <v>0</v>
      </c>
      <c r="S187" s="99">
        <v>0</v>
      </c>
      <c r="T187" s="99">
        <v>0</v>
      </c>
      <c r="U187" s="99">
        <v>0</v>
      </c>
      <c r="V187" s="107">
        <f t="shared" si="14"/>
        <v>70</v>
      </c>
      <c r="W187" s="99">
        <v>887.0050233430894</v>
      </c>
      <c r="X187" s="99">
        <v>932.1953453534209</v>
      </c>
      <c r="Y187" s="99">
        <v>0</v>
      </c>
      <c r="Z187" s="99">
        <v>0</v>
      </c>
      <c r="AA187" s="99">
        <v>0</v>
      </c>
      <c r="AB187" s="99">
        <v>0</v>
      </c>
      <c r="AC187" s="99">
        <v>0</v>
      </c>
      <c r="AD187" s="99">
        <v>0</v>
      </c>
      <c r="AE187" s="99">
        <v>0</v>
      </c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</row>
    <row r="188" spans="2:59" s="109" customFormat="1" ht="23.25">
      <c r="B188" s="107">
        <f t="shared" si="12"/>
        <v>71</v>
      </c>
      <c r="C188" s="99">
        <v>824.1975099219854</v>
      </c>
      <c r="D188" s="99">
        <v>927.1033172317485</v>
      </c>
      <c r="E188" s="99">
        <v>0</v>
      </c>
      <c r="F188" s="99">
        <v>0</v>
      </c>
      <c r="G188" s="99">
        <v>0</v>
      </c>
      <c r="H188" s="99">
        <v>0</v>
      </c>
      <c r="I188" s="99">
        <v>0</v>
      </c>
      <c r="J188" s="99">
        <v>0</v>
      </c>
      <c r="K188" s="99">
        <v>0</v>
      </c>
      <c r="L188" s="107">
        <f t="shared" si="13"/>
        <v>71</v>
      </c>
      <c r="M188" s="99">
        <v>842.7048360084918</v>
      </c>
      <c r="N188" s="99">
        <v>930.52356859962</v>
      </c>
      <c r="O188" s="99">
        <v>0</v>
      </c>
      <c r="P188" s="99">
        <v>0</v>
      </c>
      <c r="Q188" s="99">
        <v>0</v>
      </c>
      <c r="R188" s="99">
        <v>0</v>
      </c>
      <c r="S188" s="99">
        <v>0</v>
      </c>
      <c r="T188" s="99">
        <v>0</v>
      </c>
      <c r="U188" s="99">
        <v>0</v>
      </c>
      <c r="V188" s="107">
        <f t="shared" si="14"/>
        <v>71</v>
      </c>
      <c r="W188" s="99">
        <v>894.3934239790877</v>
      </c>
      <c r="X188" s="99">
        <v>944.9875231794146</v>
      </c>
      <c r="Y188" s="99">
        <v>0</v>
      </c>
      <c r="Z188" s="99">
        <v>0</v>
      </c>
      <c r="AA188" s="99">
        <v>0</v>
      </c>
      <c r="AB188" s="99">
        <v>0</v>
      </c>
      <c r="AC188" s="99">
        <v>0</v>
      </c>
      <c r="AD188" s="99">
        <v>0</v>
      </c>
      <c r="AE188" s="99">
        <v>0</v>
      </c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</row>
    <row r="189" spans="2:59" s="109" customFormat="1" ht="23.25">
      <c r="B189" s="107">
        <f t="shared" si="12"/>
        <v>72</v>
      </c>
      <c r="C189" s="99">
        <v>840.7421330292475</v>
      </c>
      <c r="D189" s="99">
        <v>956.9377990430626</v>
      </c>
      <c r="E189" s="99">
        <v>0</v>
      </c>
      <c r="F189" s="99">
        <v>0</v>
      </c>
      <c r="G189" s="99">
        <v>0</v>
      </c>
      <c r="H189" s="99">
        <v>0</v>
      </c>
      <c r="I189" s="99">
        <v>0</v>
      </c>
      <c r="J189" s="99">
        <v>0</v>
      </c>
      <c r="K189" s="99">
        <v>0</v>
      </c>
      <c r="L189" s="107">
        <f t="shared" si="13"/>
        <v>72</v>
      </c>
      <c r="M189" s="99">
        <v>856.522300034704</v>
      </c>
      <c r="N189" s="99">
        <v>956.9377990430625</v>
      </c>
      <c r="O189" s="99">
        <v>0</v>
      </c>
      <c r="P189" s="99">
        <v>0</v>
      </c>
      <c r="Q189" s="99">
        <v>0</v>
      </c>
      <c r="R189" s="99">
        <v>0</v>
      </c>
      <c r="S189" s="99">
        <v>0</v>
      </c>
      <c r="T189" s="99">
        <v>0</v>
      </c>
      <c r="U189" s="99">
        <v>0</v>
      </c>
      <c r="V189" s="107">
        <f t="shared" si="14"/>
        <v>72</v>
      </c>
      <c r="W189" s="99">
        <v>902.3036293843743</v>
      </c>
      <c r="X189" s="99">
        <v>956.9377990430627</v>
      </c>
      <c r="Y189" s="99">
        <v>0</v>
      </c>
      <c r="Z189" s="99">
        <v>0</v>
      </c>
      <c r="AA189" s="99">
        <v>0</v>
      </c>
      <c r="AB189" s="99">
        <v>0</v>
      </c>
      <c r="AC189" s="99">
        <v>0</v>
      </c>
      <c r="AD189" s="99">
        <v>0</v>
      </c>
      <c r="AE189" s="99">
        <v>0</v>
      </c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</row>
    <row r="190" spans="2:59" s="109" customFormat="1" ht="23.25">
      <c r="B190" s="107">
        <f t="shared" si="12"/>
        <v>73</v>
      </c>
      <c r="C190" s="99">
        <v>858.8087546692601</v>
      </c>
      <c r="D190" s="99">
        <v>0</v>
      </c>
      <c r="E190" s="99">
        <v>0</v>
      </c>
      <c r="F190" s="99">
        <v>0</v>
      </c>
      <c r="G190" s="99">
        <v>0</v>
      </c>
      <c r="H190" s="99">
        <v>0</v>
      </c>
      <c r="I190" s="99">
        <v>0</v>
      </c>
      <c r="J190" s="99">
        <v>0</v>
      </c>
      <c r="K190" s="99">
        <v>0</v>
      </c>
      <c r="L190" s="107">
        <f t="shared" si="13"/>
        <v>73</v>
      </c>
      <c r="M190" s="99">
        <v>871.7185862301537</v>
      </c>
      <c r="N190" s="99">
        <v>0</v>
      </c>
      <c r="O190" s="99">
        <v>0</v>
      </c>
      <c r="P190" s="99">
        <v>0</v>
      </c>
      <c r="Q190" s="99">
        <v>0</v>
      </c>
      <c r="R190" s="99">
        <v>0</v>
      </c>
      <c r="S190" s="99">
        <v>0</v>
      </c>
      <c r="T190" s="99">
        <v>0</v>
      </c>
      <c r="U190" s="99">
        <v>0</v>
      </c>
      <c r="V190" s="107">
        <f t="shared" si="14"/>
        <v>73</v>
      </c>
      <c r="W190" s="99">
        <v>910.9318138949629</v>
      </c>
      <c r="X190" s="99">
        <v>0</v>
      </c>
      <c r="Y190" s="99">
        <v>0</v>
      </c>
      <c r="Z190" s="99">
        <v>0</v>
      </c>
      <c r="AA190" s="99">
        <v>0</v>
      </c>
      <c r="AB190" s="99">
        <v>0</v>
      </c>
      <c r="AC190" s="99">
        <v>0</v>
      </c>
      <c r="AD190" s="99">
        <v>0</v>
      </c>
      <c r="AE190" s="99">
        <v>0</v>
      </c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</row>
    <row r="191" spans="2:59" s="109" customFormat="1" ht="23.25">
      <c r="B191" s="107">
        <f t="shared" si="12"/>
        <v>74</v>
      </c>
      <c r="C191" s="99">
        <v>878.931698499854</v>
      </c>
      <c r="D191" s="99">
        <v>0</v>
      </c>
      <c r="E191" s="99">
        <v>0</v>
      </c>
      <c r="F191" s="99">
        <v>0</v>
      </c>
      <c r="G191" s="99">
        <v>0</v>
      </c>
      <c r="H191" s="99">
        <v>0</v>
      </c>
      <c r="I191" s="99">
        <v>0</v>
      </c>
      <c r="J191" s="99">
        <v>0</v>
      </c>
      <c r="K191" s="99">
        <v>0</v>
      </c>
      <c r="L191" s="107">
        <f t="shared" si="13"/>
        <v>74</v>
      </c>
      <c r="M191" s="99">
        <v>888.8213765424597</v>
      </c>
      <c r="N191" s="99">
        <v>0</v>
      </c>
      <c r="O191" s="99">
        <v>0</v>
      </c>
      <c r="P191" s="99">
        <v>0</v>
      </c>
      <c r="Q191" s="99">
        <v>0</v>
      </c>
      <c r="R191" s="99">
        <v>0</v>
      </c>
      <c r="S191" s="99">
        <v>0</v>
      </c>
      <c r="T191" s="99">
        <v>0</v>
      </c>
      <c r="U191" s="99">
        <v>0</v>
      </c>
      <c r="V191" s="107">
        <f t="shared" si="14"/>
        <v>74</v>
      </c>
      <c r="W191" s="99">
        <v>920.7969448438811</v>
      </c>
      <c r="X191" s="99">
        <v>0</v>
      </c>
      <c r="Y191" s="99">
        <v>0</v>
      </c>
      <c r="Z191" s="99">
        <v>0</v>
      </c>
      <c r="AA191" s="99">
        <v>0</v>
      </c>
      <c r="AB191" s="99">
        <v>0</v>
      </c>
      <c r="AC191" s="99">
        <v>0</v>
      </c>
      <c r="AD191" s="99">
        <v>0</v>
      </c>
      <c r="AE191" s="99">
        <v>0</v>
      </c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</row>
    <row r="192" spans="2:59" s="109" customFormat="1" ht="23.25">
      <c r="B192" s="107">
        <f t="shared" si="12"/>
        <v>75</v>
      </c>
      <c r="C192" s="99">
        <v>901.5502716574243</v>
      </c>
      <c r="D192" s="99">
        <v>0</v>
      </c>
      <c r="E192" s="99">
        <v>0</v>
      </c>
      <c r="F192" s="99">
        <v>0</v>
      </c>
      <c r="G192" s="99">
        <v>0</v>
      </c>
      <c r="H192" s="99">
        <v>0</v>
      </c>
      <c r="I192" s="99">
        <v>0</v>
      </c>
      <c r="J192" s="99">
        <v>0</v>
      </c>
      <c r="K192" s="99">
        <v>0</v>
      </c>
      <c r="L192" s="107">
        <f t="shared" si="13"/>
        <v>75</v>
      </c>
      <c r="M192" s="99">
        <v>908.2710547511215</v>
      </c>
      <c r="N192" s="99">
        <v>0</v>
      </c>
      <c r="O192" s="99">
        <v>0</v>
      </c>
      <c r="P192" s="99">
        <v>0</v>
      </c>
      <c r="Q192" s="99">
        <v>0</v>
      </c>
      <c r="R192" s="99">
        <v>0</v>
      </c>
      <c r="S192" s="99">
        <v>0</v>
      </c>
      <c r="T192" s="99">
        <v>0</v>
      </c>
      <c r="U192" s="99">
        <v>0</v>
      </c>
      <c r="V192" s="107">
        <f t="shared" si="14"/>
        <v>75</v>
      </c>
      <c r="W192" s="99">
        <v>932.1953453534209</v>
      </c>
      <c r="X192" s="99">
        <v>0</v>
      </c>
      <c r="Y192" s="99">
        <v>0</v>
      </c>
      <c r="Z192" s="99">
        <v>0</v>
      </c>
      <c r="AA192" s="99">
        <v>0</v>
      </c>
      <c r="AB192" s="99">
        <v>0</v>
      </c>
      <c r="AC192" s="99">
        <v>0</v>
      </c>
      <c r="AD192" s="99">
        <v>0</v>
      </c>
      <c r="AE192" s="99">
        <v>0</v>
      </c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</row>
    <row r="193" spans="2:59" s="109" customFormat="1" ht="23.25">
      <c r="B193" s="107">
        <f t="shared" si="12"/>
        <v>76</v>
      </c>
      <c r="C193" s="99">
        <v>927.1033172317485</v>
      </c>
      <c r="D193" s="99">
        <v>0</v>
      </c>
      <c r="E193" s="99">
        <v>0</v>
      </c>
      <c r="F193" s="99">
        <v>0</v>
      </c>
      <c r="G193" s="99">
        <v>0</v>
      </c>
      <c r="H193" s="99">
        <v>0</v>
      </c>
      <c r="I193" s="99">
        <v>0</v>
      </c>
      <c r="J193" s="99">
        <v>0</v>
      </c>
      <c r="K193" s="99">
        <v>0</v>
      </c>
      <c r="L193" s="107">
        <f t="shared" si="13"/>
        <v>76</v>
      </c>
      <c r="M193" s="99">
        <v>930.52356859962</v>
      </c>
      <c r="N193" s="99">
        <v>0</v>
      </c>
      <c r="O193" s="99">
        <v>0</v>
      </c>
      <c r="P193" s="99">
        <v>0</v>
      </c>
      <c r="Q193" s="99">
        <v>0</v>
      </c>
      <c r="R193" s="99">
        <v>0</v>
      </c>
      <c r="S193" s="99">
        <v>0</v>
      </c>
      <c r="T193" s="99">
        <v>0</v>
      </c>
      <c r="U193" s="99">
        <v>0</v>
      </c>
      <c r="V193" s="107">
        <f t="shared" si="14"/>
        <v>76</v>
      </c>
      <c r="W193" s="99">
        <v>944.9875231794146</v>
      </c>
      <c r="X193" s="99">
        <v>0</v>
      </c>
      <c r="Y193" s="99">
        <v>0</v>
      </c>
      <c r="Z193" s="99">
        <v>0</v>
      </c>
      <c r="AA193" s="99">
        <v>0</v>
      </c>
      <c r="AB193" s="99">
        <v>0</v>
      </c>
      <c r="AC193" s="99">
        <v>0</v>
      </c>
      <c r="AD193" s="99">
        <v>0</v>
      </c>
      <c r="AE193" s="99">
        <v>0</v>
      </c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</row>
    <row r="194" spans="2:59" s="109" customFormat="1" ht="23.25">
      <c r="B194" s="107">
        <f t="shared" si="12"/>
        <v>77</v>
      </c>
      <c r="C194" s="99">
        <v>956.9377990430626</v>
      </c>
      <c r="D194" s="99">
        <v>0</v>
      </c>
      <c r="E194" s="99">
        <v>0</v>
      </c>
      <c r="F194" s="99">
        <v>0</v>
      </c>
      <c r="G194" s="99">
        <v>0</v>
      </c>
      <c r="H194" s="99">
        <v>0</v>
      </c>
      <c r="I194" s="99">
        <v>0</v>
      </c>
      <c r="J194" s="99">
        <v>0</v>
      </c>
      <c r="K194" s="99">
        <v>0</v>
      </c>
      <c r="L194" s="107">
        <f t="shared" si="13"/>
        <v>77</v>
      </c>
      <c r="M194" s="99">
        <v>956.9377990430625</v>
      </c>
      <c r="N194" s="99">
        <v>0</v>
      </c>
      <c r="O194" s="99">
        <v>0</v>
      </c>
      <c r="P194" s="99">
        <v>0</v>
      </c>
      <c r="Q194" s="99">
        <v>0</v>
      </c>
      <c r="R194" s="99">
        <v>0</v>
      </c>
      <c r="S194" s="99">
        <v>0</v>
      </c>
      <c r="T194" s="99">
        <v>0</v>
      </c>
      <c r="U194" s="99">
        <v>0</v>
      </c>
      <c r="V194" s="107">
        <f t="shared" si="14"/>
        <v>77</v>
      </c>
      <c r="W194" s="99">
        <v>956.9377990430627</v>
      </c>
      <c r="X194" s="99">
        <v>0</v>
      </c>
      <c r="Y194" s="99">
        <v>0</v>
      </c>
      <c r="Z194" s="99">
        <v>0</v>
      </c>
      <c r="AA194" s="99">
        <v>0</v>
      </c>
      <c r="AB194" s="99">
        <v>0</v>
      </c>
      <c r="AC194" s="99">
        <v>0</v>
      </c>
      <c r="AD194" s="99">
        <v>0</v>
      </c>
      <c r="AE194" s="99">
        <v>0</v>
      </c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</row>
    <row r="195" spans="2:59" s="109" customFormat="1" ht="23.25">
      <c r="B195" s="107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</row>
    <row r="196" spans="2:31" s="109" customFormat="1" ht="23.25">
      <c r="B196" s="92"/>
      <c r="C196" s="93"/>
      <c r="D196" s="93"/>
      <c r="E196" s="93"/>
      <c r="F196" s="93"/>
      <c r="G196" s="96" t="s">
        <v>127</v>
      </c>
      <c r="H196" s="93"/>
      <c r="I196" s="93"/>
      <c r="J196" s="93"/>
      <c r="K196" s="93"/>
      <c r="L196" s="93"/>
      <c r="M196" s="93"/>
      <c r="N196" s="93"/>
      <c r="O196" s="93"/>
      <c r="P196" s="93"/>
      <c r="Q196" s="96" t="s">
        <v>128</v>
      </c>
      <c r="R196" s="93"/>
      <c r="S196" s="93"/>
      <c r="T196" s="93"/>
      <c r="U196" s="93"/>
      <c r="V196" s="93"/>
      <c r="W196" s="93"/>
      <c r="X196" s="93"/>
      <c r="Y196" s="93"/>
      <c r="Z196" s="93"/>
      <c r="AA196" s="96" t="s">
        <v>129</v>
      </c>
      <c r="AB196" s="93"/>
      <c r="AC196" s="93"/>
      <c r="AD196" s="93"/>
      <c r="AE196" s="93"/>
    </row>
    <row r="197" spans="2:31" s="109" customFormat="1" ht="23.25">
      <c r="B197" s="92"/>
      <c r="C197" s="93"/>
      <c r="D197" s="93"/>
      <c r="E197" s="93"/>
      <c r="F197" s="93"/>
      <c r="G197" s="96" t="s">
        <v>136</v>
      </c>
      <c r="H197" s="93"/>
      <c r="I197" s="93"/>
      <c r="J197" s="93"/>
      <c r="K197" s="93"/>
      <c r="L197" s="93"/>
      <c r="M197" s="93"/>
      <c r="N197" s="93"/>
      <c r="O197" s="93"/>
      <c r="P197" s="93"/>
      <c r="Q197" s="96" t="s">
        <v>136</v>
      </c>
      <c r="R197" s="93"/>
      <c r="S197" s="93"/>
      <c r="T197" s="93"/>
      <c r="U197" s="93"/>
      <c r="V197" s="93"/>
      <c r="W197" s="93"/>
      <c r="X197" s="93"/>
      <c r="Y197" s="93"/>
      <c r="Z197" s="93"/>
      <c r="AA197" s="96" t="s">
        <v>136</v>
      </c>
      <c r="AB197" s="93"/>
      <c r="AC197" s="93"/>
      <c r="AD197" s="93"/>
      <c r="AE197" s="93"/>
    </row>
    <row r="198" spans="7:32" ht="23.25">
      <c r="G198" s="96" t="s">
        <v>115</v>
      </c>
      <c r="Q198" s="96" t="s">
        <v>115</v>
      </c>
      <c r="AA198" s="96" t="s">
        <v>134</v>
      </c>
      <c r="AF198" s="104"/>
    </row>
    <row r="199" spans="2:31" s="109" customFormat="1" ht="23.25">
      <c r="B199" s="92"/>
      <c r="C199" s="93"/>
      <c r="D199" s="93"/>
      <c r="E199" s="93"/>
      <c r="F199" s="93"/>
      <c r="G199" s="97" t="s">
        <v>43</v>
      </c>
      <c r="H199" s="93"/>
      <c r="I199" s="93"/>
      <c r="J199" s="93"/>
      <c r="K199" s="98"/>
      <c r="L199" s="98"/>
      <c r="M199" s="98"/>
      <c r="N199" s="93"/>
      <c r="O199" s="93"/>
      <c r="P199" s="93"/>
      <c r="Q199" s="97" t="s">
        <v>24</v>
      </c>
      <c r="R199" s="93"/>
      <c r="S199" s="93"/>
      <c r="T199" s="93"/>
      <c r="U199" s="93"/>
      <c r="V199" s="93"/>
      <c r="W199" s="93"/>
      <c r="X199" s="93"/>
      <c r="Y199" s="93"/>
      <c r="Z199" s="93"/>
      <c r="AA199" s="97" t="s">
        <v>49</v>
      </c>
      <c r="AB199" s="93"/>
      <c r="AC199" s="93"/>
      <c r="AD199" s="93"/>
      <c r="AE199" s="93"/>
    </row>
    <row r="200" spans="2:31" s="109" customFormat="1" ht="23.25">
      <c r="B200" s="92"/>
      <c r="C200" s="93"/>
      <c r="D200" s="99"/>
      <c r="E200" s="99"/>
      <c r="F200" s="93"/>
      <c r="G200" s="95" t="s">
        <v>47</v>
      </c>
      <c r="H200" s="99"/>
      <c r="I200" s="99"/>
      <c r="J200" s="99"/>
      <c r="K200" s="100"/>
      <c r="L200" s="100"/>
      <c r="M200" s="100"/>
      <c r="N200" s="99"/>
      <c r="O200" s="99"/>
      <c r="P200" s="93"/>
      <c r="Q200" s="95" t="s">
        <v>47</v>
      </c>
      <c r="R200" s="99"/>
      <c r="S200" s="99"/>
      <c r="T200" s="99"/>
      <c r="U200" s="99"/>
      <c r="V200" s="93"/>
      <c r="W200" s="93"/>
      <c r="X200" s="93"/>
      <c r="Y200" s="93"/>
      <c r="Z200" s="93"/>
      <c r="AA200" s="95" t="s">
        <v>47</v>
      </c>
      <c r="AB200" s="93"/>
      <c r="AC200" s="93"/>
      <c r="AD200" s="93"/>
      <c r="AE200" s="93"/>
    </row>
    <row r="201" spans="2:31" s="109" customFormat="1" ht="46.5">
      <c r="B201" s="101" t="s">
        <v>46</v>
      </c>
      <c r="C201" s="95">
        <v>22</v>
      </c>
      <c r="D201" s="95">
        <v>27</v>
      </c>
      <c r="E201" s="95">
        <f>D201+5</f>
        <v>32</v>
      </c>
      <c r="F201" s="95">
        <f aca="true" t="shared" si="15" ref="F201:K201">E201+5</f>
        <v>37</v>
      </c>
      <c r="G201" s="95">
        <f t="shared" si="15"/>
        <v>42</v>
      </c>
      <c r="H201" s="95">
        <f t="shared" si="15"/>
        <v>47</v>
      </c>
      <c r="I201" s="95">
        <f t="shared" si="15"/>
        <v>52</v>
      </c>
      <c r="J201" s="95">
        <f t="shared" si="15"/>
        <v>57</v>
      </c>
      <c r="K201" s="95">
        <f t="shared" si="15"/>
        <v>62</v>
      </c>
      <c r="L201" s="101" t="s">
        <v>46</v>
      </c>
      <c r="M201" s="102">
        <v>22</v>
      </c>
      <c r="N201" s="95">
        <v>27</v>
      </c>
      <c r="O201" s="95">
        <v>32</v>
      </c>
      <c r="P201" s="95">
        <v>37</v>
      </c>
      <c r="Q201" s="95">
        <v>42</v>
      </c>
      <c r="R201" s="95">
        <v>47</v>
      </c>
      <c r="S201" s="95">
        <v>52</v>
      </c>
      <c r="T201" s="95">
        <v>57</v>
      </c>
      <c r="U201" s="95">
        <v>62</v>
      </c>
      <c r="V201" s="101" t="s">
        <v>46</v>
      </c>
      <c r="W201" s="102">
        <v>22</v>
      </c>
      <c r="X201" s="95">
        <v>27</v>
      </c>
      <c r="Y201" s="95">
        <v>32</v>
      </c>
      <c r="Z201" s="95">
        <v>37</v>
      </c>
      <c r="AA201" s="95">
        <v>42</v>
      </c>
      <c r="AB201" s="95">
        <v>47</v>
      </c>
      <c r="AC201" s="95">
        <v>52</v>
      </c>
      <c r="AD201" s="95">
        <v>57</v>
      </c>
      <c r="AE201" s="95">
        <v>62</v>
      </c>
    </row>
    <row r="202" spans="2:34" s="109" customFormat="1" ht="23.25">
      <c r="B202" s="103">
        <v>0.75</v>
      </c>
      <c r="C202" s="99">
        <v>106.44211626100939</v>
      </c>
      <c r="D202" s="99">
        <v>144.61408344859376</v>
      </c>
      <c r="E202" s="99">
        <v>175.74875303949287</v>
      </c>
      <c r="F202" s="99">
        <v>206.7417319477483</v>
      </c>
      <c r="G202" s="99">
        <v>251.7279325533865</v>
      </c>
      <c r="H202" s="99">
        <v>317.0533287161786</v>
      </c>
      <c r="I202" s="99">
        <v>355.94327476830847</v>
      </c>
      <c r="J202" s="99">
        <v>387.17710851811165</v>
      </c>
      <c r="K202" s="99">
        <v>397.88316723506927</v>
      </c>
      <c r="L202" s="103">
        <v>0.75</v>
      </c>
      <c r="M202" s="99">
        <v>200.52440655350608</v>
      </c>
      <c r="N202" s="99">
        <v>247.72597828892305</v>
      </c>
      <c r="O202" s="99">
        <v>287.5750764134966</v>
      </c>
      <c r="P202" s="99">
        <v>310.575332399541</v>
      </c>
      <c r="Q202" s="99">
        <v>348.6945183602105</v>
      </c>
      <c r="R202" s="99">
        <v>388.9028898127239</v>
      </c>
      <c r="S202" s="99">
        <v>422.8137667119066</v>
      </c>
      <c r="T202" s="99">
        <v>448.7046244682998</v>
      </c>
      <c r="U202" s="99">
        <v>442.6378033748935</v>
      </c>
      <c r="V202" s="103">
        <v>0.75</v>
      </c>
      <c r="W202" s="99">
        <v>146.5245858220854</v>
      </c>
      <c r="X202" s="99">
        <v>219.53210561846078</v>
      </c>
      <c r="Y202" s="99">
        <v>288.6120368972622</v>
      </c>
      <c r="Z202" s="99">
        <v>349.0493932145069</v>
      </c>
      <c r="AA202" s="99">
        <v>415.38622474671627</v>
      </c>
      <c r="AB202" s="99">
        <v>486.58866862635773</v>
      </c>
      <c r="AC202" s="99">
        <v>542.6856426076238</v>
      </c>
      <c r="AD202" s="99">
        <v>584.6795041648413</v>
      </c>
      <c r="AE202" s="99">
        <v>556.7733088993189</v>
      </c>
      <c r="AF202" s="104"/>
      <c r="AG202" s="104"/>
      <c r="AH202" s="104"/>
    </row>
    <row r="203" spans="2:34" s="109" customFormat="1" ht="23.25">
      <c r="B203" s="103">
        <v>1</v>
      </c>
      <c r="C203" s="99">
        <v>106.95737949233404</v>
      </c>
      <c r="D203" s="99">
        <v>143.56586208158248</v>
      </c>
      <c r="E203" s="99">
        <v>174.666751437078</v>
      </c>
      <c r="F203" s="99">
        <v>203.6559991977902</v>
      </c>
      <c r="G203" s="99">
        <v>248.1544099207858</v>
      </c>
      <c r="H203" s="99">
        <v>311.44522738266147</v>
      </c>
      <c r="I203" s="99">
        <v>351.141122069467</v>
      </c>
      <c r="J203" s="99">
        <v>381.13692906976974</v>
      </c>
      <c r="K203" s="99">
        <v>387.7337598955971</v>
      </c>
      <c r="L203" s="103">
        <v>1</v>
      </c>
      <c r="M203" s="99">
        <v>198.8500622490401</v>
      </c>
      <c r="N203" s="99">
        <v>247.81404718826008</v>
      </c>
      <c r="O203" s="99">
        <v>286.0652691258583</v>
      </c>
      <c r="P203" s="99">
        <v>306.55074544674306</v>
      </c>
      <c r="Q203" s="99">
        <v>344.5359022218372</v>
      </c>
      <c r="R203" s="99">
        <v>384.83255700062386</v>
      </c>
      <c r="S203" s="99">
        <v>416.2221958361068</v>
      </c>
      <c r="T203" s="99">
        <v>441.6609580720628</v>
      </c>
      <c r="U203" s="99">
        <v>429.88019525005154</v>
      </c>
      <c r="V203" s="103">
        <v>1</v>
      </c>
      <c r="W203" s="99">
        <v>141.08892781521797</v>
      </c>
      <c r="X203" s="99">
        <v>206.698007057738</v>
      </c>
      <c r="Y203" s="99">
        <v>272.2035048693608</v>
      </c>
      <c r="Z203" s="99">
        <v>330.99733941181023</v>
      </c>
      <c r="AA203" s="99">
        <v>398.4267140699389</v>
      </c>
      <c r="AB203" s="99">
        <v>472.1013853789075</v>
      </c>
      <c r="AC203" s="99">
        <v>530.9164375938577</v>
      </c>
      <c r="AD203" s="99">
        <v>575.8190236227199</v>
      </c>
      <c r="AE203" s="99">
        <v>548.5203764602586</v>
      </c>
      <c r="AF203" s="104"/>
      <c r="AG203" s="104"/>
      <c r="AH203" s="104"/>
    </row>
    <row r="204" spans="2:34" s="109" customFormat="1" ht="23.25">
      <c r="B204" s="103">
        <v>1.25</v>
      </c>
      <c r="C204" s="99">
        <v>106.20705066073575</v>
      </c>
      <c r="D204" s="99">
        <v>141.97308380555447</v>
      </c>
      <c r="E204" s="99">
        <v>172.319803716666</v>
      </c>
      <c r="F204" s="99">
        <v>201.93958641234866</v>
      </c>
      <c r="G204" s="99">
        <v>245.5303445423701</v>
      </c>
      <c r="H204" s="99">
        <v>306.6989847570037</v>
      </c>
      <c r="I204" s="99">
        <v>346.8673094373136</v>
      </c>
      <c r="J204" s="99">
        <v>376.1581102491762</v>
      </c>
      <c r="K204" s="99">
        <v>379.92251291316006</v>
      </c>
      <c r="L204" s="103">
        <v>1.25</v>
      </c>
      <c r="M204" s="99">
        <v>194.55629079927397</v>
      </c>
      <c r="N204" s="99">
        <v>244.97357317371566</v>
      </c>
      <c r="O204" s="99">
        <v>280.5288031328014</v>
      </c>
      <c r="P204" s="99">
        <v>300.7675988561952</v>
      </c>
      <c r="Q204" s="99">
        <v>337.907301064133</v>
      </c>
      <c r="R204" s="99">
        <v>379.4151068352658</v>
      </c>
      <c r="S204" s="99">
        <v>409.40637542072784</v>
      </c>
      <c r="T204" s="99">
        <v>435.3724120709529</v>
      </c>
      <c r="U204" s="99">
        <v>421.6330834982685</v>
      </c>
      <c r="V204" s="103">
        <v>1.25</v>
      </c>
      <c r="W204" s="99">
        <v>139.15685961228593</v>
      </c>
      <c r="X204" s="99">
        <v>201.02983960865592</v>
      </c>
      <c r="Y204" s="99">
        <v>265.618217705477</v>
      </c>
      <c r="Z204" s="99">
        <v>323.45843448442304</v>
      </c>
      <c r="AA204" s="99">
        <v>390.96476395465936</v>
      </c>
      <c r="AB204" s="99">
        <v>465.9360890669844</v>
      </c>
      <c r="AC204" s="99">
        <v>524.7365309896576</v>
      </c>
      <c r="AD204" s="99">
        <v>569.8759212959329</v>
      </c>
      <c r="AE204" s="99">
        <v>542.4232588332928</v>
      </c>
      <c r="AF204" s="104"/>
      <c r="AG204" s="104"/>
      <c r="AH204" s="104"/>
    </row>
    <row r="205" spans="2:34" s="109" customFormat="1" ht="23.25">
      <c r="B205" s="103">
        <v>1.5</v>
      </c>
      <c r="C205" s="99">
        <v>103.89427841963436</v>
      </c>
      <c r="D205" s="99">
        <v>138.43152128331687</v>
      </c>
      <c r="E205" s="99">
        <v>167.80403078326083</v>
      </c>
      <c r="F205" s="99">
        <v>199.2836515856011</v>
      </c>
      <c r="G205" s="99">
        <v>243.04007542336868</v>
      </c>
      <c r="H205" s="99">
        <v>301.1447860307755</v>
      </c>
      <c r="I205" s="99">
        <v>341.9807059942106</v>
      </c>
      <c r="J205" s="99">
        <v>370.69218412816144</v>
      </c>
      <c r="K205" s="99">
        <v>372.4738530951628</v>
      </c>
      <c r="L205" s="103">
        <v>1.5</v>
      </c>
      <c r="M205" s="99">
        <v>187.68308437961065</v>
      </c>
      <c r="N205" s="99">
        <v>240.30721972914083</v>
      </c>
      <c r="O205" s="99">
        <v>271.9635212743661</v>
      </c>
      <c r="P205" s="99">
        <v>294.9947698821936</v>
      </c>
      <c r="Q205" s="99">
        <v>331.49340380749715</v>
      </c>
      <c r="R205" s="99">
        <v>374.4245996155424</v>
      </c>
      <c r="S205" s="99">
        <v>403.25097785707095</v>
      </c>
      <c r="T205" s="99">
        <v>429.67553511911245</v>
      </c>
      <c r="U205" s="99">
        <v>413.96085528664526</v>
      </c>
      <c r="V205" s="103">
        <v>1.5</v>
      </c>
      <c r="W205" s="99">
        <v>142.04174611834597</v>
      </c>
      <c r="X205" s="99">
        <v>201.85669599141795</v>
      </c>
      <c r="Y205" s="99">
        <v>265.1289524345408</v>
      </c>
      <c r="Z205" s="99">
        <v>322.8747719156089</v>
      </c>
      <c r="AA205" s="99">
        <v>389.9131365653932</v>
      </c>
      <c r="AB205" s="99">
        <v>464.2439408104194</v>
      </c>
      <c r="AC205" s="99">
        <v>522.4259121647349</v>
      </c>
      <c r="AD205" s="99">
        <v>566.1331655513437</v>
      </c>
      <c r="AE205" s="99">
        <v>537.4481076556433</v>
      </c>
      <c r="AF205" s="104"/>
      <c r="AG205" s="104"/>
      <c r="AH205" s="104"/>
    </row>
    <row r="206" spans="2:34" s="109" customFormat="1" ht="23.25">
      <c r="B206" s="103">
        <v>1.75</v>
      </c>
      <c r="C206" s="99">
        <v>101.55102090411873</v>
      </c>
      <c r="D206" s="99">
        <v>134.78847868946335</v>
      </c>
      <c r="E206" s="99">
        <v>163.14535219751323</v>
      </c>
      <c r="F206" s="99">
        <v>196.47671762407901</v>
      </c>
      <c r="G206" s="99">
        <v>239.20100082284577</v>
      </c>
      <c r="H206" s="99">
        <v>295.9416093085921</v>
      </c>
      <c r="I206" s="99">
        <v>337.8321632859768</v>
      </c>
      <c r="J206" s="99">
        <v>365.46030573935707</v>
      </c>
      <c r="K206" s="99">
        <v>366.1878621892804</v>
      </c>
      <c r="L206" s="103">
        <v>1.75</v>
      </c>
      <c r="M206" s="99">
        <v>176.46675446714332</v>
      </c>
      <c r="N206" s="99">
        <v>231.79174923348242</v>
      </c>
      <c r="O206" s="99">
        <v>264.1151917615961</v>
      </c>
      <c r="P206" s="99">
        <v>293.0186969719321</v>
      </c>
      <c r="Q206" s="99">
        <v>328.86108472315755</v>
      </c>
      <c r="R206" s="99">
        <v>370.5175181448665</v>
      </c>
      <c r="S206" s="99">
        <v>399.1248312475721</v>
      </c>
      <c r="T206" s="99">
        <v>425.29090955566375</v>
      </c>
      <c r="U206" s="99">
        <v>407.6138391703107</v>
      </c>
      <c r="V206" s="103">
        <v>1.75</v>
      </c>
      <c r="W206" s="99">
        <v>147.7600835950538</v>
      </c>
      <c r="X206" s="99">
        <v>206.38429319585182</v>
      </c>
      <c r="Y206" s="99">
        <v>269.48166033046493</v>
      </c>
      <c r="Z206" s="99">
        <v>326.558158942183</v>
      </c>
      <c r="AA206" s="99">
        <v>392.45161131321777</v>
      </c>
      <c r="AB206" s="99">
        <v>465.4238405728999</v>
      </c>
      <c r="AC206" s="99">
        <v>521.9685714886564</v>
      </c>
      <c r="AD206" s="99">
        <v>564.0194985941081</v>
      </c>
      <c r="AE206" s="99">
        <v>533.3003050253842</v>
      </c>
      <c r="AF206" s="104"/>
      <c r="AG206" s="104"/>
      <c r="AH206" s="104"/>
    </row>
    <row r="207" spans="2:34" s="109" customFormat="1" ht="23.25">
      <c r="B207" s="105">
        <v>2</v>
      </c>
      <c r="C207" s="99">
        <v>99.12664760381115</v>
      </c>
      <c r="D207" s="99">
        <v>130.8209599216387</v>
      </c>
      <c r="E207" s="99">
        <v>159.11052771681537</v>
      </c>
      <c r="F207" s="99">
        <v>194.1953249350345</v>
      </c>
      <c r="G207" s="99">
        <v>236.60203283939444</v>
      </c>
      <c r="H207" s="99">
        <v>291.975464333911</v>
      </c>
      <c r="I207" s="99">
        <v>334.6085288278783</v>
      </c>
      <c r="J207" s="99">
        <v>362.56832876941314</v>
      </c>
      <c r="K207" s="99">
        <v>362.2083102303753</v>
      </c>
      <c r="L207" s="105">
        <v>2</v>
      </c>
      <c r="M207" s="99">
        <v>159.200170009436</v>
      </c>
      <c r="N207" s="99">
        <v>218.79713355089038</v>
      </c>
      <c r="O207" s="99">
        <v>255.33646594186283</v>
      </c>
      <c r="P207" s="99">
        <v>291.98420364113207</v>
      </c>
      <c r="Q207" s="99">
        <v>327.6040932303732</v>
      </c>
      <c r="R207" s="99">
        <v>368.02610006491915</v>
      </c>
      <c r="S207" s="99">
        <v>396.6472671947527</v>
      </c>
      <c r="T207" s="99">
        <v>423.1524072021209</v>
      </c>
      <c r="U207" s="99">
        <v>404.01235422091025</v>
      </c>
      <c r="V207" s="105">
        <v>2</v>
      </c>
      <c r="W207" s="99">
        <v>154.44999726753176</v>
      </c>
      <c r="X207" s="99">
        <v>212.45161068321084</v>
      </c>
      <c r="Y207" s="99">
        <v>276.06401759065216</v>
      </c>
      <c r="Z207" s="99">
        <v>332.80376670406105</v>
      </c>
      <c r="AA207" s="99">
        <v>397.02763205908184</v>
      </c>
      <c r="AB207" s="99">
        <v>468.1066571770601</v>
      </c>
      <c r="AC207" s="99">
        <v>522.6501549719073</v>
      </c>
      <c r="AD207" s="99">
        <v>562.3813343554706</v>
      </c>
      <c r="AE207" s="99">
        <v>528.6466058259372</v>
      </c>
      <c r="AF207" s="104"/>
      <c r="AG207" s="104"/>
      <c r="AH207" s="104"/>
    </row>
    <row r="208" spans="2:34" s="109" customFormat="1" ht="23.25">
      <c r="B208" s="105">
        <f aca="true" t="shared" si="16" ref="B208:B271">B207+1</f>
        <v>3</v>
      </c>
      <c r="C208" s="99">
        <v>103.58270789972065</v>
      </c>
      <c r="D208" s="99">
        <v>133.13708667257401</v>
      </c>
      <c r="E208" s="99">
        <v>162.61396356094514</v>
      </c>
      <c r="F208" s="99">
        <v>198.76059832222208</v>
      </c>
      <c r="G208" s="99">
        <v>242.84796832627828</v>
      </c>
      <c r="H208" s="99">
        <v>294.64094090586445</v>
      </c>
      <c r="I208" s="99">
        <v>331.10780047289524</v>
      </c>
      <c r="J208" s="99">
        <v>355.76845367252906</v>
      </c>
      <c r="K208" s="99">
        <v>351.19879241422313</v>
      </c>
      <c r="L208" s="105">
        <f aca="true" t="shared" si="17" ref="L208:L271">L207+1</f>
        <v>3</v>
      </c>
      <c r="M208" s="99">
        <v>154.8012470151283</v>
      </c>
      <c r="N208" s="99">
        <v>215.43797091895826</v>
      </c>
      <c r="O208" s="99">
        <v>253.70229471630168</v>
      </c>
      <c r="P208" s="99">
        <v>288.51568930811976</v>
      </c>
      <c r="Q208" s="99">
        <v>326.45956076433976</v>
      </c>
      <c r="R208" s="99">
        <v>368.728510269355</v>
      </c>
      <c r="S208" s="99">
        <v>392.14202900278394</v>
      </c>
      <c r="T208" s="99">
        <v>413.5902034278687</v>
      </c>
      <c r="U208" s="99">
        <v>387.3423229671224</v>
      </c>
      <c r="V208" s="105">
        <f aca="true" t="shared" si="18" ref="V208:V271">V207+1</f>
        <v>3</v>
      </c>
      <c r="W208" s="99">
        <v>181.7430804212595</v>
      </c>
      <c r="X208" s="99">
        <v>238.17359626836213</v>
      </c>
      <c r="Y208" s="99">
        <v>300.87391651683396</v>
      </c>
      <c r="Z208" s="99">
        <v>354.20390075341265</v>
      </c>
      <c r="AA208" s="99">
        <v>413.12515120691626</v>
      </c>
      <c r="AB208" s="99">
        <v>477.4462739206856</v>
      </c>
      <c r="AC208" s="99">
        <v>524.6523457857146</v>
      </c>
      <c r="AD208" s="99">
        <v>557.8171078316182</v>
      </c>
      <c r="AE208" s="99">
        <v>514.9618074477777</v>
      </c>
      <c r="AF208" s="104"/>
      <c r="AG208" s="104"/>
      <c r="AH208" s="104"/>
    </row>
    <row r="209" spans="2:34" s="109" customFormat="1" ht="23.25">
      <c r="B209" s="105">
        <f t="shared" si="16"/>
        <v>4</v>
      </c>
      <c r="C209" s="99">
        <v>115.49864525975703</v>
      </c>
      <c r="D209" s="99">
        <v>142.6685695483112</v>
      </c>
      <c r="E209" s="99">
        <v>171.18573784044557</v>
      </c>
      <c r="F209" s="99">
        <v>207.06818973847766</v>
      </c>
      <c r="G209" s="99">
        <v>252.2338775093283</v>
      </c>
      <c r="H209" s="99">
        <v>298.9163415456429</v>
      </c>
      <c r="I209" s="99">
        <v>331.5417402744875</v>
      </c>
      <c r="J209" s="99">
        <v>350.5647423398854</v>
      </c>
      <c r="K209" s="99">
        <v>343.6528688077514</v>
      </c>
      <c r="L209" s="105">
        <f t="shared" si="17"/>
        <v>4</v>
      </c>
      <c r="M209" s="99">
        <v>165.56988186684026</v>
      </c>
      <c r="N209" s="99">
        <v>211.8811957061141</v>
      </c>
      <c r="O209" s="99">
        <v>251.0045063335667</v>
      </c>
      <c r="P209" s="99">
        <v>285.63223453278863</v>
      </c>
      <c r="Q209" s="99">
        <v>325.30753184216206</v>
      </c>
      <c r="R209" s="99">
        <v>368.48493761700655</v>
      </c>
      <c r="S209" s="99">
        <v>389.80327227292435</v>
      </c>
      <c r="T209" s="99">
        <v>406.4674165755633</v>
      </c>
      <c r="U209" s="99">
        <v>374.3516980631246</v>
      </c>
      <c r="V209" s="105">
        <f t="shared" si="18"/>
        <v>4</v>
      </c>
      <c r="W209" s="99">
        <v>214.74156125028145</v>
      </c>
      <c r="X209" s="99">
        <v>267.8553450377648</v>
      </c>
      <c r="Y209" s="99">
        <v>324.65698894747777</v>
      </c>
      <c r="Z209" s="99">
        <v>376.7922978598774</v>
      </c>
      <c r="AA209" s="99">
        <v>428.40894598991645</v>
      </c>
      <c r="AB209" s="99">
        <v>486.4397261203556</v>
      </c>
      <c r="AC209" s="99">
        <v>526.7789198080262</v>
      </c>
      <c r="AD209" s="99">
        <v>553.3835476119527</v>
      </c>
      <c r="AE209" s="99">
        <v>502.3514193644575</v>
      </c>
      <c r="AF209" s="104"/>
      <c r="AG209" s="104"/>
      <c r="AH209" s="104"/>
    </row>
    <row r="210" spans="2:34" s="109" customFormat="1" ht="23.25">
      <c r="B210" s="105">
        <f t="shared" si="16"/>
        <v>5</v>
      </c>
      <c r="C210" s="99">
        <v>128.74066296765662</v>
      </c>
      <c r="D210" s="99">
        <v>151.0901918443498</v>
      </c>
      <c r="E210" s="99">
        <v>178.12678928617223</v>
      </c>
      <c r="F210" s="99">
        <v>214.23931828586524</v>
      </c>
      <c r="G210" s="99">
        <v>260.3727294342512</v>
      </c>
      <c r="H210" s="99">
        <v>305.0611219906547</v>
      </c>
      <c r="I210" s="99">
        <v>334.1722477157756</v>
      </c>
      <c r="J210" s="99">
        <v>349.1967819716492</v>
      </c>
      <c r="K210" s="99">
        <v>337.345968084942</v>
      </c>
      <c r="L210" s="105">
        <f t="shared" si="17"/>
        <v>5</v>
      </c>
      <c r="M210" s="99">
        <v>180.8874288808029</v>
      </c>
      <c r="N210" s="99">
        <v>215.33239944330185</v>
      </c>
      <c r="O210" s="99">
        <v>249.7759609827485</v>
      </c>
      <c r="P210" s="99">
        <v>285.93549235261514</v>
      </c>
      <c r="Q210" s="99">
        <v>327.0748039114435</v>
      </c>
      <c r="R210" s="99">
        <v>368.4927602682833</v>
      </c>
      <c r="S210" s="99">
        <v>389.9086654484587</v>
      </c>
      <c r="T210" s="99">
        <v>403.1406054367977</v>
      </c>
      <c r="U210" s="99">
        <v>365.39015337151307</v>
      </c>
      <c r="V210" s="105">
        <f t="shared" si="18"/>
        <v>5</v>
      </c>
      <c r="W210" s="99">
        <v>242.03494143302424</v>
      </c>
      <c r="X210" s="99">
        <v>290.44204849995816</v>
      </c>
      <c r="Y210" s="99">
        <v>341.6001745735088</v>
      </c>
      <c r="Z210" s="99">
        <v>390.9221547503628</v>
      </c>
      <c r="AA210" s="99">
        <v>436.31927617718094</v>
      </c>
      <c r="AB210" s="99">
        <v>489.39639670588974</v>
      </c>
      <c r="AC210" s="99">
        <v>526.2119903818442</v>
      </c>
      <c r="AD210" s="99">
        <v>546.3660167264148</v>
      </c>
      <c r="AE210" s="99">
        <v>486.7952118814233</v>
      </c>
      <c r="AF210" s="104"/>
      <c r="AG210" s="104"/>
      <c r="AH210" s="104"/>
    </row>
    <row r="211" spans="2:34" s="109" customFormat="1" ht="23.25">
      <c r="B211" s="105">
        <f t="shared" si="16"/>
        <v>6</v>
      </c>
      <c r="C211" s="99">
        <v>137.17154943702164</v>
      </c>
      <c r="D211" s="99">
        <v>159.87694497482835</v>
      </c>
      <c r="E211" s="99">
        <v>188.54599649950705</v>
      </c>
      <c r="F211" s="99">
        <v>223.7675862311401</v>
      </c>
      <c r="G211" s="99">
        <v>269.2441513391408</v>
      </c>
      <c r="H211" s="99">
        <v>310.6310563543037</v>
      </c>
      <c r="I211" s="99">
        <v>336.34554854762865</v>
      </c>
      <c r="J211" s="99">
        <v>346.5865512754199</v>
      </c>
      <c r="K211" s="99">
        <v>331.42340026296444</v>
      </c>
      <c r="L211" s="105">
        <f t="shared" si="17"/>
        <v>6</v>
      </c>
      <c r="M211" s="99">
        <v>188.77192404021963</v>
      </c>
      <c r="N211" s="99">
        <v>215.49431758922694</v>
      </c>
      <c r="O211" s="99">
        <v>250.01741143308348</v>
      </c>
      <c r="P211" s="99">
        <v>288.45597985673515</v>
      </c>
      <c r="Q211" s="99">
        <v>330.59608845631277</v>
      </c>
      <c r="R211" s="99">
        <v>370.17490400886123</v>
      </c>
      <c r="S211" s="99">
        <v>390.3630720691668</v>
      </c>
      <c r="T211" s="99">
        <v>400.08642687917063</v>
      </c>
      <c r="U211" s="99">
        <v>357.79589257996946</v>
      </c>
      <c r="V211" s="105">
        <f t="shared" si="18"/>
        <v>6</v>
      </c>
      <c r="W211" s="99">
        <v>259.51073792044053</v>
      </c>
      <c r="X211" s="99">
        <v>304.09706477092294</v>
      </c>
      <c r="Y211" s="99">
        <v>354.20482115436386</v>
      </c>
      <c r="Z211" s="99">
        <v>401.6633535320101</v>
      </c>
      <c r="AA211" s="99">
        <v>444.63706857081485</v>
      </c>
      <c r="AB211" s="99">
        <v>492.84699408440747</v>
      </c>
      <c r="AC211" s="99">
        <v>524.9363071340164</v>
      </c>
      <c r="AD211" s="99">
        <v>537.6529917804411</v>
      </c>
      <c r="AE211" s="99">
        <v>469.0382892955004</v>
      </c>
      <c r="AF211" s="104"/>
      <c r="AG211" s="104"/>
      <c r="AH211" s="104"/>
    </row>
    <row r="212" spans="2:34" s="109" customFormat="1" ht="23.25">
      <c r="B212" s="105">
        <f t="shared" si="16"/>
        <v>7</v>
      </c>
      <c r="C212" s="99">
        <v>144.79679339353132</v>
      </c>
      <c r="D212" s="99">
        <v>168.37286373365436</v>
      </c>
      <c r="E212" s="99">
        <v>198.5227252880096</v>
      </c>
      <c r="F212" s="99">
        <v>234.11834676415475</v>
      </c>
      <c r="G212" s="99">
        <v>277.0434404956729</v>
      </c>
      <c r="H212" s="99">
        <v>316.0982690749182</v>
      </c>
      <c r="I212" s="99">
        <v>337.66294178734023</v>
      </c>
      <c r="J212" s="99">
        <v>343.31893607850316</v>
      </c>
      <c r="K212" s="99">
        <v>323.1407734966221</v>
      </c>
      <c r="L212" s="105">
        <f t="shared" si="17"/>
        <v>7</v>
      </c>
      <c r="M212" s="99">
        <v>194.4323867917891</v>
      </c>
      <c r="N212" s="99">
        <v>219.90428774972094</v>
      </c>
      <c r="O212" s="99">
        <v>254.87399670719768</v>
      </c>
      <c r="P212" s="99">
        <v>295.85015998956834</v>
      </c>
      <c r="Q212" s="99">
        <v>338.4409271379882</v>
      </c>
      <c r="R212" s="99">
        <v>375.7411253290678</v>
      </c>
      <c r="S212" s="99">
        <v>394.4983406182455</v>
      </c>
      <c r="T212" s="99">
        <v>397.7862708171386</v>
      </c>
      <c r="U212" s="99">
        <v>349.36495552217696</v>
      </c>
      <c r="V212" s="105">
        <f t="shared" si="18"/>
        <v>7</v>
      </c>
      <c r="W212" s="99">
        <v>273.13179162321006</v>
      </c>
      <c r="X212" s="99">
        <v>315.83757571263703</v>
      </c>
      <c r="Y212" s="99">
        <v>366.24626145389874</v>
      </c>
      <c r="Z212" s="99">
        <v>411.79957329120856</v>
      </c>
      <c r="AA212" s="99">
        <v>452.69227255286046</v>
      </c>
      <c r="AB212" s="99">
        <v>496.251465823307</v>
      </c>
      <c r="AC212" s="99">
        <v>523.898635920961</v>
      </c>
      <c r="AD212" s="99">
        <v>527.6416318544827</v>
      </c>
      <c r="AE212" s="99">
        <v>445.21429924593167</v>
      </c>
      <c r="AF212" s="104"/>
      <c r="AG212" s="104"/>
      <c r="AH212" s="104"/>
    </row>
    <row r="213" spans="2:34" s="109" customFormat="1" ht="23.25">
      <c r="B213" s="105">
        <f t="shared" si="16"/>
        <v>8</v>
      </c>
      <c r="C213" s="99">
        <v>151.36208100996782</v>
      </c>
      <c r="D213" s="99">
        <v>175.91163369277766</v>
      </c>
      <c r="E213" s="99">
        <v>207.53068081747062</v>
      </c>
      <c r="F213" s="99">
        <v>243.81994964962124</v>
      </c>
      <c r="G213" s="99">
        <v>284.6020915282789</v>
      </c>
      <c r="H213" s="99">
        <v>322.14118572671856</v>
      </c>
      <c r="I213" s="99">
        <v>339.43518142476097</v>
      </c>
      <c r="J213" s="99">
        <v>339.3797570251948</v>
      </c>
      <c r="K213" s="99">
        <v>312.29695610944225</v>
      </c>
      <c r="L213" s="105">
        <f t="shared" si="17"/>
        <v>8</v>
      </c>
      <c r="M213" s="99">
        <v>199.33460085836336</v>
      </c>
      <c r="N213" s="99">
        <v>225.10727542753042</v>
      </c>
      <c r="O213" s="99">
        <v>260.53889353214294</v>
      </c>
      <c r="P213" s="99">
        <v>302.6234474857283</v>
      </c>
      <c r="Q213" s="99">
        <v>345.28005148492895</v>
      </c>
      <c r="R213" s="99">
        <v>382.07886726110337</v>
      </c>
      <c r="S213" s="99">
        <v>398.8041268949703</v>
      </c>
      <c r="T213" s="99">
        <v>392.0745284851369</v>
      </c>
      <c r="U213" s="99">
        <v>336.5890068783489</v>
      </c>
      <c r="V213" s="105">
        <f t="shared" si="18"/>
        <v>8</v>
      </c>
      <c r="W213" s="99">
        <v>284.0201098241185</v>
      </c>
      <c r="X213" s="99">
        <v>326.9767805766086</v>
      </c>
      <c r="Y213" s="99">
        <v>378.3180141383145</v>
      </c>
      <c r="Z213" s="99">
        <v>421.74390811691234</v>
      </c>
      <c r="AA213" s="99">
        <v>462.0999195911648</v>
      </c>
      <c r="AB213" s="99">
        <v>500.6239633676187</v>
      </c>
      <c r="AC213" s="99">
        <v>523.7045032765958</v>
      </c>
      <c r="AD213" s="99">
        <v>516.7598096818458</v>
      </c>
      <c r="AE213" s="99">
        <v>414.1820559735082</v>
      </c>
      <c r="AF213" s="104"/>
      <c r="AG213" s="104"/>
      <c r="AH213" s="104"/>
    </row>
    <row r="214" spans="2:34" s="109" customFormat="1" ht="23.25">
      <c r="B214" s="105">
        <f t="shared" si="16"/>
        <v>9</v>
      </c>
      <c r="C214" s="99">
        <v>157.46373502169652</v>
      </c>
      <c r="D214" s="99">
        <v>182.407279415024</v>
      </c>
      <c r="E214" s="99">
        <v>215.96351848967876</v>
      </c>
      <c r="F214" s="99">
        <v>253.19857769069836</v>
      </c>
      <c r="G214" s="99">
        <v>293.13456838234526</v>
      </c>
      <c r="H214" s="99">
        <v>327.38782785430146</v>
      </c>
      <c r="I214" s="99">
        <v>340.65464094477676</v>
      </c>
      <c r="J214" s="99">
        <v>335.75349278844305</v>
      </c>
      <c r="K214" s="99">
        <v>314.45880035159524</v>
      </c>
      <c r="L214" s="105">
        <f t="shared" si="17"/>
        <v>9</v>
      </c>
      <c r="M214" s="99">
        <v>202.66736730243846</v>
      </c>
      <c r="N214" s="99">
        <v>230.8577075682989</v>
      </c>
      <c r="O214" s="99">
        <v>268.57173249320186</v>
      </c>
      <c r="P214" s="99">
        <v>309.98044674691965</v>
      </c>
      <c r="Q214" s="99">
        <v>352.0101192890469</v>
      </c>
      <c r="R214" s="99">
        <v>387.7837669665135</v>
      </c>
      <c r="S214" s="99">
        <v>400.7815756304625</v>
      </c>
      <c r="T214" s="99">
        <v>384.723504501021</v>
      </c>
      <c r="U214" s="99">
        <v>338.47466968096575</v>
      </c>
      <c r="V214" s="105">
        <f t="shared" si="18"/>
        <v>9</v>
      </c>
      <c r="W214" s="99">
        <v>293.53235924305824</v>
      </c>
      <c r="X214" s="99">
        <v>337.58261425824276</v>
      </c>
      <c r="Y214" s="99">
        <v>389.5464737799986</v>
      </c>
      <c r="Z214" s="99">
        <v>431.6195574278439</v>
      </c>
      <c r="AA214" s="99">
        <v>471.66604469943263</v>
      </c>
      <c r="AB214" s="99">
        <v>506.0192137584254</v>
      </c>
      <c r="AC214" s="99">
        <v>523.9475332516588</v>
      </c>
      <c r="AD214" s="99">
        <v>503.2832256182229</v>
      </c>
      <c r="AE214" s="99">
        <v>411.6503305562747</v>
      </c>
      <c r="AF214" s="104"/>
      <c r="AG214" s="104"/>
      <c r="AH214" s="104"/>
    </row>
    <row r="215" spans="2:34" s="109" customFormat="1" ht="23.25">
      <c r="B215" s="107">
        <f t="shared" si="16"/>
        <v>10</v>
      </c>
      <c r="C215" s="99">
        <v>163.90896006077222</v>
      </c>
      <c r="D215" s="99">
        <v>188.87024919947433</v>
      </c>
      <c r="E215" s="99">
        <v>224.22022751491525</v>
      </c>
      <c r="F215" s="99">
        <v>261.85215641251807</v>
      </c>
      <c r="G215" s="99">
        <v>300.5441241817296</v>
      </c>
      <c r="H215" s="99">
        <v>330.3522568403157</v>
      </c>
      <c r="I215" s="99">
        <v>340.9161655826856</v>
      </c>
      <c r="J215" s="99">
        <v>332.1483332957532</v>
      </c>
      <c r="K215" s="99">
        <v>316.1694085702172</v>
      </c>
      <c r="L215" s="107">
        <f t="shared" si="17"/>
        <v>10</v>
      </c>
      <c r="M215" s="99">
        <v>205.28326147356793</v>
      </c>
      <c r="N215" s="99">
        <v>238.15400464091826</v>
      </c>
      <c r="O215" s="99">
        <v>277.24233486371804</v>
      </c>
      <c r="P215" s="99">
        <v>318.2980864828091</v>
      </c>
      <c r="Q215" s="99">
        <v>359.8861338783079</v>
      </c>
      <c r="R215" s="99">
        <v>392.76639302181366</v>
      </c>
      <c r="S215" s="99">
        <v>401.26876593726087</v>
      </c>
      <c r="T215" s="99">
        <v>376.2234585917461</v>
      </c>
      <c r="U215" s="99">
        <v>339.5412577342592</v>
      </c>
      <c r="V215" s="107">
        <f t="shared" si="18"/>
        <v>10</v>
      </c>
      <c r="W215" s="99">
        <v>302.6638526299746</v>
      </c>
      <c r="X215" s="99">
        <v>348.77098422138306</v>
      </c>
      <c r="Y215" s="99">
        <v>399.659374448053</v>
      </c>
      <c r="Z215" s="99">
        <v>441.4386879747592</v>
      </c>
      <c r="AA215" s="99">
        <v>479.80022908129706</v>
      </c>
      <c r="AB215" s="99">
        <v>511.4301677728331</v>
      </c>
      <c r="AC215" s="99">
        <v>524.1168867751426</v>
      </c>
      <c r="AD215" s="99">
        <v>487.41128484335474</v>
      </c>
      <c r="AE215" s="99">
        <v>407.46347994595664</v>
      </c>
      <c r="AF215" s="104"/>
      <c r="AG215" s="104"/>
      <c r="AH215" s="104"/>
    </row>
    <row r="216" spans="2:34" s="109" customFormat="1" ht="23.25">
      <c r="B216" s="107">
        <f t="shared" si="16"/>
        <v>11</v>
      </c>
      <c r="C216" s="99">
        <v>167.9967528607732</v>
      </c>
      <c r="D216" s="99">
        <v>195.78830764205915</v>
      </c>
      <c r="E216" s="99">
        <v>231.3320892331805</v>
      </c>
      <c r="F216" s="99">
        <v>269.69291287912546</v>
      </c>
      <c r="G216" s="99">
        <v>308.2405478489218</v>
      </c>
      <c r="H216" s="99">
        <v>333.5591184245652</v>
      </c>
      <c r="I216" s="99">
        <v>341.1993710195924</v>
      </c>
      <c r="J216" s="99">
        <v>327.88242278258286</v>
      </c>
      <c r="K216" s="99">
        <v>316.7158118661201</v>
      </c>
      <c r="L216" s="107">
        <f t="shared" si="17"/>
        <v>11</v>
      </c>
      <c r="M216" s="99">
        <v>211.12137784219755</v>
      </c>
      <c r="N216" s="99">
        <v>245.9718949634055</v>
      </c>
      <c r="O216" s="99">
        <v>285.2733540317605</v>
      </c>
      <c r="P216" s="99">
        <v>326.73033165065755</v>
      </c>
      <c r="Q216" s="99">
        <v>368.06757786157146</v>
      </c>
      <c r="R216" s="99">
        <v>396.92079157939145</v>
      </c>
      <c r="S216" s="99">
        <v>399.0875369566156</v>
      </c>
      <c r="T216" s="99">
        <v>366.4773833982892</v>
      </c>
      <c r="U216" s="99">
        <v>338.6581546853073</v>
      </c>
      <c r="V216" s="107">
        <f t="shared" si="18"/>
        <v>11</v>
      </c>
      <c r="W216" s="99">
        <v>310.4602966787587</v>
      </c>
      <c r="X216" s="99">
        <v>359.40423082089757</v>
      </c>
      <c r="Y216" s="99">
        <v>408.8142445701624</v>
      </c>
      <c r="Z216" s="99">
        <v>449.42647317274213</v>
      </c>
      <c r="AA216" s="99">
        <v>487.2405051527453</v>
      </c>
      <c r="AB216" s="99">
        <v>515.7809137514365</v>
      </c>
      <c r="AC216" s="99">
        <v>522.6276912273469</v>
      </c>
      <c r="AD216" s="99">
        <v>468.8530355014191</v>
      </c>
      <c r="AE216" s="99">
        <v>401.33407846888156</v>
      </c>
      <c r="AF216" s="104"/>
      <c r="AG216" s="104"/>
      <c r="AH216" s="104"/>
    </row>
    <row r="217" spans="2:34" s="109" customFormat="1" ht="23.25">
      <c r="B217" s="107">
        <f t="shared" si="16"/>
        <v>12</v>
      </c>
      <c r="C217" s="99">
        <v>172.597519937314</v>
      </c>
      <c r="D217" s="99">
        <v>203.13025207301854</v>
      </c>
      <c r="E217" s="99">
        <v>239.06559130975398</v>
      </c>
      <c r="F217" s="99">
        <v>277.65774605482426</v>
      </c>
      <c r="G217" s="99">
        <v>314.81508540592455</v>
      </c>
      <c r="H217" s="99">
        <v>335.9930421880648</v>
      </c>
      <c r="I217" s="99">
        <v>340.82296962186075</v>
      </c>
      <c r="J217" s="99">
        <v>321.49701229979064</v>
      </c>
      <c r="K217" s="99">
        <v>315.91607911867317</v>
      </c>
      <c r="L217" s="107">
        <f t="shared" si="17"/>
        <v>12</v>
      </c>
      <c r="M217" s="99">
        <v>217.45004133308754</v>
      </c>
      <c r="N217" s="99">
        <v>254.1915251418659</v>
      </c>
      <c r="O217" s="99">
        <v>293.68325203650386</v>
      </c>
      <c r="P217" s="99">
        <v>335.1639342745463</v>
      </c>
      <c r="Q217" s="99">
        <v>375.2659925757982</v>
      </c>
      <c r="R217" s="99">
        <v>399.7731533338168</v>
      </c>
      <c r="S217" s="99">
        <v>395.4461047276811</v>
      </c>
      <c r="T217" s="99">
        <v>354.0240944691381</v>
      </c>
      <c r="U217" s="99">
        <v>336.02313671216376</v>
      </c>
      <c r="V217" s="107">
        <f t="shared" si="18"/>
        <v>12</v>
      </c>
      <c r="W217" s="99">
        <v>318.91183612998213</v>
      </c>
      <c r="X217" s="99">
        <v>370.2776959582949</v>
      </c>
      <c r="Y217" s="99">
        <v>417.58460834290753</v>
      </c>
      <c r="Z217" s="99">
        <v>457.6162441864659</v>
      </c>
      <c r="AA217" s="99">
        <v>494.3796921861103</v>
      </c>
      <c r="AB217" s="99">
        <v>519.5672538309537</v>
      </c>
      <c r="AC217" s="99">
        <v>518.913116112087</v>
      </c>
      <c r="AD217" s="99">
        <v>444.7556525671944</v>
      </c>
      <c r="AE217" s="99">
        <v>393.06604692735334</v>
      </c>
      <c r="AF217" s="104"/>
      <c r="AG217" s="104"/>
      <c r="AH217" s="104"/>
    </row>
    <row r="218" spans="2:34" s="109" customFormat="1" ht="23.25">
      <c r="B218" s="107">
        <f t="shared" si="16"/>
        <v>13</v>
      </c>
      <c r="C218" s="99">
        <v>177.7639090606775</v>
      </c>
      <c r="D218" s="99">
        <v>210.0951079502133</v>
      </c>
      <c r="E218" s="99">
        <v>246.69119054030512</v>
      </c>
      <c r="F218" s="99">
        <v>285.7241377230439</v>
      </c>
      <c r="G218" s="99">
        <v>320.8920954960572</v>
      </c>
      <c r="H218" s="99">
        <v>337.9406519031375</v>
      </c>
      <c r="I218" s="99">
        <v>339.0436624270733</v>
      </c>
      <c r="J218" s="99">
        <v>312.46289359716786</v>
      </c>
      <c r="K218" s="99">
        <v>313.6272947091816</v>
      </c>
      <c r="L218" s="107">
        <f t="shared" si="17"/>
        <v>13</v>
      </c>
      <c r="M218" s="99">
        <v>224.31047011729927</v>
      </c>
      <c r="N218" s="99">
        <v>262.0644644950724</v>
      </c>
      <c r="O218" s="99">
        <v>301.76244645035945</v>
      </c>
      <c r="P218" s="99">
        <v>343.61650551545733</v>
      </c>
      <c r="Q218" s="99">
        <v>382.05303042841734</v>
      </c>
      <c r="R218" s="99">
        <v>401.2126644774124</v>
      </c>
      <c r="S218" s="99">
        <v>390.8284601470437</v>
      </c>
      <c r="T218" s="99">
        <v>339.25730107507826</v>
      </c>
      <c r="U218" s="99">
        <v>331.7440532168742</v>
      </c>
      <c r="V218" s="107">
        <f t="shared" si="18"/>
        <v>13</v>
      </c>
      <c r="W218" s="99">
        <v>328.07351530687896</v>
      </c>
      <c r="X218" s="99">
        <v>380.3952102665468</v>
      </c>
      <c r="Y218" s="99">
        <v>425.524519076794</v>
      </c>
      <c r="Z218" s="99">
        <v>464.9936647474834</v>
      </c>
      <c r="AA218" s="99">
        <v>500.6611585806806</v>
      </c>
      <c r="AB218" s="99">
        <v>522.1904451836298</v>
      </c>
      <c r="AC218" s="99">
        <v>512.112049824872</v>
      </c>
      <c r="AD218" s="99">
        <v>414.2211150578049</v>
      </c>
      <c r="AE218" s="99">
        <v>381.6130697852466</v>
      </c>
      <c r="AF218" s="104"/>
      <c r="AG218" s="104"/>
      <c r="AH218" s="104"/>
    </row>
    <row r="219" spans="2:34" s="109" customFormat="1" ht="23.25">
      <c r="B219" s="107">
        <f t="shared" si="16"/>
        <v>14</v>
      </c>
      <c r="C219" s="99">
        <v>182.8962382605702</v>
      </c>
      <c r="D219" s="99">
        <v>217.46547216681213</v>
      </c>
      <c r="E219" s="99">
        <v>253.95030636939458</v>
      </c>
      <c r="F219" s="99">
        <v>293.1345683823453</v>
      </c>
      <c r="G219" s="99">
        <v>326.43089005525854</v>
      </c>
      <c r="H219" s="99">
        <v>339.6977031457337</v>
      </c>
      <c r="I219" s="99">
        <v>336.07133808346305</v>
      </c>
      <c r="J219" s="99">
        <v>314.727553502649</v>
      </c>
      <c r="K219" s="99">
        <v>318.24393965195213</v>
      </c>
      <c r="L219" s="107">
        <f t="shared" si="17"/>
        <v>14</v>
      </c>
      <c r="M219" s="99">
        <v>230.94957556861652</v>
      </c>
      <c r="N219" s="99">
        <v>269.84150093182836</v>
      </c>
      <c r="O219" s="99">
        <v>310.1987114410628</v>
      </c>
      <c r="P219" s="99">
        <v>351.7419587797229</v>
      </c>
      <c r="Q219" s="99">
        <v>387.98899875020373</v>
      </c>
      <c r="R219" s="99">
        <v>401.73851342950564</v>
      </c>
      <c r="S219" s="99">
        <v>384.48661159880436</v>
      </c>
      <c r="T219" s="99">
        <v>339.71868881972176</v>
      </c>
      <c r="U219" s="99">
        <v>336.1977873650949</v>
      </c>
      <c r="V219" s="107">
        <f t="shared" si="18"/>
        <v>14</v>
      </c>
      <c r="W219" s="99">
        <v>338.00500362623285</v>
      </c>
      <c r="X219" s="99">
        <v>390.11770284223064</v>
      </c>
      <c r="Y219" s="99">
        <v>433.619625194182</v>
      </c>
      <c r="Z219" s="99">
        <v>472.5456628011792</v>
      </c>
      <c r="AA219" s="99">
        <v>506.53049653672053</v>
      </c>
      <c r="AB219" s="99">
        <v>524.0860034149609</v>
      </c>
      <c r="AC219" s="99">
        <v>501.7875858327844</v>
      </c>
      <c r="AD219" s="99">
        <v>411.5760630345883</v>
      </c>
      <c r="AE219" s="99">
        <v>386.06974878459573</v>
      </c>
      <c r="AF219" s="104"/>
      <c r="AG219" s="104"/>
      <c r="AH219" s="104"/>
    </row>
    <row r="220" spans="2:34" s="109" customFormat="1" ht="23.25">
      <c r="B220" s="107">
        <f t="shared" si="16"/>
        <v>15</v>
      </c>
      <c r="C220" s="99">
        <v>188.8702491994743</v>
      </c>
      <c r="D220" s="99">
        <v>224.22022751491525</v>
      </c>
      <c r="E220" s="99">
        <v>261.8521564125181</v>
      </c>
      <c r="F220" s="99">
        <v>300.54412418172956</v>
      </c>
      <c r="G220" s="99">
        <v>330.3522568403158</v>
      </c>
      <c r="H220" s="99">
        <v>340.9161655826856</v>
      </c>
      <c r="I220" s="99">
        <v>332.1483332957533</v>
      </c>
      <c r="J220" s="99">
        <v>316.16940857021723</v>
      </c>
      <c r="K220" s="99">
        <v>322.40948610243606</v>
      </c>
      <c r="L220" s="107">
        <f t="shared" si="17"/>
        <v>15</v>
      </c>
      <c r="M220" s="99">
        <v>238.15400464091823</v>
      </c>
      <c r="N220" s="99">
        <v>277.2423348637181</v>
      </c>
      <c r="O220" s="99">
        <v>318.2980864828089</v>
      </c>
      <c r="P220" s="99">
        <v>359.8861338783078</v>
      </c>
      <c r="Q220" s="99">
        <v>392.76639302181366</v>
      </c>
      <c r="R220" s="99">
        <v>401.2687659372609</v>
      </c>
      <c r="S220" s="99">
        <v>376.2234585917462</v>
      </c>
      <c r="T220" s="99">
        <v>339.5412577342592</v>
      </c>
      <c r="U220" s="99">
        <v>340.50235500164064</v>
      </c>
      <c r="V220" s="107">
        <f t="shared" si="18"/>
        <v>15</v>
      </c>
      <c r="W220" s="99">
        <v>348.77098422138306</v>
      </c>
      <c r="X220" s="99">
        <v>399.6593744480531</v>
      </c>
      <c r="Y220" s="99">
        <v>441.4386879747593</v>
      </c>
      <c r="Z220" s="99">
        <v>479.80022908129695</v>
      </c>
      <c r="AA220" s="99">
        <v>511.430167772833</v>
      </c>
      <c r="AB220" s="99">
        <v>524.1168867751426</v>
      </c>
      <c r="AC220" s="99">
        <v>487.4112848433547</v>
      </c>
      <c r="AD220" s="99">
        <v>407.4634799459565</v>
      </c>
      <c r="AE220" s="99">
        <v>390.15118029567986</v>
      </c>
      <c r="AF220" s="104"/>
      <c r="AG220" s="104"/>
      <c r="AH220" s="104"/>
    </row>
    <row r="221" spans="2:34" s="109" customFormat="1" ht="23.25">
      <c r="B221" s="107">
        <f t="shared" si="16"/>
        <v>16</v>
      </c>
      <c r="C221" s="99">
        <v>195.78830764205915</v>
      </c>
      <c r="D221" s="99">
        <v>231.3320892331805</v>
      </c>
      <c r="E221" s="99">
        <v>269.69291287912546</v>
      </c>
      <c r="F221" s="99">
        <v>308.2405478489218</v>
      </c>
      <c r="G221" s="99">
        <v>333.5591184245652</v>
      </c>
      <c r="H221" s="99">
        <v>341.1993710195924</v>
      </c>
      <c r="I221" s="99">
        <v>327.88242278258286</v>
      </c>
      <c r="J221" s="99">
        <v>316.7158118661201</v>
      </c>
      <c r="K221" s="99">
        <v>326.30118907804024</v>
      </c>
      <c r="L221" s="107">
        <f t="shared" si="17"/>
        <v>16</v>
      </c>
      <c r="M221" s="99">
        <v>245.9718949634055</v>
      </c>
      <c r="N221" s="99">
        <v>285.2733540317605</v>
      </c>
      <c r="O221" s="99">
        <v>326.73033165065755</v>
      </c>
      <c r="P221" s="99">
        <v>368.06757786157146</v>
      </c>
      <c r="Q221" s="99">
        <v>396.92079157939145</v>
      </c>
      <c r="R221" s="99">
        <v>399.0875369566156</v>
      </c>
      <c r="S221" s="99">
        <v>366.4773833982892</v>
      </c>
      <c r="T221" s="99">
        <v>338.6581546853073</v>
      </c>
      <c r="U221" s="99">
        <v>344.6756334883398</v>
      </c>
      <c r="V221" s="107">
        <f t="shared" si="18"/>
        <v>16</v>
      </c>
      <c r="W221" s="99">
        <v>359.40423082089757</v>
      </c>
      <c r="X221" s="99">
        <v>408.8142445701624</v>
      </c>
      <c r="Y221" s="99">
        <v>449.42647317274213</v>
      </c>
      <c r="Z221" s="99">
        <v>487.2405051527453</v>
      </c>
      <c r="AA221" s="99">
        <v>515.7809137514365</v>
      </c>
      <c r="AB221" s="99">
        <v>522.6276912273469</v>
      </c>
      <c r="AC221" s="99">
        <v>468.8530355014191</v>
      </c>
      <c r="AD221" s="99">
        <v>401.33407846888156</v>
      </c>
      <c r="AE221" s="99">
        <v>394.16053143232267</v>
      </c>
      <c r="AF221" s="104"/>
      <c r="AG221" s="104"/>
      <c r="AH221" s="104"/>
    </row>
    <row r="222" spans="2:34" s="109" customFormat="1" ht="23.25">
      <c r="B222" s="107">
        <f t="shared" si="16"/>
        <v>17</v>
      </c>
      <c r="C222" s="99">
        <v>203.13025207301854</v>
      </c>
      <c r="D222" s="99">
        <v>239.06559130975398</v>
      </c>
      <c r="E222" s="99">
        <v>277.65774605482426</v>
      </c>
      <c r="F222" s="99">
        <v>314.81508540592455</v>
      </c>
      <c r="G222" s="99">
        <v>335.9930421880648</v>
      </c>
      <c r="H222" s="99">
        <v>340.82296962186075</v>
      </c>
      <c r="I222" s="99">
        <v>321.49701229979064</v>
      </c>
      <c r="J222" s="99">
        <v>315.91607911867317</v>
      </c>
      <c r="K222" s="99">
        <v>330.4649653332107</v>
      </c>
      <c r="L222" s="107">
        <f t="shared" si="17"/>
        <v>17</v>
      </c>
      <c r="M222" s="99">
        <v>254.1915251418659</v>
      </c>
      <c r="N222" s="99">
        <v>293.68325203650386</v>
      </c>
      <c r="O222" s="99">
        <v>335.1639342745463</v>
      </c>
      <c r="P222" s="99">
        <v>375.2659925757982</v>
      </c>
      <c r="Q222" s="99">
        <v>399.7731533338168</v>
      </c>
      <c r="R222" s="99">
        <v>395.4461047276811</v>
      </c>
      <c r="S222" s="99">
        <v>354.0240944691381</v>
      </c>
      <c r="T222" s="99">
        <v>336.02313671216376</v>
      </c>
      <c r="U222" s="99">
        <v>349.06396207509766</v>
      </c>
      <c r="V222" s="107">
        <f t="shared" si="18"/>
        <v>17</v>
      </c>
      <c r="W222" s="99">
        <v>370.2776959582949</v>
      </c>
      <c r="X222" s="99">
        <v>417.58460834290753</v>
      </c>
      <c r="Y222" s="99">
        <v>457.6162441864659</v>
      </c>
      <c r="Z222" s="99">
        <v>494.3796921861103</v>
      </c>
      <c r="AA222" s="99">
        <v>519.5672538309537</v>
      </c>
      <c r="AB222" s="99">
        <v>518.913116112087</v>
      </c>
      <c r="AC222" s="99">
        <v>444.7556525671944</v>
      </c>
      <c r="AD222" s="99">
        <v>393.06604692735334</v>
      </c>
      <c r="AE222" s="99">
        <v>398.14769404251695</v>
      </c>
      <c r="AF222" s="104"/>
      <c r="AG222" s="104"/>
      <c r="AH222" s="104"/>
    </row>
    <row r="223" spans="2:34" s="109" customFormat="1" ht="23.25">
      <c r="B223" s="107">
        <f t="shared" si="16"/>
        <v>18</v>
      </c>
      <c r="C223" s="99">
        <v>210.0951079502133</v>
      </c>
      <c r="D223" s="99">
        <v>246.69119054030512</v>
      </c>
      <c r="E223" s="99">
        <v>285.7241377230439</v>
      </c>
      <c r="F223" s="99">
        <v>320.8920954960572</v>
      </c>
      <c r="G223" s="99">
        <v>337.9406519031375</v>
      </c>
      <c r="H223" s="99">
        <v>339.0436624270733</v>
      </c>
      <c r="I223" s="99">
        <v>312.46289359716786</v>
      </c>
      <c r="J223" s="99">
        <v>313.6272947091816</v>
      </c>
      <c r="K223" s="99">
        <v>334.9420650676715</v>
      </c>
      <c r="L223" s="107">
        <f t="shared" si="17"/>
        <v>18</v>
      </c>
      <c r="M223" s="99">
        <v>262.0644644950724</v>
      </c>
      <c r="N223" s="99">
        <v>301.76244645035945</v>
      </c>
      <c r="O223" s="99">
        <v>343.61650551545733</v>
      </c>
      <c r="P223" s="99">
        <v>382.05303042841734</v>
      </c>
      <c r="Q223" s="99">
        <v>401.2126644774124</v>
      </c>
      <c r="R223" s="99">
        <v>390.8284601470437</v>
      </c>
      <c r="S223" s="99">
        <v>339.25730107507826</v>
      </c>
      <c r="T223" s="99">
        <v>331.7440532168742</v>
      </c>
      <c r="U223" s="99">
        <v>353.5563482266054</v>
      </c>
      <c r="V223" s="107">
        <f t="shared" si="18"/>
        <v>18</v>
      </c>
      <c r="W223" s="99">
        <v>380.3952102665468</v>
      </c>
      <c r="X223" s="99">
        <v>425.524519076794</v>
      </c>
      <c r="Y223" s="99">
        <v>464.9936647474834</v>
      </c>
      <c r="Z223" s="99">
        <v>500.6611585806806</v>
      </c>
      <c r="AA223" s="99">
        <v>522.1904451836298</v>
      </c>
      <c r="AB223" s="99">
        <v>512.112049824872</v>
      </c>
      <c r="AC223" s="99">
        <v>414.2211150578049</v>
      </c>
      <c r="AD223" s="99">
        <v>381.6130697852466</v>
      </c>
      <c r="AE223" s="99">
        <v>402.0587401101868</v>
      </c>
      <c r="AF223" s="104"/>
      <c r="AG223" s="104"/>
      <c r="AH223" s="104"/>
    </row>
    <row r="224" spans="2:34" s="109" customFormat="1" ht="23.25">
      <c r="B224" s="107">
        <f t="shared" si="16"/>
        <v>19</v>
      </c>
      <c r="C224" s="99">
        <v>217.46547216681213</v>
      </c>
      <c r="D224" s="99">
        <v>253.95030636939458</v>
      </c>
      <c r="E224" s="99">
        <v>293.1345683823453</v>
      </c>
      <c r="F224" s="99">
        <v>326.43089005525854</v>
      </c>
      <c r="G224" s="99">
        <v>339.6977031457337</v>
      </c>
      <c r="H224" s="99">
        <v>336.07133808346305</v>
      </c>
      <c r="I224" s="99">
        <v>314.727553502649</v>
      </c>
      <c r="J224" s="99">
        <v>318.24393965195213</v>
      </c>
      <c r="K224" s="99">
        <v>339.41590791832624</v>
      </c>
      <c r="L224" s="107">
        <f t="shared" si="17"/>
        <v>19</v>
      </c>
      <c r="M224" s="99">
        <v>269.84150093182836</v>
      </c>
      <c r="N224" s="99">
        <v>310.1987114410628</v>
      </c>
      <c r="O224" s="99">
        <v>351.7419587797229</v>
      </c>
      <c r="P224" s="99">
        <v>387.98899875020373</v>
      </c>
      <c r="Q224" s="99">
        <v>401.73851342950564</v>
      </c>
      <c r="R224" s="99">
        <v>384.48661159880436</v>
      </c>
      <c r="S224" s="99">
        <v>339.71868881972176</v>
      </c>
      <c r="T224" s="99">
        <v>336.1977873650949</v>
      </c>
      <c r="U224" s="99">
        <v>358.1156346704376</v>
      </c>
      <c r="V224" s="107">
        <f t="shared" si="18"/>
        <v>19</v>
      </c>
      <c r="W224" s="99">
        <v>390.11770284223064</v>
      </c>
      <c r="X224" s="99">
        <v>433.619625194182</v>
      </c>
      <c r="Y224" s="99">
        <v>472.5456628011792</v>
      </c>
      <c r="Z224" s="99">
        <v>506.53049653672053</v>
      </c>
      <c r="AA224" s="99">
        <v>524.0860034149609</v>
      </c>
      <c r="AB224" s="99">
        <v>501.7875858327844</v>
      </c>
      <c r="AC224" s="99">
        <v>411.5760630345883</v>
      </c>
      <c r="AD224" s="99">
        <v>386.06974878459573</v>
      </c>
      <c r="AE224" s="99">
        <v>405.83889553672793</v>
      </c>
      <c r="AF224" s="104"/>
      <c r="AG224" s="104"/>
      <c r="AH224" s="104"/>
    </row>
    <row r="225" spans="2:34" s="109" customFormat="1" ht="23.25">
      <c r="B225" s="107">
        <f t="shared" si="16"/>
        <v>20</v>
      </c>
      <c r="C225" s="99">
        <v>224.22022751491525</v>
      </c>
      <c r="D225" s="99">
        <v>261.8521564125181</v>
      </c>
      <c r="E225" s="99">
        <v>300.54412418172956</v>
      </c>
      <c r="F225" s="99">
        <v>330.3522568403158</v>
      </c>
      <c r="G225" s="99">
        <v>340.9161655826856</v>
      </c>
      <c r="H225" s="99">
        <v>332.1483332957533</v>
      </c>
      <c r="I225" s="99">
        <v>316.16940857021723</v>
      </c>
      <c r="J225" s="99">
        <v>322.40948610243606</v>
      </c>
      <c r="K225" s="99">
        <v>344.2546878613622</v>
      </c>
      <c r="L225" s="107">
        <f t="shared" si="17"/>
        <v>20</v>
      </c>
      <c r="M225" s="99">
        <v>277.2423348637181</v>
      </c>
      <c r="N225" s="99">
        <v>318.2980864828089</v>
      </c>
      <c r="O225" s="99">
        <v>359.8861338783078</v>
      </c>
      <c r="P225" s="99">
        <v>392.76639302181366</v>
      </c>
      <c r="Q225" s="99">
        <v>401.2687659372609</v>
      </c>
      <c r="R225" s="99">
        <v>376.2234585917462</v>
      </c>
      <c r="S225" s="99">
        <v>339.5412577342592</v>
      </c>
      <c r="T225" s="99">
        <v>340.50235500164064</v>
      </c>
      <c r="U225" s="99">
        <v>362.84715183272334</v>
      </c>
      <c r="V225" s="107">
        <f t="shared" si="18"/>
        <v>20</v>
      </c>
      <c r="W225" s="99">
        <v>399.6593744480531</v>
      </c>
      <c r="X225" s="99">
        <v>441.4386879747593</v>
      </c>
      <c r="Y225" s="99">
        <v>479.80022908129695</v>
      </c>
      <c r="Z225" s="99">
        <v>511.430167772833</v>
      </c>
      <c r="AA225" s="99">
        <v>524.1168867751426</v>
      </c>
      <c r="AB225" s="99">
        <v>487.4112848433547</v>
      </c>
      <c r="AC225" s="99">
        <v>407.4634799459565</v>
      </c>
      <c r="AD225" s="99">
        <v>390.15118029567986</v>
      </c>
      <c r="AE225" s="99">
        <v>409.53712256958363</v>
      </c>
      <c r="AF225" s="104"/>
      <c r="AG225" s="104"/>
      <c r="AH225" s="104"/>
    </row>
    <row r="226" spans="2:34" s="109" customFormat="1" ht="23.25">
      <c r="B226" s="107">
        <f t="shared" si="16"/>
        <v>21</v>
      </c>
      <c r="C226" s="99">
        <v>231.3320892331805</v>
      </c>
      <c r="D226" s="99">
        <v>269.69291287912546</v>
      </c>
      <c r="E226" s="99">
        <v>308.2405478489218</v>
      </c>
      <c r="F226" s="99">
        <v>333.5591184245652</v>
      </c>
      <c r="G226" s="99">
        <v>341.1993710195924</v>
      </c>
      <c r="H226" s="99">
        <v>327.88242278258286</v>
      </c>
      <c r="I226" s="99">
        <v>316.7158118661201</v>
      </c>
      <c r="J226" s="99">
        <v>326.30118907804024</v>
      </c>
      <c r="K226" s="99">
        <v>349.67432884793504</v>
      </c>
      <c r="L226" s="107">
        <f t="shared" si="17"/>
        <v>21</v>
      </c>
      <c r="M226" s="99">
        <v>285.2733540317605</v>
      </c>
      <c r="N226" s="99">
        <v>326.73033165065755</v>
      </c>
      <c r="O226" s="99">
        <v>368.06757786157146</v>
      </c>
      <c r="P226" s="99">
        <v>396.92079157939145</v>
      </c>
      <c r="Q226" s="99">
        <v>399.0875369566156</v>
      </c>
      <c r="R226" s="99">
        <v>366.4773833982892</v>
      </c>
      <c r="S226" s="99">
        <v>338.6581546853073</v>
      </c>
      <c r="T226" s="99">
        <v>344.6756334883398</v>
      </c>
      <c r="U226" s="99">
        <v>367.8066451479166</v>
      </c>
      <c r="V226" s="107">
        <f t="shared" si="18"/>
        <v>21</v>
      </c>
      <c r="W226" s="99">
        <v>408.8142445701624</v>
      </c>
      <c r="X226" s="99">
        <v>449.42647317274213</v>
      </c>
      <c r="Y226" s="99">
        <v>487.2405051527453</v>
      </c>
      <c r="Z226" s="99">
        <v>515.7809137514365</v>
      </c>
      <c r="AA226" s="99">
        <v>522.6276912273469</v>
      </c>
      <c r="AB226" s="99">
        <v>468.8530355014191</v>
      </c>
      <c r="AC226" s="99">
        <v>401.33407846888156</v>
      </c>
      <c r="AD226" s="99">
        <v>394.16053143232267</v>
      </c>
      <c r="AE226" s="99">
        <v>413.10771180363673</v>
      </c>
      <c r="AF226" s="104"/>
      <c r="AG226" s="104"/>
      <c r="AH226" s="104"/>
    </row>
    <row r="227" spans="2:34" s="109" customFormat="1" ht="23.25">
      <c r="B227" s="107">
        <f t="shared" si="16"/>
        <v>22</v>
      </c>
      <c r="C227" s="99">
        <v>239.06559130975398</v>
      </c>
      <c r="D227" s="99">
        <v>277.65774605482426</v>
      </c>
      <c r="E227" s="99">
        <v>314.81508540592455</v>
      </c>
      <c r="F227" s="99">
        <v>335.9930421880648</v>
      </c>
      <c r="G227" s="99">
        <v>340.82296962186075</v>
      </c>
      <c r="H227" s="99">
        <v>321.49701229979064</v>
      </c>
      <c r="I227" s="99">
        <v>315.91607911867317</v>
      </c>
      <c r="J227" s="99">
        <v>330.4649653332107</v>
      </c>
      <c r="K227" s="99">
        <v>355.12343772453397</v>
      </c>
      <c r="L227" s="107">
        <f t="shared" si="17"/>
        <v>22</v>
      </c>
      <c r="M227" s="99">
        <v>293.68325203650386</v>
      </c>
      <c r="N227" s="99">
        <v>335.1639342745463</v>
      </c>
      <c r="O227" s="99">
        <v>375.2659925757982</v>
      </c>
      <c r="P227" s="99">
        <v>399.7731533338168</v>
      </c>
      <c r="Q227" s="99">
        <v>395.4461047276811</v>
      </c>
      <c r="R227" s="99">
        <v>354.0240944691381</v>
      </c>
      <c r="S227" s="99">
        <v>336.02313671216376</v>
      </c>
      <c r="T227" s="99">
        <v>349.06396207509766</v>
      </c>
      <c r="U227" s="99">
        <v>372.7810166992</v>
      </c>
      <c r="V227" s="107">
        <f t="shared" si="18"/>
        <v>22</v>
      </c>
      <c r="W227" s="99">
        <v>417.58460834290753</v>
      </c>
      <c r="X227" s="99">
        <v>457.6162441864659</v>
      </c>
      <c r="Y227" s="99">
        <v>494.3796921861103</v>
      </c>
      <c r="Z227" s="99">
        <v>519.5672538309537</v>
      </c>
      <c r="AA227" s="99">
        <v>518.913116112087</v>
      </c>
      <c r="AB227" s="99">
        <v>444.7556525671944</v>
      </c>
      <c r="AC227" s="99">
        <v>393.06604692735334</v>
      </c>
      <c r="AD227" s="99">
        <v>398.14769404251695</v>
      </c>
      <c r="AE227" s="99">
        <v>416.6026359399271</v>
      </c>
      <c r="AF227" s="104"/>
      <c r="AG227" s="104"/>
      <c r="AH227" s="104"/>
    </row>
    <row r="228" spans="2:34" s="109" customFormat="1" ht="23.25">
      <c r="B228" s="107">
        <f t="shared" si="16"/>
        <v>23</v>
      </c>
      <c r="C228" s="99">
        <v>246.69119054030512</v>
      </c>
      <c r="D228" s="99">
        <v>285.7241377230439</v>
      </c>
      <c r="E228" s="99">
        <v>320.8920954960572</v>
      </c>
      <c r="F228" s="99">
        <v>337.9406519031375</v>
      </c>
      <c r="G228" s="99">
        <v>339.0436624270733</v>
      </c>
      <c r="H228" s="99">
        <v>312.46289359716786</v>
      </c>
      <c r="I228" s="99">
        <v>313.6272947091816</v>
      </c>
      <c r="J228" s="99">
        <v>334.9420650676715</v>
      </c>
      <c r="K228" s="99">
        <v>360.6529647806897</v>
      </c>
      <c r="L228" s="107">
        <f t="shared" si="17"/>
        <v>23</v>
      </c>
      <c r="M228" s="99">
        <v>301.76244645035945</v>
      </c>
      <c r="N228" s="99">
        <v>343.61650551545733</v>
      </c>
      <c r="O228" s="99">
        <v>382.05303042841734</v>
      </c>
      <c r="P228" s="99">
        <v>401.2126644774124</v>
      </c>
      <c r="Q228" s="99">
        <v>390.8284601470437</v>
      </c>
      <c r="R228" s="99">
        <v>339.25730107507826</v>
      </c>
      <c r="S228" s="99">
        <v>331.7440532168742</v>
      </c>
      <c r="T228" s="99">
        <v>353.5563482266054</v>
      </c>
      <c r="U228" s="99">
        <v>377.6923172211119</v>
      </c>
      <c r="V228" s="107">
        <f t="shared" si="18"/>
        <v>23</v>
      </c>
      <c r="W228" s="99">
        <v>425.524519076794</v>
      </c>
      <c r="X228" s="99">
        <v>464.9936647474834</v>
      </c>
      <c r="Y228" s="99">
        <v>500.6611585806806</v>
      </c>
      <c r="Z228" s="99">
        <v>522.1904451836298</v>
      </c>
      <c r="AA228" s="99">
        <v>512.112049824872</v>
      </c>
      <c r="AB228" s="99">
        <v>414.2211150578049</v>
      </c>
      <c r="AC228" s="99">
        <v>381.6130697852466</v>
      </c>
      <c r="AD228" s="99">
        <v>402.0587401101868</v>
      </c>
      <c r="AE228" s="99">
        <v>419.98731999656417</v>
      </c>
      <c r="AF228" s="104"/>
      <c r="AG228" s="104"/>
      <c r="AH228" s="104"/>
    </row>
    <row r="229" spans="2:34" s="109" customFormat="1" ht="23.25">
      <c r="B229" s="107">
        <f t="shared" si="16"/>
        <v>24</v>
      </c>
      <c r="C229" s="99">
        <v>253.95030636939458</v>
      </c>
      <c r="D229" s="99">
        <v>293.1345683823453</v>
      </c>
      <c r="E229" s="99">
        <v>326.43089005525854</v>
      </c>
      <c r="F229" s="99">
        <v>339.6977031457337</v>
      </c>
      <c r="G229" s="99">
        <v>336.07133808346305</v>
      </c>
      <c r="H229" s="99">
        <v>314.727553502649</v>
      </c>
      <c r="I229" s="99">
        <v>318.24393965195213</v>
      </c>
      <c r="J229" s="99">
        <v>339.41590791832624</v>
      </c>
      <c r="K229" s="99">
        <v>366.32176785648284</v>
      </c>
      <c r="L229" s="107">
        <f t="shared" si="17"/>
        <v>24</v>
      </c>
      <c r="M229" s="99">
        <v>310.1987114410628</v>
      </c>
      <c r="N229" s="99">
        <v>351.7419587797229</v>
      </c>
      <c r="O229" s="99">
        <v>387.98899875020373</v>
      </c>
      <c r="P229" s="99">
        <v>401.73851342950564</v>
      </c>
      <c r="Q229" s="99">
        <v>384.48661159880436</v>
      </c>
      <c r="R229" s="99">
        <v>339.71868881972176</v>
      </c>
      <c r="S229" s="99">
        <v>336.1977873650949</v>
      </c>
      <c r="T229" s="99">
        <v>358.1156346704376</v>
      </c>
      <c r="U229" s="99">
        <v>382.5958433623878</v>
      </c>
      <c r="V229" s="107">
        <f t="shared" si="18"/>
        <v>24</v>
      </c>
      <c r="W229" s="99">
        <v>433.619625194182</v>
      </c>
      <c r="X229" s="99">
        <v>472.5456628011792</v>
      </c>
      <c r="Y229" s="99">
        <v>506.53049653672053</v>
      </c>
      <c r="Z229" s="99">
        <v>524.0860034149609</v>
      </c>
      <c r="AA229" s="99">
        <v>501.7875858327844</v>
      </c>
      <c r="AB229" s="99">
        <v>411.5760630345883</v>
      </c>
      <c r="AC229" s="99">
        <v>386.06974878459573</v>
      </c>
      <c r="AD229" s="99">
        <v>405.83889553672793</v>
      </c>
      <c r="AE229" s="99">
        <v>423.3208900833243</v>
      </c>
      <c r="AF229" s="104"/>
      <c r="AG229" s="104"/>
      <c r="AH229" s="104"/>
    </row>
    <row r="230" spans="2:34" s="109" customFormat="1" ht="23.25">
      <c r="B230" s="107">
        <f t="shared" si="16"/>
        <v>25</v>
      </c>
      <c r="C230" s="99">
        <v>261.8521564125181</v>
      </c>
      <c r="D230" s="99">
        <v>300.54412418172956</v>
      </c>
      <c r="E230" s="99">
        <v>330.3522568403158</v>
      </c>
      <c r="F230" s="99">
        <v>340.9161655826856</v>
      </c>
      <c r="G230" s="99">
        <v>332.1483332957533</v>
      </c>
      <c r="H230" s="99">
        <v>316.16940857021723</v>
      </c>
      <c r="I230" s="99">
        <v>322.40948610243606</v>
      </c>
      <c r="J230" s="99">
        <v>344.2546878613622</v>
      </c>
      <c r="K230" s="99">
        <v>372.0592220633456</v>
      </c>
      <c r="L230" s="107">
        <f t="shared" si="17"/>
        <v>25</v>
      </c>
      <c r="M230" s="99">
        <v>318.2980864828089</v>
      </c>
      <c r="N230" s="99">
        <v>359.8861338783078</v>
      </c>
      <c r="O230" s="99">
        <v>392.76639302181366</v>
      </c>
      <c r="P230" s="99">
        <v>401.2687659372609</v>
      </c>
      <c r="Q230" s="99">
        <v>376.2234585917462</v>
      </c>
      <c r="R230" s="99">
        <v>339.5412577342592</v>
      </c>
      <c r="S230" s="99">
        <v>340.50235500164064</v>
      </c>
      <c r="T230" s="99">
        <v>362.84715183272334</v>
      </c>
      <c r="U230" s="99">
        <v>387.5562921590295</v>
      </c>
      <c r="V230" s="107">
        <f t="shared" si="18"/>
        <v>25</v>
      </c>
      <c r="W230" s="99">
        <v>441.4386879747593</v>
      </c>
      <c r="X230" s="99">
        <v>479.80022908129695</v>
      </c>
      <c r="Y230" s="99">
        <v>511.430167772833</v>
      </c>
      <c r="Z230" s="99">
        <v>524.1168867751426</v>
      </c>
      <c r="AA230" s="99">
        <v>487.4112848433547</v>
      </c>
      <c r="AB230" s="99">
        <v>407.4634799459565</v>
      </c>
      <c r="AC230" s="99">
        <v>390.15118029567986</v>
      </c>
      <c r="AD230" s="99">
        <v>409.53712256958363</v>
      </c>
      <c r="AE230" s="99">
        <v>426.58640781792855</v>
      </c>
      <c r="AF230" s="104"/>
      <c r="AG230" s="104"/>
      <c r="AH230" s="104"/>
    </row>
    <row r="231" spans="2:34" s="109" customFormat="1" ht="23.25">
      <c r="B231" s="107">
        <f t="shared" si="16"/>
        <v>26</v>
      </c>
      <c r="C231" s="99">
        <v>269.69291287912546</v>
      </c>
      <c r="D231" s="99">
        <v>308.2405478489218</v>
      </c>
      <c r="E231" s="99">
        <v>333.5591184245652</v>
      </c>
      <c r="F231" s="99">
        <v>341.1993710195924</v>
      </c>
      <c r="G231" s="99">
        <v>327.88242278258286</v>
      </c>
      <c r="H231" s="99">
        <v>316.7158118661201</v>
      </c>
      <c r="I231" s="99">
        <v>326.30118907804024</v>
      </c>
      <c r="J231" s="99">
        <v>349.67432884793504</v>
      </c>
      <c r="K231" s="99">
        <v>377.9384051110823</v>
      </c>
      <c r="L231" s="107">
        <f t="shared" si="17"/>
        <v>26</v>
      </c>
      <c r="M231" s="99">
        <v>326.73033165065755</v>
      </c>
      <c r="N231" s="99">
        <v>368.06757786157146</v>
      </c>
      <c r="O231" s="99">
        <v>396.92079157939145</v>
      </c>
      <c r="P231" s="99">
        <v>399.0875369566156</v>
      </c>
      <c r="Q231" s="99">
        <v>366.4773833982892</v>
      </c>
      <c r="R231" s="99">
        <v>338.6581546853073</v>
      </c>
      <c r="S231" s="99">
        <v>344.6756334883398</v>
      </c>
      <c r="T231" s="99">
        <v>367.8066451479166</v>
      </c>
      <c r="U231" s="99">
        <v>392.6512150352381</v>
      </c>
      <c r="V231" s="107">
        <f t="shared" si="18"/>
        <v>26</v>
      </c>
      <c r="W231" s="99">
        <v>449.42647317274213</v>
      </c>
      <c r="X231" s="99">
        <v>487.2405051527453</v>
      </c>
      <c r="Y231" s="99">
        <v>515.7809137514365</v>
      </c>
      <c r="Z231" s="99">
        <v>522.6276912273469</v>
      </c>
      <c r="AA231" s="99">
        <v>468.8530355014191</v>
      </c>
      <c r="AB231" s="99">
        <v>401.33407846888156</v>
      </c>
      <c r="AC231" s="99">
        <v>394.16053143232267</v>
      </c>
      <c r="AD231" s="99">
        <v>413.10771180363673</v>
      </c>
      <c r="AE231" s="99">
        <v>429.8613145792177</v>
      </c>
      <c r="AF231" s="104"/>
      <c r="AG231" s="104"/>
      <c r="AH231" s="104"/>
    </row>
    <row r="232" spans="2:34" s="109" customFormat="1" ht="23.25">
      <c r="B232" s="107">
        <f t="shared" si="16"/>
        <v>27</v>
      </c>
      <c r="C232" s="99">
        <v>277.65774605482426</v>
      </c>
      <c r="D232" s="99">
        <v>314.81508540592455</v>
      </c>
      <c r="E232" s="99">
        <v>335.9930421880648</v>
      </c>
      <c r="F232" s="99">
        <v>340.82296962186075</v>
      </c>
      <c r="G232" s="99">
        <v>321.49701229979064</v>
      </c>
      <c r="H232" s="99">
        <v>315.91607911867317</v>
      </c>
      <c r="I232" s="99">
        <v>330.4649653332107</v>
      </c>
      <c r="J232" s="99">
        <v>355.12343772453397</v>
      </c>
      <c r="K232" s="99">
        <v>384.0459529151005</v>
      </c>
      <c r="L232" s="107">
        <f t="shared" si="17"/>
        <v>27</v>
      </c>
      <c r="M232" s="99">
        <v>335.1639342745463</v>
      </c>
      <c r="N232" s="99">
        <v>375.2659925757982</v>
      </c>
      <c r="O232" s="99">
        <v>399.7731533338168</v>
      </c>
      <c r="P232" s="99">
        <v>395.4461047276811</v>
      </c>
      <c r="Q232" s="99">
        <v>354.0240944691381</v>
      </c>
      <c r="R232" s="99">
        <v>336.02313671216376</v>
      </c>
      <c r="S232" s="99">
        <v>349.06396207509766</v>
      </c>
      <c r="T232" s="99">
        <v>372.7810166992</v>
      </c>
      <c r="U232" s="99">
        <v>397.85936185856934</v>
      </c>
      <c r="V232" s="107">
        <f t="shared" si="18"/>
        <v>27</v>
      </c>
      <c r="W232" s="99">
        <v>457.6162441864659</v>
      </c>
      <c r="X232" s="99">
        <v>494.3796921861103</v>
      </c>
      <c r="Y232" s="99">
        <v>519.5672538309537</v>
      </c>
      <c r="Z232" s="99">
        <v>518.913116112087</v>
      </c>
      <c r="AA232" s="99">
        <v>444.7556525671944</v>
      </c>
      <c r="AB232" s="99">
        <v>393.06604692735334</v>
      </c>
      <c r="AC232" s="99">
        <v>398.14769404251695</v>
      </c>
      <c r="AD232" s="99">
        <v>416.6026359399271</v>
      </c>
      <c r="AE232" s="99">
        <v>433.164570704319</v>
      </c>
      <c r="AF232" s="104"/>
      <c r="AG232" s="104"/>
      <c r="AH232" s="104"/>
    </row>
    <row r="233" spans="2:34" s="109" customFormat="1" ht="23.25">
      <c r="B233" s="107">
        <f t="shared" si="16"/>
        <v>28</v>
      </c>
      <c r="C233" s="99">
        <v>285.7241377230439</v>
      </c>
      <c r="D233" s="99">
        <v>320.8920954960572</v>
      </c>
      <c r="E233" s="99">
        <v>337.9406519031375</v>
      </c>
      <c r="F233" s="99">
        <v>339.0436624270733</v>
      </c>
      <c r="G233" s="99">
        <v>312.46289359716786</v>
      </c>
      <c r="H233" s="99">
        <v>313.6272947091816</v>
      </c>
      <c r="I233" s="99">
        <v>334.9420650676715</v>
      </c>
      <c r="J233" s="99">
        <v>360.6529647806897</v>
      </c>
      <c r="K233" s="99">
        <v>390.48614960741384</v>
      </c>
      <c r="L233" s="107">
        <f t="shared" si="17"/>
        <v>28</v>
      </c>
      <c r="M233" s="99">
        <v>343.61650551545733</v>
      </c>
      <c r="N233" s="99">
        <v>382.05303042841734</v>
      </c>
      <c r="O233" s="99">
        <v>401.2126644774124</v>
      </c>
      <c r="P233" s="99">
        <v>390.8284601470437</v>
      </c>
      <c r="Q233" s="99">
        <v>339.25730107507826</v>
      </c>
      <c r="R233" s="99">
        <v>331.7440532168742</v>
      </c>
      <c r="S233" s="99">
        <v>353.5563482266054</v>
      </c>
      <c r="T233" s="99">
        <v>377.6923172211119</v>
      </c>
      <c r="U233" s="99">
        <v>403.28706445718115</v>
      </c>
      <c r="V233" s="107">
        <f t="shared" si="18"/>
        <v>28</v>
      </c>
      <c r="W233" s="99">
        <v>464.9936647474834</v>
      </c>
      <c r="X233" s="99">
        <v>500.6611585806806</v>
      </c>
      <c r="Y233" s="99">
        <v>522.1904451836298</v>
      </c>
      <c r="Z233" s="99">
        <v>512.112049824872</v>
      </c>
      <c r="AA233" s="99">
        <v>414.2211150578049</v>
      </c>
      <c r="AB233" s="99">
        <v>381.6130697852466</v>
      </c>
      <c r="AC233" s="99">
        <v>402.0587401101868</v>
      </c>
      <c r="AD233" s="99">
        <v>419.98731999656417</v>
      </c>
      <c r="AE233" s="99">
        <v>436.5375018579265</v>
      </c>
      <c r="AF233" s="104"/>
      <c r="AG233" s="104"/>
      <c r="AH233" s="104"/>
    </row>
    <row r="234" spans="2:34" s="109" customFormat="1" ht="23.25">
      <c r="B234" s="107">
        <f t="shared" si="16"/>
        <v>29</v>
      </c>
      <c r="C234" s="99">
        <v>293.1345683823453</v>
      </c>
      <c r="D234" s="99">
        <v>326.43089005525854</v>
      </c>
      <c r="E234" s="99">
        <v>339.6977031457337</v>
      </c>
      <c r="F234" s="99">
        <v>336.07133808346305</v>
      </c>
      <c r="G234" s="99">
        <v>314.727553502649</v>
      </c>
      <c r="H234" s="99">
        <v>318.24393965195213</v>
      </c>
      <c r="I234" s="99">
        <v>339.41590791832624</v>
      </c>
      <c r="J234" s="99">
        <v>366.32176785648284</v>
      </c>
      <c r="K234" s="99">
        <v>397.27153780977375</v>
      </c>
      <c r="L234" s="107">
        <f t="shared" si="17"/>
        <v>29</v>
      </c>
      <c r="M234" s="99">
        <v>351.7419587797229</v>
      </c>
      <c r="N234" s="99">
        <v>387.98899875020373</v>
      </c>
      <c r="O234" s="99">
        <v>401.73851342950564</v>
      </c>
      <c r="P234" s="99">
        <v>384.48661159880436</v>
      </c>
      <c r="Q234" s="99">
        <v>339.71868881972176</v>
      </c>
      <c r="R234" s="99">
        <v>336.1977873650949</v>
      </c>
      <c r="S234" s="99">
        <v>358.1156346704376</v>
      </c>
      <c r="T234" s="99">
        <v>382.5958433623878</v>
      </c>
      <c r="U234" s="99">
        <v>408.9628996034234</v>
      </c>
      <c r="V234" s="107">
        <f t="shared" si="18"/>
        <v>29</v>
      </c>
      <c r="W234" s="99">
        <v>472.5456628011792</v>
      </c>
      <c r="X234" s="99">
        <v>506.53049653672053</v>
      </c>
      <c r="Y234" s="99">
        <v>524.0860034149609</v>
      </c>
      <c r="Z234" s="99">
        <v>501.7875858327844</v>
      </c>
      <c r="AA234" s="99">
        <v>411.5760630345883</v>
      </c>
      <c r="AB234" s="99">
        <v>386.06974878459573</v>
      </c>
      <c r="AC234" s="99">
        <v>405.83889553672793</v>
      </c>
      <c r="AD234" s="99">
        <v>423.3208900833243</v>
      </c>
      <c r="AE234" s="99">
        <v>439.97491704319617</v>
      </c>
      <c r="AF234" s="104"/>
      <c r="AG234" s="104"/>
      <c r="AH234" s="104"/>
    </row>
    <row r="235" spans="2:34" s="109" customFormat="1" ht="23.25">
      <c r="B235" s="107">
        <f t="shared" si="16"/>
        <v>30</v>
      </c>
      <c r="C235" s="99">
        <v>300.54412418172956</v>
      </c>
      <c r="D235" s="99">
        <v>330.3522568403158</v>
      </c>
      <c r="E235" s="99">
        <v>340.9161655826856</v>
      </c>
      <c r="F235" s="99">
        <v>332.1483332957533</v>
      </c>
      <c r="G235" s="99">
        <v>316.16940857021723</v>
      </c>
      <c r="H235" s="99">
        <v>322.40948610243606</v>
      </c>
      <c r="I235" s="99">
        <v>344.2546878613622</v>
      </c>
      <c r="J235" s="99">
        <v>372.0592220633456</v>
      </c>
      <c r="K235" s="99">
        <v>404.4467984360512</v>
      </c>
      <c r="L235" s="107">
        <f t="shared" si="17"/>
        <v>30</v>
      </c>
      <c r="M235" s="99">
        <v>359.8861338783078</v>
      </c>
      <c r="N235" s="99">
        <v>392.76639302181366</v>
      </c>
      <c r="O235" s="99">
        <v>401.2687659372609</v>
      </c>
      <c r="P235" s="99">
        <v>376.2234585917462</v>
      </c>
      <c r="Q235" s="99">
        <v>339.5412577342592</v>
      </c>
      <c r="R235" s="99">
        <v>340.50235500164064</v>
      </c>
      <c r="S235" s="99">
        <v>362.84715183272334</v>
      </c>
      <c r="T235" s="99">
        <v>387.5562921590295</v>
      </c>
      <c r="U235" s="99">
        <v>414.9487471728071</v>
      </c>
      <c r="V235" s="107">
        <f t="shared" si="18"/>
        <v>30</v>
      </c>
      <c r="W235" s="99">
        <v>479.80022908129695</v>
      </c>
      <c r="X235" s="99">
        <v>511.430167772833</v>
      </c>
      <c r="Y235" s="99">
        <v>524.1168867751426</v>
      </c>
      <c r="Z235" s="99">
        <v>487.4112848433547</v>
      </c>
      <c r="AA235" s="99">
        <v>407.4634799459565</v>
      </c>
      <c r="AB235" s="99">
        <v>390.15118029567986</v>
      </c>
      <c r="AC235" s="99">
        <v>409.53712256958363</v>
      </c>
      <c r="AD235" s="99">
        <v>426.58640781792855</v>
      </c>
      <c r="AE235" s="99">
        <v>443.5025116715447</v>
      </c>
      <c r="AF235" s="104"/>
      <c r="AG235" s="104"/>
      <c r="AH235" s="104"/>
    </row>
    <row r="236" spans="2:34" s="109" customFormat="1" ht="23.25">
      <c r="B236" s="107">
        <f t="shared" si="16"/>
        <v>31</v>
      </c>
      <c r="C236" s="99">
        <v>308.2405478489218</v>
      </c>
      <c r="D236" s="99">
        <v>333.5591184245652</v>
      </c>
      <c r="E236" s="99">
        <v>341.1993710195924</v>
      </c>
      <c r="F236" s="99">
        <v>327.88242278258286</v>
      </c>
      <c r="G236" s="99">
        <v>316.7158118661201</v>
      </c>
      <c r="H236" s="99">
        <v>326.30118907804024</v>
      </c>
      <c r="I236" s="99">
        <v>349.67432884793504</v>
      </c>
      <c r="J236" s="99">
        <v>377.9384051110823</v>
      </c>
      <c r="K236" s="99">
        <v>412.0987549609927</v>
      </c>
      <c r="L236" s="107">
        <f t="shared" si="17"/>
        <v>31</v>
      </c>
      <c r="M236" s="99">
        <v>368.06757786157146</v>
      </c>
      <c r="N236" s="99">
        <v>396.92079157939145</v>
      </c>
      <c r="O236" s="99">
        <v>399.0875369566156</v>
      </c>
      <c r="P236" s="99">
        <v>366.4773833982892</v>
      </c>
      <c r="Q236" s="99">
        <v>338.6581546853073</v>
      </c>
      <c r="R236" s="99">
        <v>344.6756334883398</v>
      </c>
      <c r="S236" s="99">
        <v>367.8066451479166</v>
      </c>
      <c r="T236" s="99">
        <v>392.6512150352381</v>
      </c>
      <c r="U236" s="99">
        <v>421.3524180042459</v>
      </c>
      <c r="V236" s="107">
        <f t="shared" si="18"/>
        <v>31</v>
      </c>
      <c r="W236" s="99">
        <v>487.2405051527453</v>
      </c>
      <c r="X236" s="99">
        <v>515.7809137514365</v>
      </c>
      <c r="Y236" s="99">
        <v>522.6276912273469</v>
      </c>
      <c r="Z236" s="99">
        <v>468.8530355014191</v>
      </c>
      <c r="AA236" s="99">
        <v>401.33407846888156</v>
      </c>
      <c r="AB236" s="99">
        <v>394.16053143232267</v>
      </c>
      <c r="AC236" s="99">
        <v>413.10771180363673</v>
      </c>
      <c r="AD236" s="99">
        <v>429.8613145792177</v>
      </c>
      <c r="AE236" s="99">
        <v>447.19671198954387</v>
      </c>
      <c r="AF236" s="104"/>
      <c r="AG236" s="104"/>
      <c r="AH236" s="104"/>
    </row>
    <row r="237" spans="2:34" s="109" customFormat="1" ht="23.25">
      <c r="B237" s="107">
        <f t="shared" si="16"/>
        <v>32</v>
      </c>
      <c r="C237" s="99">
        <v>314.81508540592455</v>
      </c>
      <c r="D237" s="99">
        <v>335.9930421880648</v>
      </c>
      <c r="E237" s="99">
        <v>340.82296962186075</v>
      </c>
      <c r="F237" s="99">
        <v>321.49701229979064</v>
      </c>
      <c r="G237" s="99">
        <v>315.91607911867317</v>
      </c>
      <c r="H237" s="99">
        <v>330.4649653332107</v>
      </c>
      <c r="I237" s="99">
        <v>355.12343772453397</v>
      </c>
      <c r="J237" s="99">
        <v>384.0459529151005</v>
      </c>
      <c r="K237" s="99">
        <v>420.37106651462375</v>
      </c>
      <c r="L237" s="107">
        <f t="shared" si="17"/>
        <v>32</v>
      </c>
      <c r="M237" s="99">
        <v>375.2659925757982</v>
      </c>
      <c r="N237" s="99">
        <v>399.7731533338168</v>
      </c>
      <c r="O237" s="99">
        <v>395.4461047276811</v>
      </c>
      <c r="P237" s="99">
        <v>354.0240944691381</v>
      </c>
      <c r="Q237" s="99">
        <v>336.02313671216376</v>
      </c>
      <c r="R237" s="99">
        <v>349.06396207509766</v>
      </c>
      <c r="S237" s="99">
        <v>372.7810166992</v>
      </c>
      <c r="T237" s="99">
        <v>397.85936185856934</v>
      </c>
      <c r="U237" s="99">
        <v>428.261150017352</v>
      </c>
      <c r="V237" s="107">
        <f t="shared" si="18"/>
        <v>32</v>
      </c>
      <c r="W237" s="99">
        <v>494.3796921861103</v>
      </c>
      <c r="X237" s="99">
        <v>519.5672538309537</v>
      </c>
      <c r="Y237" s="99">
        <v>518.913116112087</v>
      </c>
      <c r="Z237" s="99">
        <v>444.7556525671944</v>
      </c>
      <c r="AA237" s="99">
        <v>393.06604692735334</v>
      </c>
      <c r="AB237" s="99">
        <v>398.14769404251695</v>
      </c>
      <c r="AC237" s="99">
        <v>416.6026359399271</v>
      </c>
      <c r="AD237" s="99">
        <v>433.164570704319</v>
      </c>
      <c r="AE237" s="99">
        <v>451.15181469218714</v>
      </c>
      <c r="AF237" s="104"/>
      <c r="AG237" s="104"/>
      <c r="AH237" s="104"/>
    </row>
    <row r="238" spans="2:34" s="109" customFormat="1" ht="23.25">
      <c r="B238" s="107">
        <f t="shared" si="16"/>
        <v>33</v>
      </c>
      <c r="C238" s="99">
        <v>320.8920954960572</v>
      </c>
      <c r="D238" s="99">
        <v>337.9406519031375</v>
      </c>
      <c r="E238" s="99">
        <v>339.0436624270733</v>
      </c>
      <c r="F238" s="99">
        <v>312.46289359716786</v>
      </c>
      <c r="G238" s="99">
        <v>313.6272947091816</v>
      </c>
      <c r="H238" s="99">
        <v>334.9420650676715</v>
      </c>
      <c r="I238" s="99">
        <v>360.6529647806897</v>
      </c>
      <c r="J238" s="99">
        <v>390.48614960741384</v>
      </c>
      <c r="K238" s="99">
        <v>429.40437733463006</v>
      </c>
      <c r="L238" s="107">
        <f t="shared" si="17"/>
        <v>33</v>
      </c>
      <c r="M238" s="99">
        <v>382.05303042841734</v>
      </c>
      <c r="N238" s="99">
        <v>401.2126644774124</v>
      </c>
      <c r="O238" s="99">
        <v>390.8284601470437</v>
      </c>
      <c r="P238" s="99">
        <v>339.25730107507826</v>
      </c>
      <c r="Q238" s="99">
        <v>331.7440532168742</v>
      </c>
      <c r="R238" s="99">
        <v>353.5563482266054</v>
      </c>
      <c r="S238" s="99">
        <v>377.6923172211119</v>
      </c>
      <c r="T238" s="99">
        <v>403.28706445718115</v>
      </c>
      <c r="U238" s="99">
        <v>435.85929311507687</v>
      </c>
      <c r="V238" s="107">
        <f t="shared" si="18"/>
        <v>33</v>
      </c>
      <c r="W238" s="99">
        <v>500.6611585806806</v>
      </c>
      <c r="X238" s="99">
        <v>522.1904451836298</v>
      </c>
      <c r="Y238" s="99">
        <v>512.112049824872</v>
      </c>
      <c r="Z238" s="99">
        <v>414.2211150578049</v>
      </c>
      <c r="AA238" s="99">
        <v>381.6130697852466</v>
      </c>
      <c r="AB238" s="99">
        <v>402.0587401101868</v>
      </c>
      <c r="AC238" s="99">
        <v>419.98731999656417</v>
      </c>
      <c r="AD238" s="99">
        <v>436.5375018579265</v>
      </c>
      <c r="AE238" s="99">
        <v>455.46590694748147</v>
      </c>
      <c r="AF238" s="104"/>
      <c r="AG238" s="104"/>
      <c r="AH238" s="104"/>
    </row>
    <row r="239" spans="2:34" s="109" customFormat="1" ht="23.25">
      <c r="B239" s="107">
        <f t="shared" si="16"/>
        <v>34</v>
      </c>
      <c r="C239" s="99">
        <v>326.43089005525854</v>
      </c>
      <c r="D239" s="99">
        <v>339.6977031457337</v>
      </c>
      <c r="E239" s="99">
        <v>336.07133808346305</v>
      </c>
      <c r="F239" s="99">
        <v>314.727553502649</v>
      </c>
      <c r="G239" s="99">
        <v>318.24393965195213</v>
      </c>
      <c r="H239" s="99">
        <v>339.41590791832624</v>
      </c>
      <c r="I239" s="99">
        <v>366.32176785648284</v>
      </c>
      <c r="J239" s="99">
        <v>397.27153780977375</v>
      </c>
      <c r="K239" s="99">
        <v>439.465849249927</v>
      </c>
      <c r="L239" s="107">
        <f t="shared" si="17"/>
        <v>34</v>
      </c>
      <c r="M239" s="99">
        <v>387.98899875020373</v>
      </c>
      <c r="N239" s="99">
        <v>401.73851342950564</v>
      </c>
      <c r="O239" s="99">
        <v>384.48661159880436</v>
      </c>
      <c r="P239" s="99">
        <v>339.71868881972176</v>
      </c>
      <c r="Q239" s="99">
        <v>336.1977873650949</v>
      </c>
      <c r="R239" s="99">
        <v>358.1156346704376</v>
      </c>
      <c r="S239" s="99">
        <v>382.5958433623878</v>
      </c>
      <c r="T239" s="99">
        <v>408.9628996034234</v>
      </c>
      <c r="U239" s="99">
        <v>444.41068827122984</v>
      </c>
      <c r="V239" s="107">
        <f t="shared" si="18"/>
        <v>34</v>
      </c>
      <c r="W239" s="99">
        <v>506.53049653672053</v>
      </c>
      <c r="X239" s="99">
        <v>524.0860034149609</v>
      </c>
      <c r="Y239" s="99">
        <v>501.7875858327844</v>
      </c>
      <c r="Z239" s="99">
        <v>411.5760630345883</v>
      </c>
      <c r="AA239" s="99">
        <v>386.06974878459573</v>
      </c>
      <c r="AB239" s="99">
        <v>405.83889553672793</v>
      </c>
      <c r="AC239" s="99">
        <v>423.3208900833243</v>
      </c>
      <c r="AD239" s="99">
        <v>439.97491704319617</v>
      </c>
      <c r="AE239" s="99">
        <v>460.39847242194054</v>
      </c>
      <c r="AF239" s="104"/>
      <c r="AG239" s="104"/>
      <c r="AH239" s="104"/>
    </row>
    <row r="240" spans="2:34" s="109" customFormat="1" ht="23.25">
      <c r="B240" s="107">
        <f t="shared" si="16"/>
        <v>35</v>
      </c>
      <c r="C240" s="99">
        <v>330.3522568403158</v>
      </c>
      <c r="D240" s="99">
        <v>340.9161655826856</v>
      </c>
      <c r="E240" s="99">
        <v>332.1483332957533</v>
      </c>
      <c r="F240" s="99">
        <v>316.16940857021723</v>
      </c>
      <c r="G240" s="99">
        <v>322.40948610243606</v>
      </c>
      <c r="H240" s="99">
        <v>344.2546878613622</v>
      </c>
      <c r="I240" s="99">
        <v>372.0592220633456</v>
      </c>
      <c r="J240" s="99">
        <v>404.4467984360512</v>
      </c>
      <c r="K240" s="99">
        <v>450.77513582871217</v>
      </c>
      <c r="L240" s="107">
        <f t="shared" si="17"/>
        <v>35</v>
      </c>
      <c r="M240" s="99">
        <v>392.76639302181366</v>
      </c>
      <c r="N240" s="99">
        <v>401.2687659372609</v>
      </c>
      <c r="O240" s="99">
        <v>376.2234585917462</v>
      </c>
      <c r="P240" s="99">
        <v>339.5412577342592</v>
      </c>
      <c r="Q240" s="99">
        <v>340.50235500164064</v>
      </c>
      <c r="R240" s="99">
        <v>362.84715183272334</v>
      </c>
      <c r="S240" s="99">
        <v>387.5562921590295</v>
      </c>
      <c r="T240" s="99">
        <v>414.9487471728071</v>
      </c>
      <c r="U240" s="99">
        <v>454.13552737556074</v>
      </c>
      <c r="V240" s="107">
        <f t="shared" si="18"/>
        <v>35</v>
      </c>
      <c r="W240" s="99">
        <v>511.430167772833</v>
      </c>
      <c r="X240" s="99">
        <v>524.1168867751426</v>
      </c>
      <c r="Y240" s="99">
        <v>487.4112848433547</v>
      </c>
      <c r="Z240" s="99">
        <v>407.4634799459565</v>
      </c>
      <c r="AA240" s="99">
        <v>390.15118029567986</v>
      </c>
      <c r="AB240" s="99">
        <v>409.53712256958363</v>
      </c>
      <c r="AC240" s="99">
        <v>426.58640781792855</v>
      </c>
      <c r="AD240" s="99">
        <v>443.5025116715447</v>
      </c>
      <c r="AE240" s="99">
        <v>466.09767267671043</v>
      </c>
      <c r="AF240" s="104"/>
      <c r="AG240" s="104"/>
      <c r="AH240" s="104"/>
    </row>
    <row r="241" spans="2:34" s="109" customFormat="1" ht="23.25">
      <c r="B241" s="107">
        <f t="shared" si="16"/>
        <v>36</v>
      </c>
      <c r="C241" s="99">
        <v>333.5591184245652</v>
      </c>
      <c r="D241" s="99">
        <v>341.1993710195924</v>
      </c>
      <c r="E241" s="99">
        <v>327.88242278258286</v>
      </c>
      <c r="F241" s="99">
        <v>316.7158118661201</v>
      </c>
      <c r="G241" s="99">
        <v>326.30118907804024</v>
      </c>
      <c r="H241" s="99">
        <v>349.67432884793504</v>
      </c>
      <c r="I241" s="99">
        <v>377.9384051110823</v>
      </c>
      <c r="J241" s="99">
        <v>412.0987549609927</v>
      </c>
      <c r="K241" s="99">
        <v>463.55165861587426</v>
      </c>
      <c r="L241" s="107">
        <f t="shared" si="17"/>
        <v>36</v>
      </c>
      <c r="M241" s="99">
        <v>396.92079157939145</v>
      </c>
      <c r="N241" s="99">
        <v>399.0875369566156</v>
      </c>
      <c r="O241" s="99">
        <v>366.4773833982892</v>
      </c>
      <c r="P241" s="99">
        <v>338.6581546853073</v>
      </c>
      <c r="Q241" s="99">
        <v>344.6756334883398</v>
      </c>
      <c r="R241" s="99">
        <v>367.8066451479166</v>
      </c>
      <c r="S241" s="99">
        <v>392.6512150352381</v>
      </c>
      <c r="T241" s="99">
        <v>421.3524180042459</v>
      </c>
      <c r="U241" s="99">
        <v>465.26178429981</v>
      </c>
      <c r="V241" s="107">
        <f t="shared" si="18"/>
        <v>36</v>
      </c>
      <c r="W241" s="99">
        <v>515.7809137514365</v>
      </c>
      <c r="X241" s="99">
        <v>522.6276912273469</v>
      </c>
      <c r="Y241" s="99">
        <v>468.8530355014191</v>
      </c>
      <c r="Z241" s="99">
        <v>401.33407846888156</v>
      </c>
      <c r="AA241" s="99">
        <v>394.16053143232267</v>
      </c>
      <c r="AB241" s="99">
        <v>413.10771180363673</v>
      </c>
      <c r="AC241" s="99">
        <v>429.8613145792177</v>
      </c>
      <c r="AD241" s="99">
        <v>447.19671198954387</v>
      </c>
      <c r="AE241" s="99">
        <v>472.4937615897073</v>
      </c>
      <c r="AF241" s="104"/>
      <c r="AG241" s="104"/>
      <c r="AH241" s="104"/>
    </row>
    <row r="242" spans="2:34" s="109" customFormat="1" ht="23.25">
      <c r="B242" s="107">
        <f t="shared" si="16"/>
        <v>37</v>
      </c>
      <c r="C242" s="99">
        <v>335.9930421880648</v>
      </c>
      <c r="D242" s="99">
        <v>340.82296962186075</v>
      </c>
      <c r="E242" s="99">
        <v>321.49701229979064</v>
      </c>
      <c r="F242" s="99">
        <v>315.91607911867317</v>
      </c>
      <c r="G242" s="99">
        <v>330.4649653332107</v>
      </c>
      <c r="H242" s="99">
        <v>355.12343772453397</v>
      </c>
      <c r="I242" s="99">
        <v>384.0459529151005</v>
      </c>
      <c r="J242" s="99">
        <v>420.37106651462375</v>
      </c>
      <c r="K242" s="99">
        <v>478.4688995215313</v>
      </c>
      <c r="L242" s="107">
        <f t="shared" si="17"/>
        <v>37</v>
      </c>
      <c r="M242" s="99">
        <v>399.7731533338168</v>
      </c>
      <c r="N242" s="99">
        <v>395.4461047276811</v>
      </c>
      <c r="O242" s="99">
        <v>354.0240944691381</v>
      </c>
      <c r="P242" s="99">
        <v>336.02313671216376</v>
      </c>
      <c r="Q242" s="99">
        <v>349.06396207509766</v>
      </c>
      <c r="R242" s="99">
        <v>372.7810166992</v>
      </c>
      <c r="S242" s="99">
        <v>397.85936185856934</v>
      </c>
      <c r="T242" s="99">
        <v>428.261150017352</v>
      </c>
      <c r="U242" s="99">
        <v>478.4688995215312</v>
      </c>
      <c r="V242" s="107">
        <f t="shared" si="18"/>
        <v>37</v>
      </c>
      <c r="W242" s="99">
        <v>519.5672538309537</v>
      </c>
      <c r="X242" s="99">
        <v>518.913116112087</v>
      </c>
      <c r="Y242" s="99">
        <v>444.7556525671944</v>
      </c>
      <c r="Z242" s="99">
        <v>393.06604692735334</v>
      </c>
      <c r="AA242" s="99">
        <v>398.14769404251695</v>
      </c>
      <c r="AB242" s="99">
        <v>416.6026359399271</v>
      </c>
      <c r="AC242" s="99">
        <v>433.164570704319</v>
      </c>
      <c r="AD242" s="99">
        <v>451.15181469218714</v>
      </c>
      <c r="AE242" s="99">
        <v>478.46889952153134</v>
      </c>
      <c r="AF242" s="104"/>
      <c r="AG242" s="104"/>
      <c r="AH242" s="104"/>
    </row>
    <row r="243" spans="2:34" s="109" customFormat="1" ht="23.25">
      <c r="B243" s="107">
        <f t="shared" si="16"/>
        <v>38</v>
      </c>
      <c r="C243" s="99">
        <v>337.9406519031375</v>
      </c>
      <c r="D243" s="99">
        <v>339.0436624270733</v>
      </c>
      <c r="E243" s="99">
        <v>312.46289359716786</v>
      </c>
      <c r="F243" s="99">
        <v>313.6272947091816</v>
      </c>
      <c r="G243" s="99">
        <v>334.9420650676715</v>
      </c>
      <c r="H243" s="99">
        <v>360.6529647806897</v>
      </c>
      <c r="I243" s="99">
        <v>390.48614960741384</v>
      </c>
      <c r="J243" s="99">
        <v>429.40437733463006</v>
      </c>
      <c r="K243" s="99">
        <v>0</v>
      </c>
      <c r="L243" s="107">
        <f t="shared" si="17"/>
        <v>38</v>
      </c>
      <c r="M243" s="99">
        <v>401.2126644774124</v>
      </c>
      <c r="N243" s="99">
        <v>390.8284601470437</v>
      </c>
      <c r="O243" s="99">
        <v>339.25730107507826</v>
      </c>
      <c r="P243" s="99">
        <v>331.7440532168742</v>
      </c>
      <c r="Q243" s="99">
        <v>353.5563482266054</v>
      </c>
      <c r="R243" s="99">
        <v>377.6923172211119</v>
      </c>
      <c r="S243" s="99">
        <v>403.28706445718115</v>
      </c>
      <c r="T243" s="99">
        <v>435.85929311507687</v>
      </c>
      <c r="U243" s="99">
        <v>0</v>
      </c>
      <c r="V243" s="107">
        <f t="shared" si="18"/>
        <v>38</v>
      </c>
      <c r="W243" s="99">
        <v>522.1904451836298</v>
      </c>
      <c r="X243" s="99">
        <v>512.112049824872</v>
      </c>
      <c r="Y243" s="99">
        <v>414.2211150578049</v>
      </c>
      <c r="Z243" s="99">
        <v>381.6130697852466</v>
      </c>
      <c r="AA243" s="99">
        <v>402.0587401101868</v>
      </c>
      <c r="AB243" s="99">
        <v>419.98731999656417</v>
      </c>
      <c r="AC243" s="99">
        <v>436.5375018579265</v>
      </c>
      <c r="AD243" s="99">
        <v>455.46590694748147</v>
      </c>
      <c r="AE243" s="99">
        <v>0</v>
      </c>
      <c r="AF243" s="104"/>
      <c r="AG243" s="104"/>
      <c r="AH243" s="104"/>
    </row>
    <row r="244" spans="2:34" s="109" customFormat="1" ht="23.25">
      <c r="B244" s="107">
        <f t="shared" si="16"/>
        <v>39</v>
      </c>
      <c r="C244" s="99">
        <v>339.6977031457337</v>
      </c>
      <c r="D244" s="99">
        <v>336.07133808346305</v>
      </c>
      <c r="E244" s="99">
        <v>314.727553502649</v>
      </c>
      <c r="F244" s="99">
        <v>318.24393965195213</v>
      </c>
      <c r="G244" s="99">
        <v>339.41590791832624</v>
      </c>
      <c r="H244" s="99">
        <v>366.32176785648284</v>
      </c>
      <c r="I244" s="99">
        <v>397.27153780977375</v>
      </c>
      <c r="J244" s="99">
        <v>439.465849249927</v>
      </c>
      <c r="K244" s="99">
        <v>0</v>
      </c>
      <c r="L244" s="107">
        <f t="shared" si="17"/>
        <v>39</v>
      </c>
      <c r="M244" s="99">
        <v>401.73851342950564</v>
      </c>
      <c r="N244" s="99">
        <v>384.48661159880436</v>
      </c>
      <c r="O244" s="99">
        <v>339.71868881972176</v>
      </c>
      <c r="P244" s="99">
        <v>336.1977873650949</v>
      </c>
      <c r="Q244" s="99">
        <v>358.1156346704376</v>
      </c>
      <c r="R244" s="99">
        <v>382.5958433623878</v>
      </c>
      <c r="S244" s="99">
        <v>408.9628996034234</v>
      </c>
      <c r="T244" s="99">
        <v>444.41068827122984</v>
      </c>
      <c r="U244" s="99">
        <v>0</v>
      </c>
      <c r="V244" s="107">
        <f t="shared" si="18"/>
        <v>39</v>
      </c>
      <c r="W244" s="99">
        <v>524.0860034149609</v>
      </c>
      <c r="X244" s="99">
        <v>501.7875858327844</v>
      </c>
      <c r="Y244" s="99">
        <v>411.5760630345883</v>
      </c>
      <c r="Z244" s="99">
        <v>386.06974878459573</v>
      </c>
      <c r="AA244" s="99">
        <v>405.83889553672793</v>
      </c>
      <c r="AB244" s="99">
        <v>423.3208900833243</v>
      </c>
      <c r="AC244" s="99">
        <v>439.97491704319617</v>
      </c>
      <c r="AD244" s="99">
        <v>460.39847242194054</v>
      </c>
      <c r="AE244" s="99">
        <v>0</v>
      </c>
      <c r="AF244" s="104"/>
      <c r="AG244" s="104"/>
      <c r="AH244" s="104"/>
    </row>
    <row r="245" spans="2:34" s="109" customFormat="1" ht="23.25">
      <c r="B245" s="107">
        <f t="shared" si="16"/>
        <v>40</v>
      </c>
      <c r="C245" s="99">
        <v>340.9161655826856</v>
      </c>
      <c r="D245" s="99">
        <v>332.1483332957533</v>
      </c>
      <c r="E245" s="99">
        <v>316.16940857021723</v>
      </c>
      <c r="F245" s="99">
        <v>322.40948610243606</v>
      </c>
      <c r="G245" s="99">
        <v>344.2546878613622</v>
      </c>
      <c r="H245" s="99">
        <v>372.0592220633456</v>
      </c>
      <c r="I245" s="99">
        <v>404.4467984360512</v>
      </c>
      <c r="J245" s="99">
        <v>450.77513582871217</v>
      </c>
      <c r="K245" s="99">
        <v>0</v>
      </c>
      <c r="L245" s="107">
        <f t="shared" si="17"/>
        <v>40</v>
      </c>
      <c r="M245" s="99">
        <v>401.2687659372609</v>
      </c>
      <c r="N245" s="99">
        <v>376.2234585917462</v>
      </c>
      <c r="O245" s="99">
        <v>339.5412577342592</v>
      </c>
      <c r="P245" s="99">
        <v>340.50235500164064</v>
      </c>
      <c r="Q245" s="99">
        <v>362.84715183272334</v>
      </c>
      <c r="R245" s="99">
        <v>387.5562921590295</v>
      </c>
      <c r="S245" s="99">
        <v>414.9487471728071</v>
      </c>
      <c r="T245" s="99">
        <v>454.13552737556074</v>
      </c>
      <c r="U245" s="99">
        <v>0</v>
      </c>
      <c r="V245" s="107">
        <f t="shared" si="18"/>
        <v>40</v>
      </c>
      <c r="W245" s="99">
        <v>524.1168867751426</v>
      </c>
      <c r="X245" s="99">
        <v>487.4112848433547</v>
      </c>
      <c r="Y245" s="99">
        <v>407.4634799459565</v>
      </c>
      <c r="Z245" s="99">
        <v>390.15118029567986</v>
      </c>
      <c r="AA245" s="99">
        <v>409.53712256958363</v>
      </c>
      <c r="AB245" s="99">
        <v>426.58640781792855</v>
      </c>
      <c r="AC245" s="99">
        <v>443.5025116715447</v>
      </c>
      <c r="AD245" s="99">
        <v>466.09767267671043</v>
      </c>
      <c r="AE245" s="99">
        <v>0</v>
      </c>
      <c r="AF245" s="104"/>
      <c r="AG245" s="104"/>
      <c r="AH245" s="104"/>
    </row>
    <row r="246" spans="2:34" s="109" customFormat="1" ht="23.25">
      <c r="B246" s="107">
        <f t="shared" si="16"/>
        <v>41</v>
      </c>
      <c r="C246" s="99">
        <v>341.1993710195924</v>
      </c>
      <c r="D246" s="99">
        <v>327.88242278258286</v>
      </c>
      <c r="E246" s="99">
        <v>316.7158118661201</v>
      </c>
      <c r="F246" s="99">
        <v>326.30118907804024</v>
      </c>
      <c r="G246" s="99">
        <v>349.67432884793504</v>
      </c>
      <c r="H246" s="99">
        <v>377.9384051110823</v>
      </c>
      <c r="I246" s="99">
        <v>412.0987549609927</v>
      </c>
      <c r="J246" s="99">
        <v>463.55165861587426</v>
      </c>
      <c r="K246" s="99">
        <v>0</v>
      </c>
      <c r="L246" s="107">
        <f t="shared" si="17"/>
        <v>41</v>
      </c>
      <c r="M246" s="99">
        <v>399.0875369566156</v>
      </c>
      <c r="N246" s="99">
        <v>366.4773833982892</v>
      </c>
      <c r="O246" s="99">
        <v>338.6581546853073</v>
      </c>
      <c r="P246" s="99">
        <v>344.6756334883398</v>
      </c>
      <c r="Q246" s="99">
        <v>367.8066451479166</v>
      </c>
      <c r="R246" s="99">
        <v>392.6512150352381</v>
      </c>
      <c r="S246" s="99">
        <v>421.3524180042459</v>
      </c>
      <c r="T246" s="99">
        <v>465.26178429981</v>
      </c>
      <c r="U246" s="99">
        <v>0</v>
      </c>
      <c r="V246" s="107">
        <f t="shared" si="18"/>
        <v>41</v>
      </c>
      <c r="W246" s="99">
        <v>522.6276912273469</v>
      </c>
      <c r="X246" s="99">
        <v>468.8530355014191</v>
      </c>
      <c r="Y246" s="99">
        <v>401.33407846888156</v>
      </c>
      <c r="Z246" s="99">
        <v>394.16053143232267</v>
      </c>
      <c r="AA246" s="99">
        <v>413.10771180363673</v>
      </c>
      <c r="AB246" s="99">
        <v>429.8613145792177</v>
      </c>
      <c r="AC246" s="99">
        <v>447.19671198954387</v>
      </c>
      <c r="AD246" s="99">
        <v>472.4937615897073</v>
      </c>
      <c r="AE246" s="99">
        <v>0</v>
      </c>
      <c r="AF246" s="104"/>
      <c r="AG246" s="104"/>
      <c r="AH246" s="104"/>
    </row>
    <row r="247" spans="2:34" s="109" customFormat="1" ht="23.25">
      <c r="B247" s="107">
        <f t="shared" si="16"/>
        <v>42</v>
      </c>
      <c r="C247" s="99">
        <v>340.82296962186075</v>
      </c>
      <c r="D247" s="99">
        <v>321.49701229979064</v>
      </c>
      <c r="E247" s="99">
        <v>315.91607911867317</v>
      </c>
      <c r="F247" s="99">
        <v>330.4649653332107</v>
      </c>
      <c r="G247" s="99">
        <v>355.12343772453397</v>
      </c>
      <c r="H247" s="99">
        <v>384.0459529151005</v>
      </c>
      <c r="I247" s="99">
        <v>420.37106651462375</v>
      </c>
      <c r="J247" s="99">
        <v>478.4688995215313</v>
      </c>
      <c r="K247" s="99">
        <v>0</v>
      </c>
      <c r="L247" s="107">
        <f t="shared" si="17"/>
        <v>42</v>
      </c>
      <c r="M247" s="99">
        <v>395.4461047276811</v>
      </c>
      <c r="N247" s="99">
        <v>354.0240944691381</v>
      </c>
      <c r="O247" s="99">
        <v>336.02313671216376</v>
      </c>
      <c r="P247" s="99">
        <v>349.06396207509766</v>
      </c>
      <c r="Q247" s="99">
        <v>372.7810166992</v>
      </c>
      <c r="R247" s="99">
        <v>397.85936185856934</v>
      </c>
      <c r="S247" s="99">
        <v>428.261150017352</v>
      </c>
      <c r="T247" s="99">
        <v>478.4688995215312</v>
      </c>
      <c r="U247" s="99">
        <v>0</v>
      </c>
      <c r="V247" s="107">
        <f t="shared" si="18"/>
        <v>42</v>
      </c>
      <c r="W247" s="99">
        <v>518.913116112087</v>
      </c>
      <c r="X247" s="99">
        <v>444.7556525671944</v>
      </c>
      <c r="Y247" s="99">
        <v>393.06604692735334</v>
      </c>
      <c r="Z247" s="99">
        <v>398.14769404251695</v>
      </c>
      <c r="AA247" s="99">
        <v>416.6026359399271</v>
      </c>
      <c r="AB247" s="99">
        <v>433.164570704319</v>
      </c>
      <c r="AC247" s="99">
        <v>451.15181469218714</v>
      </c>
      <c r="AD247" s="99">
        <v>478.46889952153134</v>
      </c>
      <c r="AE247" s="99">
        <v>0</v>
      </c>
      <c r="AF247" s="104"/>
      <c r="AG247" s="104"/>
      <c r="AH247" s="104"/>
    </row>
    <row r="248" spans="2:34" s="109" customFormat="1" ht="23.25">
      <c r="B248" s="107">
        <f t="shared" si="16"/>
        <v>43</v>
      </c>
      <c r="C248" s="99">
        <v>339.0436624270733</v>
      </c>
      <c r="D248" s="99">
        <v>312.46289359716786</v>
      </c>
      <c r="E248" s="99">
        <v>313.6272947091816</v>
      </c>
      <c r="F248" s="99">
        <v>334.9420650676715</v>
      </c>
      <c r="G248" s="99">
        <v>360.6529647806897</v>
      </c>
      <c r="H248" s="99">
        <v>390.48614960741384</v>
      </c>
      <c r="I248" s="99">
        <v>429.40437733463006</v>
      </c>
      <c r="J248" s="99">
        <v>0</v>
      </c>
      <c r="K248" s="99">
        <v>0</v>
      </c>
      <c r="L248" s="107">
        <f t="shared" si="17"/>
        <v>43</v>
      </c>
      <c r="M248" s="99">
        <v>390.8284601470437</v>
      </c>
      <c r="N248" s="99">
        <v>339.25730107507826</v>
      </c>
      <c r="O248" s="99">
        <v>331.7440532168742</v>
      </c>
      <c r="P248" s="99">
        <v>353.5563482266054</v>
      </c>
      <c r="Q248" s="99">
        <v>377.6923172211119</v>
      </c>
      <c r="R248" s="99">
        <v>403.28706445718115</v>
      </c>
      <c r="S248" s="99">
        <v>435.85929311507687</v>
      </c>
      <c r="T248" s="99">
        <v>0</v>
      </c>
      <c r="U248" s="99">
        <v>0</v>
      </c>
      <c r="V248" s="107">
        <f t="shared" si="18"/>
        <v>43</v>
      </c>
      <c r="W248" s="99">
        <v>512.112049824872</v>
      </c>
      <c r="X248" s="99">
        <v>414.2211150578049</v>
      </c>
      <c r="Y248" s="99">
        <v>381.6130697852466</v>
      </c>
      <c r="Z248" s="99">
        <v>402.0587401101868</v>
      </c>
      <c r="AA248" s="99">
        <v>419.98731999656417</v>
      </c>
      <c r="AB248" s="99">
        <v>436.5375018579265</v>
      </c>
      <c r="AC248" s="99">
        <v>455.46590694748147</v>
      </c>
      <c r="AD248" s="99">
        <v>0</v>
      </c>
      <c r="AE248" s="99">
        <v>0</v>
      </c>
      <c r="AF248" s="104"/>
      <c r="AG248" s="104"/>
      <c r="AH248" s="104"/>
    </row>
    <row r="249" spans="2:34" s="109" customFormat="1" ht="23.25">
      <c r="B249" s="107">
        <f t="shared" si="16"/>
        <v>44</v>
      </c>
      <c r="C249" s="99">
        <v>336.07133808346305</v>
      </c>
      <c r="D249" s="99">
        <v>314.727553502649</v>
      </c>
      <c r="E249" s="99">
        <v>318.24393965195213</v>
      </c>
      <c r="F249" s="99">
        <v>339.41590791832624</v>
      </c>
      <c r="G249" s="99">
        <v>366.32176785648284</v>
      </c>
      <c r="H249" s="99">
        <v>397.27153780977375</v>
      </c>
      <c r="I249" s="99">
        <v>439.465849249927</v>
      </c>
      <c r="J249" s="99">
        <v>0</v>
      </c>
      <c r="K249" s="99">
        <v>0</v>
      </c>
      <c r="L249" s="107">
        <f t="shared" si="17"/>
        <v>44</v>
      </c>
      <c r="M249" s="99">
        <v>384.48661159880436</v>
      </c>
      <c r="N249" s="99">
        <v>339.71868881972176</v>
      </c>
      <c r="O249" s="99">
        <v>336.1977873650949</v>
      </c>
      <c r="P249" s="99">
        <v>358.1156346704376</v>
      </c>
      <c r="Q249" s="99">
        <v>382.5958433623878</v>
      </c>
      <c r="R249" s="99">
        <v>408.9628996034234</v>
      </c>
      <c r="S249" s="99">
        <v>444.41068827122984</v>
      </c>
      <c r="T249" s="99">
        <v>0</v>
      </c>
      <c r="U249" s="99">
        <v>0</v>
      </c>
      <c r="V249" s="107">
        <f t="shared" si="18"/>
        <v>44</v>
      </c>
      <c r="W249" s="99">
        <v>501.7875858327844</v>
      </c>
      <c r="X249" s="99">
        <v>411.5760630345883</v>
      </c>
      <c r="Y249" s="99">
        <v>386.06974878459573</v>
      </c>
      <c r="Z249" s="99">
        <v>405.83889553672793</v>
      </c>
      <c r="AA249" s="99">
        <v>423.3208900833243</v>
      </c>
      <c r="AB249" s="99">
        <v>439.97491704319617</v>
      </c>
      <c r="AC249" s="99">
        <v>460.39847242194054</v>
      </c>
      <c r="AD249" s="99">
        <v>0</v>
      </c>
      <c r="AE249" s="99">
        <v>0</v>
      </c>
      <c r="AF249" s="104"/>
      <c r="AG249" s="104"/>
      <c r="AH249" s="104"/>
    </row>
    <row r="250" spans="2:34" s="109" customFormat="1" ht="23.25">
      <c r="B250" s="107">
        <f t="shared" si="16"/>
        <v>45</v>
      </c>
      <c r="C250" s="99">
        <v>332.1483332957533</v>
      </c>
      <c r="D250" s="99">
        <v>316.16940857021723</v>
      </c>
      <c r="E250" s="99">
        <v>322.40948610243606</v>
      </c>
      <c r="F250" s="99">
        <v>344.2546878613622</v>
      </c>
      <c r="G250" s="99">
        <v>372.0592220633456</v>
      </c>
      <c r="H250" s="99">
        <v>404.4467984360512</v>
      </c>
      <c r="I250" s="99">
        <v>450.77513582871217</v>
      </c>
      <c r="J250" s="99">
        <v>0</v>
      </c>
      <c r="K250" s="99">
        <v>0</v>
      </c>
      <c r="L250" s="107">
        <f t="shared" si="17"/>
        <v>45</v>
      </c>
      <c r="M250" s="99">
        <v>376.2234585917462</v>
      </c>
      <c r="N250" s="99">
        <v>339.5412577342592</v>
      </c>
      <c r="O250" s="99">
        <v>340.50235500164064</v>
      </c>
      <c r="P250" s="99">
        <v>362.84715183272334</v>
      </c>
      <c r="Q250" s="99">
        <v>387.5562921590295</v>
      </c>
      <c r="R250" s="99">
        <v>414.9487471728071</v>
      </c>
      <c r="S250" s="99">
        <v>454.13552737556074</v>
      </c>
      <c r="T250" s="99">
        <v>0</v>
      </c>
      <c r="U250" s="99">
        <v>0</v>
      </c>
      <c r="V250" s="107">
        <f t="shared" si="18"/>
        <v>45</v>
      </c>
      <c r="W250" s="99">
        <v>487.4112848433547</v>
      </c>
      <c r="X250" s="99">
        <v>407.4634799459565</v>
      </c>
      <c r="Y250" s="99">
        <v>390.15118029567986</v>
      </c>
      <c r="Z250" s="99">
        <v>409.53712256958363</v>
      </c>
      <c r="AA250" s="99">
        <v>426.58640781792855</v>
      </c>
      <c r="AB250" s="99">
        <v>443.5025116715447</v>
      </c>
      <c r="AC250" s="99">
        <v>466.09767267671043</v>
      </c>
      <c r="AD250" s="99">
        <v>0</v>
      </c>
      <c r="AE250" s="99">
        <v>0</v>
      </c>
      <c r="AF250" s="104"/>
      <c r="AG250" s="104"/>
      <c r="AH250" s="104"/>
    </row>
    <row r="251" spans="2:34" s="109" customFormat="1" ht="23.25">
      <c r="B251" s="107">
        <f t="shared" si="16"/>
        <v>46</v>
      </c>
      <c r="C251" s="99">
        <v>327.88242278258286</v>
      </c>
      <c r="D251" s="99">
        <v>316.7158118661201</v>
      </c>
      <c r="E251" s="99">
        <v>326.30118907804024</v>
      </c>
      <c r="F251" s="99">
        <v>349.67432884793504</v>
      </c>
      <c r="G251" s="99">
        <v>377.9384051110823</v>
      </c>
      <c r="H251" s="99">
        <v>412.0987549609927</v>
      </c>
      <c r="I251" s="99">
        <v>463.55165861587426</v>
      </c>
      <c r="J251" s="99">
        <v>0</v>
      </c>
      <c r="K251" s="99">
        <v>0</v>
      </c>
      <c r="L251" s="107">
        <f t="shared" si="17"/>
        <v>46</v>
      </c>
      <c r="M251" s="99">
        <v>366.4773833982892</v>
      </c>
      <c r="N251" s="99">
        <v>338.6581546853073</v>
      </c>
      <c r="O251" s="99">
        <v>344.6756334883398</v>
      </c>
      <c r="P251" s="99">
        <v>367.8066451479166</v>
      </c>
      <c r="Q251" s="99">
        <v>392.6512150352381</v>
      </c>
      <c r="R251" s="99">
        <v>421.3524180042459</v>
      </c>
      <c r="S251" s="99">
        <v>465.26178429981</v>
      </c>
      <c r="T251" s="99">
        <v>0</v>
      </c>
      <c r="U251" s="99">
        <v>0</v>
      </c>
      <c r="V251" s="107">
        <f t="shared" si="18"/>
        <v>46</v>
      </c>
      <c r="W251" s="99">
        <v>468.8530355014191</v>
      </c>
      <c r="X251" s="99">
        <v>401.33407846888156</v>
      </c>
      <c r="Y251" s="99">
        <v>394.16053143232267</v>
      </c>
      <c r="Z251" s="99">
        <v>413.10771180363673</v>
      </c>
      <c r="AA251" s="99">
        <v>429.8613145792177</v>
      </c>
      <c r="AB251" s="99">
        <v>447.19671198954387</v>
      </c>
      <c r="AC251" s="99">
        <v>472.4937615897073</v>
      </c>
      <c r="AD251" s="99">
        <v>0</v>
      </c>
      <c r="AE251" s="99">
        <v>0</v>
      </c>
      <c r="AF251" s="104"/>
      <c r="AG251" s="104"/>
      <c r="AH251" s="104"/>
    </row>
    <row r="252" spans="2:34" s="109" customFormat="1" ht="23.25">
      <c r="B252" s="107">
        <f t="shared" si="16"/>
        <v>47</v>
      </c>
      <c r="C252" s="99">
        <v>321.49701229979064</v>
      </c>
      <c r="D252" s="99">
        <v>315.91607911867317</v>
      </c>
      <c r="E252" s="99">
        <v>330.4649653332107</v>
      </c>
      <c r="F252" s="99">
        <v>355.12343772453397</v>
      </c>
      <c r="G252" s="99">
        <v>384.0459529151005</v>
      </c>
      <c r="H252" s="99">
        <v>420.37106651462375</v>
      </c>
      <c r="I252" s="99">
        <v>478.4688995215313</v>
      </c>
      <c r="J252" s="99">
        <v>0</v>
      </c>
      <c r="K252" s="99">
        <v>0</v>
      </c>
      <c r="L252" s="107">
        <f t="shared" si="17"/>
        <v>47</v>
      </c>
      <c r="M252" s="99">
        <v>354.0240944691381</v>
      </c>
      <c r="N252" s="99">
        <v>336.02313671216376</v>
      </c>
      <c r="O252" s="99">
        <v>349.06396207509766</v>
      </c>
      <c r="P252" s="99">
        <v>372.7810166992</v>
      </c>
      <c r="Q252" s="99">
        <v>397.85936185856934</v>
      </c>
      <c r="R252" s="99">
        <v>428.261150017352</v>
      </c>
      <c r="S252" s="99">
        <v>478.4688995215312</v>
      </c>
      <c r="T252" s="99">
        <v>0</v>
      </c>
      <c r="U252" s="99">
        <v>0</v>
      </c>
      <c r="V252" s="107">
        <f t="shared" si="18"/>
        <v>47</v>
      </c>
      <c r="W252" s="99">
        <v>444.7556525671944</v>
      </c>
      <c r="X252" s="99">
        <v>393.06604692735334</v>
      </c>
      <c r="Y252" s="99">
        <v>398.14769404251695</v>
      </c>
      <c r="Z252" s="99">
        <v>416.6026359399271</v>
      </c>
      <c r="AA252" s="99">
        <v>433.164570704319</v>
      </c>
      <c r="AB252" s="99">
        <v>451.15181469218714</v>
      </c>
      <c r="AC252" s="99">
        <v>478.46889952153134</v>
      </c>
      <c r="AD252" s="99">
        <v>0</v>
      </c>
      <c r="AE252" s="99">
        <v>0</v>
      </c>
      <c r="AF252" s="104"/>
      <c r="AG252" s="104"/>
      <c r="AH252" s="104"/>
    </row>
    <row r="253" spans="2:34" s="109" customFormat="1" ht="23.25">
      <c r="B253" s="107">
        <f t="shared" si="16"/>
        <v>48</v>
      </c>
      <c r="C253" s="99">
        <v>312.46289359716786</v>
      </c>
      <c r="D253" s="99">
        <v>313.6272947091816</v>
      </c>
      <c r="E253" s="99">
        <v>334.9420650676715</v>
      </c>
      <c r="F253" s="99">
        <v>360.6529647806897</v>
      </c>
      <c r="G253" s="99">
        <v>390.48614960741384</v>
      </c>
      <c r="H253" s="99">
        <v>429.40437733463006</v>
      </c>
      <c r="I253" s="99">
        <v>0</v>
      </c>
      <c r="J253" s="99">
        <v>0</v>
      </c>
      <c r="K253" s="99">
        <v>0</v>
      </c>
      <c r="L253" s="107">
        <f t="shared" si="17"/>
        <v>48</v>
      </c>
      <c r="M253" s="99">
        <v>339.25730107507826</v>
      </c>
      <c r="N253" s="99">
        <v>331.7440532168742</v>
      </c>
      <c r="O253" s="99">
        <v>353.5563482266054</v>
      </c>
      <c r="P253" s="99">
        <v>377.6923172211119</v>
      </c>
      <c r="Q253" s="99">
        <v>403.28706445718115</v>
      </c>
      <c r="R253" s="99">
        <v>435.85929311507687</v>
      </c>
      <c r="S253" s="99">
        <v>0</v>
      </c>
      <c r="T253" s="99">
        <v>0</v>
      </c>
      <c r="U253" s="99">
        <v>0</v>
      </c>
      <c r="V253" s="107">
        <f t="shared" si="18"/>
        <v>48</v>
      </c>
      <c r="W253" s="99">
        <v>414.2211150578049</v>
      </c>
      <c r="X253" s="99">
        <v>381.6130697852466</v>
      </c>
      <c r="Y253" s="99">
        <v>402.0587401101868</v>
      </c>
      <c r="Z253" s="99">
        <v>419.98731999656417</v>
      </c>
      <c r="AA253" s="99">
        <v>436.5375018579265</v>
      </c>
      <c r="AB253" s="99">
        <v>455.46590694748147</v>
      </c>
      <c r="AC253" s="99">
        <v>0</v>
      </c>
      <c r="AD253" s="99">
        <v>0</v>
      </c>
      <c r="AE253" s="99">
        <v>0</v>
      </c>
      <c r="AF253" s="104"/>
      <c r="AG253" s="104"/>
      <c r="AH253" s="104"/>
    </row>
    <row r="254" spans="2:34" s="109" customFormat="1" ht="23.25">
      <c r="B254" s="107">
        <f t="shared" si="16"/>
        <v>49</v>
      </c>
      <c r="C254" s="99">
        <v>314.727553502649</v>
      </c>
      <c r="D254" s="99">
        <v>318.24393965195213</v>
      </c>
      <c r="E254" s="99">
        <v>339.41590791832624</v>
      </c>
      <c r="F254" s="99">
        <v>366.32176785648284</v>
      </c>
      <c r="G254" s="99">
        <v>397.27153780977375</v>
      </c>
      <c r="H254" s="99">
        <v>439.465849249927</v>
      </c>
      <c r="I254" s="99">
        <v>0</v>
      </c>
      <c r="J254" s="99">
        <v>0</v>
      </c>
      <c r="K254" s="99">
        <v>0</v>
      </c>
      <c r="L254" s="107">
        <f t="shared" si="17"/>
        <v>49</v>
      </c>
      <c r="M254" s="99">
        <v>339.71868881972176</v>
      </c>
      <c r="N254" s="99">
        <v>336.1977873650949</v>
      </c>
      <c r="O254" s="99">
        <v>358.1156346704376</v>
      </c>
      <c r="P254" s="99">
        <v>382.5958433623878</v>
      </c>
      <c r="Q254" s="99">
        <v>408.9628996034234</v>
      </c>
      <c r="R254" s="99">
        <v>444.41068827122984</v>
      </c>
      <c r="S254" s="99">
        <v>0</v>
      </c>
      <c r="T254" s="99">
        <v>0</v>
      </c>
      <c r="U254" s="99">
        <v>0</v>
      </c>
      <c r="V254" s="107">
        <f t="shared" si="18"/>
        <v>49</v>
      </c>
      <c r="W254" s="99">
        <v>411.5760630345883</v>
      </c>
      <c r="X254" s="99">
        <v>386.06974878459573</v>
      </c>
      <c r="Y254" s="99">
        <v>405.83889553672793</v>
      </c>
      <c r="Z254" s="99">
        <v>423.3208900833243</v>
      </c>
      <c r="AA254" s="99">
        <v>439.97491704319617</v>
      </c>
      <c r="AB254" s="99">
        <v>460.39847242194054</v>
      </c>
      <c r="AC254" s="99">
        <v>0</v>
      </c>
      <c r="AD254" s="99">
        <v>0</v>
      </c>
      <c r="AE254" s="99">
        <v>0</v>
      </c>
      <c r="AF254" s="104"/>
      <c r="AG254" s="104"/>
      <c r="AH254" s="104"/>
    </row>
    <row r="255" spans="2:34" s="109" customFormat="1" ht="23.25">
      <c r="B255" s="107">
        <f t="shared" si="16"/>
        <v>50</v>
      </c>
      <c r="C255" s="99">
        <v>316.16940857021723</v>
      </c>
      <c r="D255" s="99">
        <v>322.40948610243606</v>
      </c>
      <c r="E255" s="99">
        <v>344.2546878613622</v>
      </c>
      <c r="F255" s="99">
        <v>372.0592220633456</v>
      </c>
      <c r="G255" s="99">
        <v>404.4467984360512</v>
      </c>
      <c r="H255" s="99">
        <v>450.77513582871217</v>
      </c>
      <c r="I255" s="99">
        <v>0</v>
      </c>
      <c r="J255" s="99">
        <v>0</v>
      </c>
      <c r="K255" s="99">
        <v>0</v>
      </c>
      <c r="L255" s="107">
        <f t="shared" si="17"/>
        <v>50</v>
      </c>
      <c r="M255" s="99">
        <v>339.5412577342592</v>
      </c>
      <c r="N255" s="99">
        <v>340.50235500164064</v>
      </c>
      <c r="O255" s="99">
        <v>362.84715183272334</v>
      </c>
      <c r="P255" s="99">
        <v>387.5562921590295</v>
      </c>
      <c r="Q255" s="99">
        <v>414.9487471728071</v>
      </c>
      <c r="R255" s="99">
        <v>454.13552737556074</v>
      </c>
      <c r="S255" s="99">
        <v>0</v>
      </c>
      <c r="T255" s="99">
        <v>0</v>
      </c>
      <c r="U255" s="99">
        <v>0</v>
      </c>
      <c r="V255" s="107">
        <f t="shared" si="18"/>
        <v>50</v>
      </c>
      <c r="W255" s="99">
        <v>407.4634799459565</v>
      </c>
      <c r="X255" s="99">
        <v>390.15118029567986</v>
      </c>
      <c r="Y255" s="99">
        <v>409.53712256958363</v>
      </c>
      <c r="Z255" s="99">
        <v>426.58640781792855</v>
      </c>
      <c r="AA255" s="99">
        <v>443.5025116715447</v>
      </c>
      <c r="AB255" s="99">
        <v>466.09767267671043</v>
      </c>
      <c r="AC255" s="99">
        <v>0</v>
      </c>
      <c r="AD255" s="99">
        <v>0</v>
      </c>
      <c r="AE255" s="99">
        <v>0</v>
      </c>
      <c r="AF255" s="104"/>
      <c r="AG255" s="104"/>
      <c r="AH255" s="104"/>
    </row>
    <row r="256" spans="2:34" s="109" customFormat="1" ht="23.25">
      <c r="B256" s="107">
        <f t="shared" si="16"/>
        <v>51</v>
      </c>
      <c r="C256" s="99">
        <v>316.7158118661201</v>
      </c>
      <c r="D256" s="99">
        <v>326.30118907804024</v>
      </c>
      <c r="E256" s="99">
        <v>349.67432884793504</v>
      </c>
      <c r="F256" s="99">
        <v>377.9384051110823</v>
      </c>
      <c r="G256" s="99">
        <v>412.0987549609927</v>
      </c>
      <c r="H256" s="99">
        <v>463.55165861587426</v>
      </c>
      <c r="I256" s="99">
        <v>0</v>
      </c>
      <c r="J256" s="99">
        <v>0</v>
      </c>
      <c r="K256" s="99">
        <v>0</v>
      </c>
      <c r="L256" s="107">
        <f t="shared" si="17"/>
        <v>51</v>
      </c>
      <c r="M256" s="99">
        <v>338.6581546853073</v>
      </c>
      <c r="N256" s="99">
        <v>344.6756334883398</v>
      </c>
      <c r="O256" s="99">
        <v>367.8066451479166</v>
      </c>
      <c r="P256" s="99">
        <v>392.6512150352381</v>
      </c>
      <c r="Q256" s="99">
        <v>421.3524180042459</v>
      </c>
      <c r="R256" s="99">
        <v>465.26178429981</v>
      </c>
      <c r="S256" s="99">
        <v>0</v>
      </c>
      <c r="T256" s="99">
        <v>0</v>
      </c>
      <c r="U256" s="99">
        <v>0</v>
      </c>
      <c r="V256" s="107">
        <f t="shared" si="18"/>
        <v>51</v>
      </c>
      <c r="W256" s="99">
        <v>401.33407846888156</v>
      </c>
      <c r="X256" s="99">
        <v>394.16053143232267</v>
      </c>
      <c r="Y256" s="99">
        <v>413.10771180363673</v>
      </c>
      <c r="Z256" s="99">
        <v>429.8613145792177</v>
      </c>
      <c r="AA256" s="99">
        <v>447.19671198954387</v>
      </c>
      <c r="AB256" s="99">
        <v>472.4937615897073</v>
      </c>
      <c r="AC256" s="99">
        <v>0</v>
      </c>
      <c r="AD256" s="99">
        <v>0</v>
      </c>
      <c r="AE256" s="99">
        <v>0</v>
      </c>
      <c r="AF256" s="104"/>
      <c r="AG256" s="104"/>
      <c r="AH256" s="104"/>
    </row>
    <row r="257" spans="2:34" s="109" customFormat="1" ht="23.25">
      <c r="B257" s="107">
        <f t="shared" si="16"/>
        <v>52</v>
      </c>
      <c r="C257" s="99">
        <v>315.91607911867317</v>
      </c>
      <c r="D257" s="99">
        <v>330.4649653332107</v>
      </c>
      <c r="E257" s="99">
        <v>355.12343772453397</v>
      </c>
      <c r="F257" s="99">
        <v>384.0459529151005</v>
      </c>
      <c r="G257" s="99">
        <v>420.37106651462375</v>
      </c>
      <c r="H257" s="99">
        <v>478.4688995215313</v>
      </c>
      <c r="I257" s="99">
        <v>0</v>
      </c>
      <c r="J257" s="99">
        <v>0</v>
      </c>
      <c r="K257" s="99">
        <v>0</v>
      </c>
      <c r="L257" s="107">
        <f t="shared" si="17"/>
        <v>52</v>
      </c>
      <c r="M257" s="99">
        <v>336.02313671216376</v>
      </c>
      <c r="N257" s="99">
        <v>349.06396207509766</v>
      </c>
      <c r="O257" s="99">
        <v>372.7810166992</v>
      </c>
      <c r="P257" s="99">
        <v>397.85936185856934</v>
      </c>
      <c r="Q257" s="99">
        <v>428.261150017352</v>
      </c>
      <c r="R257" s="99">
        <v>478.4688995215312</v>
      </c>
      <c r="S257" s="99">
        <v>0</v>
      </c>
      <c r="T257" s="99">
        <v>0</v>
      </c>
      <c r="U257" s="99">
        <v>0</v>
      </c>
      <c r="V257" s="107">
        <f t="shared" si="18"/>
        <v>52</v>
      </c>
      <c r="W257" s="99">
        <v>393.06604692735334</v>
      </c>
      <c r="X257" s="99">
        <v>398.14769404251695</v>
      </c>
      <c r="Y257" s="99">
        <v>416.6026359399271</v>
      </c>
      <c r="Z257" s="99">
        <v>433.164570704319</v>
      </c>
      <c r="AA257" s="99">
        <v>451.15181469218714</v>
      </c>
      <c r="AB257" s="99">
        <v>478.46889952153134</v>
      </c>
      <c r="AC257" s="99">
        <v>0</v>
      </c>
      <c r="AD257" s="99">
        <v>0</v>
      </c>
      <c r="AE257" s="99">
        <v>0</v>
      </c>
      <c r="AF257" s="104"/>
      <c r="AG257" s="104"/>
      <c r="AH257" s="104"/>
    </row>
    <row r="258" spans="2:34" s="109" customFormat="1" ht="23.25">
      <c r="B258" s="107">
        <f t="shared" si="16"/>
        <v>53</v>
      </c>
      <c r="C258" s="99">
        <v>313.6272947091816</v>
      </c>
      <c r="D258" s="99">
        <v>334.9420650676715</v>
      </c>
      <c r="E258" s="99">
        <v>360.6529647806897</v>
      </c>
      <c r="F258" s="99">
        <v>390.48614960741384</v>
      </c>
      <c r="G258" s="99">
        <v>429.40437733463006</v>
      </c>
      <c r="H258" s="99">
        <v>0</v>
      </c>
      <c r="I258" s="99">
        <v>0</v>
      </c>
      <c r="J258" s="99">
        <v>0</v>
      </c>
      <c r="K258" s="99">
        <v>0</v>
      </c>
      <c r="L258" s="107">
        <f t="shared" si="17"/>
        <v>53</v>
      </c>
      <c r="M258" s="99">
        <v>331.7440532168742</v>
      </c>
      <c r="N258" s="99">
        <v>353.5563482266054</v>
      </c>
      <c r="O258" s="99">
        <v>377.6923172211119</v>
      </c>
      <c r="P258" s="99">
        <v>403.28706445718115</v>
      </c>
      <c r="Q258" s="99">
        <v>435.85929311507687</v>
      </c>
      <c r="R258" s="99">
        <v>0</v>
      </c>
      <c r="S258" s="99">
        <v>0</v>
      </c>
      <c r="T258" s="99">
        <v>0</v>
      </c>
      <c r="U258" s="99">
        <v>0</v>
      </c>
      <c r="V258" s="107">
        <f t="shared" si="18"/>
        <v>53</v>
      </c>
      <c r="W258" s="99">
        <v>381.6130697852466</v>
      </c>
      <c r="X258" s="99">
        <v>402.0587401101868</v>
      </c>
      <c r="Y258" s="99">
        <v>419.98731999656417</v>
      </c>
      <c r="Z258" s="99">
        <v>436.5375018579265</v>
      </c>
      <c r="AA258" s="99">
        <v>455.46590694748147</v>
      </c>
      <c r="AB258" s="99">
        <v>0</v>
      </c>
      <c r="AC258" s="99">
        <v>0</v>
      </c>
      <c r="AD258" s="99">
        <v>0</v>
      </c>
      <c r="AE258" s="99">
        <v>0</v>
      </c>
      <c r="AF258" s="104"/>
      <c r="AG258" s="104"/>
      <c r="AH258" s="104"/>
    </row>
    <row r="259" spans="2:34" s="109" customFormat="1" ht="23.25">
      <c r="B259" s="107">
        <f t="shared" si="16"/>
        <v>54</v>
      </c>
      <c r="C259" s="99">
        <v>318.24393965195213</v>
      </c>
      <c r="D259" s="99">
        <v>339.41590791832624</v>
      </c>
      <c r="E259" s="99">
        <v>366.32176785648284</v>
      </c>
      <c r="F259" s="99">
        <v>397.27153780977375</v>
      </c>
      <c r="G259" s="99">
        <v>439.465849249927</v>
      </c>
      <c r="H259" s="99">
        <v>0</v>
      </c>
      <c r="I259" s="99">
        <v>0</v>
      </c>
      <c r="J259" s="99">
        <v>0</v>
      </c>
      <c r="K259" s="99">
        <v>0</v>
      </c>
      <c r="L259" s="107">
        <f t="shared" si="17"/>
        <v>54</v>
      </c>
      <c r="M259" s="99">
        <v>336.1977873650949</v>
      </c>
      <c r="N259" s="99">
        <v>358.1156346704376</v>
      </c>
      <c r="O259" s="99">
        <v>382.5958433623878</v>
      </c>
      <c r="P259" s="99">
        <v>408.9628996034234</v>
      </c>
      <c r="Q259" s="99">
        <v>444.41068827122984</v>
      </c>
      <c r="R259" s="99">
        <v>0</v>
      </c>
      <c r="S259" s="99">
        <v>0</v>
      </c>
      <c r="T259" s="99">
        <v>0</v>
      </c>
      <c r="U259" s="99">
        <v>0</v>
      </c>
      <c r="V259" s="107">
        <f t="shared" si="18"/>
        <v>54</v>
      </c>
      <c r="W259" s="99">
        <v>386.06974878459573</v>
      </c>
      <c r="X259" s="99">
        <v>405.83889553672793</v>
      </c>
      <c r="Y259" s="99">
        <v>423.3208900833243</v>
      </c>
      <c r="Z259" s="99">
        <v>439.97491704319617</v>
      </c>
      <c r="AA259" s="99">
        <v>460.39847242194054</v>
      </c>
      <c r="AB259" s="99">
        <v>0</v>
      </c>
      <c r="AC259" s="99">
        <v>0</v>
      </c>
      <c r="AD259" s="99">
        <v>0</v>
      </c>
      <c r="AE259" s="99">
        <v>0</v>
      </c>
      <c r="AF259" s="104"/>
      <c r="AG259" s="104"/>
      <c r="AH259" s="104"/>
    </row>
    <row r="260" spans="2:34" s="109" customFormat="1" ht="23.25">
      <c r="B260" s="107">
        <f t="shared" si="16"/>
        <v>55</v>
      </c>
      <c r="C260" s="99">
        <v>322.40948610243606</v>
      </c>
      <c r="D260" s="99">
        <v>344.2546878613622</v>
      </c>
      <c r="E260" s="99">
        <v>372.0592220633456</v>
      </c>
      <c r="F260" s="99">
        <v>404.4467984360512</v>
      </c>
      <c r="G260" s="99">
        <v>450.77513582871217</v>
      </c>
      <c r="H260" s="99">
        <v>0</v>
      </c>
      <c r="I260" s="99">
        <v>0</v>
      </c>
      <c r="J260" s="99">
        <v>0</v>
      </c>
      <c r="K260" s="99">
        <v>0</v>
      </c>
      <c r="L260" s="107">
        <f t="shared" si="17"/>
        <v>55</v>
      </c>
      <c r="M260" s="99">
        <v>340.50235500164064</v>
      </c>
      <c r="N260" s="99">
        <v>362.84715183272334</v>
      </c>
      <c r="O260" s="99">
        <v>387.5562921590295</v>
      </c>
      <c r="P260" s="99">
        <v>414.9487471728071</v>
      </c>
      <c r="Q260" s="99">
        <v>454.13552737556074</v>
      </c>
      <c r="R260" s="99">
        <v>0</v>
      </c>
      <c r="S260" s="99">
        <v>0</v>
      </c>
      <c r="T260" s="99">
        <v>0</v>
      </c>
      <c r="U260" s="99">
        <v>0</v>
      </c>
      <c r="V260" s="107">
        <f t="shared" si="18"/>
        <v>55</v>
      </c>
      <c r="W260" s="99">
        <v>390.15118029567986</v>
      </c>
      <c r="X260" s="99">
        <v>409.53712256958363</v>
      </c>
      <c r="Y260" s="99">
        <v>426.58640781792855</v>
      </c>
      <c r="Z260" s="99">
        <v>443.5025116715447</v>
      </c>
      <c r="AA260" s="99">
        <v>466.09767267671043</v>
      </c>
      <c r="AB260" s="99">
        <v>0</v>
      </c>
      <c r="AC260" s="99">
        <v>0</v>
      </c>
      <c r="AD260" s="99">
        <v>0</v>
      </c>
      <c r="AE260" s="99">
        <v>0</v>
      </c>
      <c r="AF260" s="104"/>
      <c r="AG260" s="104"/>
      <c r="AH260" s="104"/>
    </row>
    <row r="261" spans="2:34" s="109" customFormat="1" ht="23.25">
      <c r="B261" s="107">
        <f t="shared" si="16"/>
        <v>56</v>
      </c>
      <c r="C261" s="99">
        <v>326.30118907804024</v>
      </c>
      <c r="D261" s="99">
        <v>349.67432884793504</v>
      </c>
      <c r="E261" s="99">
        <v>377.9384051110823</v>
      </c>
      <c r="F261" s="99">
        <v>412.0987549609927</v>
      </c>
      <c r="G261" s="99">
        <v>463.55165861587426</v>
      </c>
      <c r="H261" s="99">
        <v>0</v>
      </c>
      <c r="I261" s="99">
        <v>0</v>
      </c>
      <c r="J261" s="99">
        <v>0</v>
      </c>
      <c r="K261" s="99">
        <v>0</v>
      </c>
      <c r="L261" s="107">
        <f t="shared" si="17"/>
        <v>56</v>
      </c>
      <c r="M261" s="99">
        <v>344.6756334883398</v>
      </c>
      <c r="N261" s="99">
        <v>367.8066451479166</v>
      </c>
      <c r="O261" s="99">
        <v>392.6512150352381</v>
      </c>
      <c r="P261" s="99">
        <v>421.3524180042459</v>
      </c>
      <c r="Q261" s="99">
        <v>465.26178429981</v>
      </c>
      <c r="R261" s="99">
        <v>0</v>
      </c>
      <c r="S261" s="99">
        <v>0</v>
      </c>
      <c r="T261" s="99">
        <v>0</v>
      </c>
      <c r="U261" s="99">
        <v>0</v>
      </c>
      <c r="V261" s="107">
        <f t="shared" si="18"/>
        <v>56</v>
      </c>
      <c r="W261" s="99">
        <v>394.16053143232267</v>
      </c>
      <c r="X261" s="99">
        <v>413.10771180363673</v>
      </c>
      <c r="Y261" s="99">
        <v>429.8613145792177</v>
      </c>
      <c r="Z261" s="99">
        <v>447.19671198954387</v>
      </c>
      <c r="AA261" s="99">
        <v>472.4937615897073</v>
      </c>
      <c r="AB261" s="99">
        <v>0</v>
      </c>
      <c r="AC261" s="99">
        <v>0</v>
      </c>
      <c r="AD261" s="99">
        <v>0</v>
      </c>
      <c r="AE261" s="99">
        <v>0</v>
      </c>
      <c r="AF261" s="104"/>
      <c r="AG261" s="104"/>
      <c r="AH261" s="104"/>
    </row>
    <row r="262" spans="2:34" s="109" customFormat="1" ht="23.25">
      <c r="B262" s="107">
        <f t="shared" si="16"/>
        <v>57</v>
      </c>
      <c r="C262" s="99">
        <v>330.4649653332107</v>
      </c>
      <c r="D262" s="99">
        <v>355.12343772453397</v>
      </c>
      <c r="E262" s="99">
        <v>384.0459529151005</v>
      </c>
      <c r="F262" s="99">
        <v>420.37106651462375</v>
      </c>
      <c r="G262" s="99">
        <v>478.4688995215313</v>
      </c>
      <c r="H262" s="99">
        <v>0</v>
      </c>
      <c r="I262" s="99">
        <v>0</v>
      </c>
      <c r="J262" s="99">
        <v>0</v>
      </c>
      <c r="K262" s="99">
        <v>0</v>
      </c>
      <c r="L262" s="107">
        <f t="shared" si="17"/>
        <v>57</v>
      </c>
      <c r="M262" s="99">
        <v>349.06396207509766</v>
      </c>
      <c r="N262" s="99">
        <v>372.7810166992</v>
      </c>
      <c r="O262" s="99">
        <v>397.85936185856934</v>
      </c>
      <c r="P262" s="99">
        <v>428.261150017352</v>
      </c>
      <c r="Q262" s="99">
        <v>478.4688995215312</v>
      </c>
      <c r="R262" s="99">
        <v>0</v>
      </c>
      <c r="S262" s="99">
        <v>0</v>
      </c>
      <c r="T262" s="99">
        <v>0</v>
      </c>
      <c r="U262" s="99">
        <v>0</v>
      </c>
      <c r="V262" s="107">
        <f t="shared" si="18"/>
        <v>57</v>
      </c>
      <c r="W262" s="99">
        <v>398.14769404251695</v>
      </c>
      <c r="X262" s="99">
        <v>416.6026359399271</v>
      </c>
      <c r="Y262" s="99">
        <v>433.164570704319</v>
      </c>
      <c r="Z262" s="99">
        <v>451.15181469218714</v>
      </c>
      <c r="AA262" s="99">
        <v>478.46889952153134</v>
      </c>
      <c r="AB262" s="99">
        <v>0</v>
      </c>
      <c r="AC262" s="99">
        <v>0</v>
      </c>
      <c r="AD262" s="99">
        <v>0</v>
      </c>
      <c r="AE262" s="99">
        <v>0</v>
      </c>
      <c r="AF262" s="104"/>
      <c r="AG262" s="104"/>
      <c r="AH262" s="104"/>
    </row>
    <row r="263" spans="2:34" s="109" customFormat="1" ht="23.25">
      <c r="B263" s="107">
        <f t="shared" si="16"/>
        <v>58</v>
      </c>
      <c r="C263" s="99">
        <v>334.9420650676715</v>
      </c>
      <c r="D263" s="99">
        <v>360.6529647806897</v>
      </c>
      <c r="E263" s="99">
        <v>390.48614960741384</v>
      </c>
      <c r="F263" s="99">
        <v>429.40437733463006</v>
      </c>
      <c r="G263" s="99">
        <v>0</v>
      </c>
      <c r="H263" s="99">
        <v>0</v>
      </c>
      <c r="I263" s="99">
        <v>0</v>
      </c>
      <c r="J263" s="99">
        <v>0</v>
      </c>
      <c r="K263" s="99">
        <v>0</v>
      </c>
      <c r="L263" s="107">
        <f t="shared" si="17"/>
        <v>58</v>
      </c>
      <c r="M263" s="99">
        <v>353.5563482266054</v>
      </c>
      <c r="N263" s="99">
        <v>377.6923172211119</v>
      </c>
      <c r="O263" s="99">
        <v>403.28706445718115</v>
      </c>
      <c r="P263" s="99">
        <v>435.85929311507687</v>
      </c>
      <c r="Q263" s="99">
        <v>0</v>
      </c>
      <c r="R263" s="99">
        <v>0</v>
      </c>
      <c r="S263" s="99">
        <v>0</v>
      </c>
      <c r="T263" s="99">
        <v>0</v>
      </c>
      <c r="U263" s="99">
        <v>0</v>
      </c>
      <c r="V263" s="107">
        <f t="shared" si="18"/>
        <v>58</v>
      </c>
      <c r="W263" s="99">
        <v>402.0587401101868</v>
      </c>
      <c r="X263" s="99">
        <v>419.98731999656417</v>
      </c>
      <c r="Y263" s="99">
        <v>436.5375018579265</v>
      </c>
      <c r="Z263" s="99">
        <v>455.46590694748147</v>
      </c>
      <c r="AA263" s="99">
        <v>0</v>
      </c>
      <c r="AB263" s="99">
        <v>0</v>
      </c>
      <c r="AC263" s="99">
        <v>0</v>
      </c>
      <c r="AD263" s="99">
        <v>0</v>
      </c>
      <c r="AE263" s="99">
        <v>0</v>
      </c>
      <c r="AF263" s="104"/>
      <c r="AG263" s="104"/>
      <c r="AH263" s="104"/>
    </row>
    <row r="264" spans="2:34" s="109" customFormat="1" ht="23.25">
      <c r="B264" s="107">
        <f t="shared" si="16"/>
        <v>59</v>
      </c>
      <c r="C264" s="99">
        <v>339.41590791832624</v>
      </c>
      <c r="D264" s="99">
        <v>366.32176785648284</v>
      </c>
      <c r="E264" s="99">
        <v>397.27153780977375</v>
      </c>
      <c r="F264" s="99">
        <v>439.465849249927</v>
      </c>
      <c r="G264" s="99">
        <v>0</v>
      </c>
      <c r="H264" s="99">
        <v>0</v>
      </c>
      <c r="I264" s="99">
        <v>0</v>
      </c>
      <c r="J264" s="99">
        <v>0</v>
      </c>
      <c r="K264" s="99">
        <v>0</v>
      </c>
      <c r="L264" s="107">
        <f t="shared" si="17"/>
        <v>59</v>
      </c>
      <c r="M264" s="99">
        <v>358.1156346704376</v>
      </c>
      <c r="N264" s="99">
        <v>382.5958433623878</v>
      </c>
      <c r="O264" s="99">
        <v>408.9628996034234</v>
      </c>
      <c r="P264" s="99">
        <v>444.41068827122984</v>
      </c>
      <c r="Q264" s="99">
        <v>0</v>
      </c>
      <c r="R264" s="99">
        <v>0</v>
      </c>
      <c r="S264" s="99">
        <v>0</v>
      </c>
      <c r="T264" s="99">
        <v>0</v>
      </c>
      <c r="U264" s="99">
        <v>0</v>
      </c>
      <c r="V264" s="107">
        <f t="shared" si="18"/>
        <v>59</v>
      </c>
      <c r="W264" s="99">
        <v>405.83889553672793</v>
      </c>
      <c r="X264" s="99">
        <v>423.3208900833243</v>
      </c>
      <c r="Y264" s="99">
        <v>439.97491704319617</v>
      </c>
      <c r="Z264" s="99">
        <v>460.39847242194054</v>
      </c>
      <c r="AA264" s="99">
        <v>0</v>
      </c>
      <c r="AB264" s="99">
        <v>0</v>
      </c>
      <c r="AC264" s="99">
        <v>0</v>
      </c>
      <c r="AD264" s="99">
        <v>0</v>
      </c>
      <c r="AE264" s="99">
        <v>0</v>
      </c>
      <c r="AF264" s="104"/>
      <c r="AG264" s="104"/>
      <c r="AH264" s="104"/>
    </row>
    <row r="265" spans="2:34" s="109" customFormat="1" ht="23.25">
      <c r="B265" s="107">
        <f t="shared" si="16"/>
        <v>60</v>
      </c>
      <c r="C265" s="99">
        <v>344.2546878613622</v>
      </c>
      <c r="D265" s="99">
        <v>372.0592220633456</v>
      </c>
      <c r="E265" s="99">
        <v>404.4467984360512</v>
      </c>
      <c r="F265" s="99">
        <v>450.77513582871217</v>
      </c>
      <c r="G265" s="99">
        <v>0</v>
      </c>
      <c r="H265" s="99">
        <v>0</v>
      </c>
      <c r="I265" s="99">
        <v>0</v>
      </c>
      <c r="J265" s="99">
        <v>0</v>
      </c>
      <c r="K265" s="99">
        <v>0</v>
      </c>
      <c r="L265" s="107">
        <f t="shared" si="17"/>
        <v>60</v>
      </c>
      <c r="M265" s="99">
        <v>362.84715183272334</v>
      </c>
      <c r="N265" s="99">
        <v>387.5562921590295</v>
      </c>
      <c r="O265" s="99">
        <v>414.9487471728071</v>
      </c>
      <c r="P265" s="99">
        <v>454.13552737556074</v>
      </c>
      <c r="Q265" s="99">
        <v>0</v>
      </c>
      <c r="R265" s="99">
        <v>0</v>
      </c>
      <c r="S265" s="99">
        <v>0</v>
      </c>
      <c r="T265" s="99">
        <v>0</v>
      </c>
      <c r="U265" s="99">
        <v>0</v>
      </c>
      <c r="V265" s="107">
        <f t="shared" si="18"/>
        <v>60</v>
      </c>
      <c r="W265" s="99">
        <v>409.53712256958363</v>
      </c>
      <c r="X265" s="99">
        <v>426.58640781792855</v>
      </c>
      <c r="Y265" s="99">
        <v>443.5025116715447</v>
      </c>
      <c r="Z265" s="99">
        <v>466.09767267671043</v>
      </c>
      <c r="AA265" s="99">
        <v>0</v>
      </c>
      <c r="AB265" s="99">
        <v>0</v>
      </c>
      <c r="AC265" s="99">
        <v>0</v>
      </c>
      <c r="AD265" s="99">
        <v>0</v>
      </c>
      <c r="AE265" s="99">
        <v>0</v>
      </c>
      <c r="AF265" s="104"/>
      <c r="AG265" s="104"/>
      <c r="AH265" s="104"/>
    </row>
    <row r="266" spans="2:34" s="109" customFormat="1" ht="23.25">
      <c r="B266" s="107">
        <f t="shared" si="16"/>
        <v>61</v>
      </c>
      <c r="C266" s="99">
        <v>349.67432884793504</v>
      </c>
      <c r="D266" s="99">
        <v>377.9384051110823</v>
      </c>
      <c r="E266" s="99">
        <v>412.0987549609927</v>
      </c>
      <c r="F266" s="99">
        <v>463.55165861587426</v>
      </c>
      <c r="G266" s="99">
        <v>0</v>
      </c>
      <c r="H266" s="99">
        <v>0</v>
      </c>
      <c r="I266" s="99">
        <v>0</v>
      </c>
      <c r="J266" s="99">
        <v>0</v>
      </c>
      <c r="K266" s="99">
        <v>0</v>
      </c>
      <c r="L266" s="107">
        <f t="shared" si="17"/>
        <v>61</v>
      </c>
      <c r="M266" s="99">
        <v>367.8066451479166</v>
      </c>
      <c r="N266" s="99">
        <v>392.6512150352381</v>
      </c>
      <c r="O266" s="99">
        <v>421.3524180042459</v>
      </c>
      <c r="P266" s="99">
        <v>465.26178429981</v>
      </c>
      <c r="Q266" s="99">
        <v>0</v>
      </c>
      <c r="R266" s="99">
        <v>0</v>
      </c>
      <c r="S266" s="99">
        <v>0</v>
      </c>
      <c r="T266" s="99">
        <v>0</v>
      </c>
      <c r="U266" s="99">
        <v>0</v>
      </c>
      <c r="V266" s="107">
        <f t="shared" si="18"/>
        <v>61</v>
      </c>
      <c r="W266" s="99">
        <v>413.10771180363673</v>
      </c>
      <c r="X266" s="99">
        <v>429.8613145792177</v>
      </c>
      <c r="Y266" s="99">
        <v>447.19671198954387</v>
      </c>
      <c r="Z266" s="99">
        <v>472.4937615897073</v>
      </c>
      <c r="AA266" s="99">
        <v>0</v>
      </c>
      <c r="AB266" s="99">
        <v>0</v>
      </c>
      <c r="AC266" s="99">
        <v>0</v>
      </c>
      <c r="AD266" s="99">
        <v>0</v>
      </c>
      <c r="AE266" s="99">
        <v>0</v>
      </c>
      <c r="AF266" s="104"/>
      <c r="AG266" s="104"/>
      <c r="AH266" s="104"/>
    </row>
    <row r="267" spans="2:34" s="109" customFormat="1" ht="23.25">
      <c r="B267" s="107">
        <f t="shared" si="16"/>
        <v>62</v>
      </c>
      <c r="C267" s="99">
        <v>355.12343772453397</v>
      </c>
      <c r="D267" s="99">
        <v>384.0459529151005</v>
      </c>
      <c r="E267" s="99">
        <v>420.37106651462375</v>
      </c>
      <c r="F267" s="99">
        <v>478.4688995215313</v>
      </c>
      <c r="G267" s="99">
        <v>0</v>
      </c>
      <c r="H267" s="99">
        <v>0</v>
      </c>
      <c r="I267" s="99">
        <v>0</v>
      </c>
      <c r="J267" s="99">
        <v>0</v>
      </c>
      <c r="K267" s="99">
        <v>0</v>
      </c>
      <c r="L267" s="107">
        <f t="shared" si="17"/>
        <v>62</v>
      </c>
      <c r="M267" s="99">
        <v>372.7810166992</v>
      </c>
      <c r="N267" s="99">
        <v>397.85936185856934</v>
      </c>
      <c r="O267" s="99">
        <v>428.261150017352</v>
      </c>
      <c r="P267" s="99">
        <v>478.4688995215312</v>
      </c>
      <c r="Q267" s="99">
        <v>0</v>
      </c>
      <c r="R267" s="99">
        <v>0</v>
      </c>
      <c r="S267" s="99">
        <v>0</v>
      </c>
      <c r="T267" s="99">
        <v>0</v>
      </c>
      <c r="U267" s="99">
        <v>0</v>
      </c>
      <c r="V267" s="107">
        <f t="shared" si="18"/>
        <v>62</v>
      </c>
      <c r="W267" s="99">
        <v>416.6026359399271</v>
      </c>
      <c r="X267" s="99">
        <v>433.164570704319</v>
      </c>
      <c r="Y267" s="99">
        <v>451.15181469218714</v>
      </c>
      <c r="Z267" s="99">
        <v>478.46889952153134</v>
      </c>
      <c r="AA267" s="99">
        <v>0</v>
      </c>
      <c r="AB267" s="99">
        <v>0</v>
      </c>
      <c r="AC267" s="99">
        <v>0</v>
      </c>
      <c r="AD267" s="99">
        <v>0</v>
      </c>
      <c r="AE267" s="99">
        <v>0</v>
      </c>
      <c r="AF267" s="104"/>
      <c r="AG267" s="104"/>
      <c r="AH267" s="104"/>
    </row>
    <row r="268" spans="2:34" s="109" customFormat="1" ht="23.25">
      <c r="B268" s="107">
        <f t="shared" si="16"/>
        <v>63</v>
      </c>
      <c r="C268" s="99">
        <v>360.6529647806897</v>
      </c>
      <c r="D268" s="99">
        <v>390.48614960741384</v>
      </c>
      <c r="E268" s="99">
        <v>429.40437733463006</v>
      </c>
      <c r="F268" s="99">
        <v>0</v>
      </c>
      <c r="G268" s="99">
        <v>0</v>
      </c>
      <c r="H268" s="99">
        <v>0</v>
      </c>
      <c r="I268" s="99">
        <v>0</v>
      </c>
      <c r="J268" s="99">
        <v>0</v>
      </c>
      <c r="K268" s="99">
        <v>0</v>
      </c>
      <c r="L268" s="107">
        <f t="shared" si="17"/>
        <v>63</v>
      </c>
      <c r="M268" s="99">
        <v>377.6923172211119</v>
      </c>
      <c r="N268" s="99">
        <v>403.28706445718115</v>
      </c>
      <c r="O268" s="99">
        <v>435.85929311507687</v>
      </c>
      <c r="P268" s="99">
        <v>0</v>
      </c>
      <c r="Q268" s="99">
        <v>0</v>
      </c>
      <c r="R268" s="99">
        <v>0</v>
      </c>
      <c r="S268" s="99">
        <v>0</v>
      </c>
      <c r="T268" s="99">
        <v>0</v>
      </c>
      <c r="U268" s="99">
        <v>0</v>
      </c>
      <c r="V268" s="107">
        <f t="shared" si="18"/>
        <v>63</v>
      </c>
      <c r="W268" s="99">
        <v>419.98731999656417</v>
      </c>
      <c r="X268" s="99">
        <v>436.5375018579265</v>
      </c>
      <c r="Y268" s="99">
        <v>455.46590694748147</v>
      </c>
      <c r="Z268" s="99">
        <v>0</v>
      </c>
      <c r="AA268" s="99">
        <v>0</v>
      </c>
      <c r="AB268" s="99">
        <v>0</v>
      </c>
      <c r="AC268" s="99">
        <v>0</v>
      </c>
      <c r="AD268" s="99">
        <v>0</v>
      </c>
      <c r="AE268" s="99">
        <v>0</v>
      </c>
      <c r="AF268" s="104"/>
      <c r="AG268" s="104"/>
      <c r="AH268" s="104"/>
    </row>
    <row r="269" spans="2:34" s="109" customFormat="1" ht="23.25">
      <c r="B269" s="107">
        <f t="shared" si="16"/>
        <v>64</v>
      </c>
      <c r="C269" s="99">
        <v>366.32176785648284</v>
      </c>
      <c r="D269" s="99">
        <v>397.27153780977375</v>
      </c>
      <c r="E269" s="99">
        <v>439.465849249927</v>
      </c>
      <c r="F269" s="99">
        <v>0</v>
      </c>
      <c r="G269" s="99">
        <v>0</v>
      </c>
      <c r="H269" s="99">
        <v>0</v>
      </c>
      <c r="I269" s="99">
        <v>0</v>
      </c>
      <c r="J269" s="99">
        <v>0</v>
      </c>
      <c r="K269" s="99">
        <v>0</v>
      </c>
      <c r="L269" s="107">
        <f t="shared" si="17"/>
        <v>64</v>
      </c>
      <c r="M269" s="99">
        <v>382.5958433623878</v>
      </c>
      <c r="N269" s="99">
        <v>408.9628996034234</v>
      </c>
      <c r="O269" s="99">
        <v>444.41068827122984</v>
      </c>
      <c r="P269" s="99">
        <v>0</v>
      </c>
      <c r="Q269" s="99">
        <v>0</v>
      </c>
      <c r="R269" s="99">
        <v>0</v>
      </c>
      <c r="S269" s="99">
        <v>0</v>
      </c>
      <c r="T269" s="99">
        <v>0</v>
      </c>
      <c r="U269" s="99">
        <v>0</v>
      </c>
      <c r="V269" s="107">
        <f t="shared" si="18"/>
        <v>64</v>
      </c>
      <c r="W269" s="99">
        <v>423.3208900833243</v>
      </c>
      <c r="X269" s="99">
        <v>439.97491704319617</v>
      </c>
      <c r="Y269" s="99">
        <v>460.39847242194054</v>
      </c>
      <c r="Z269" s="99">
        <v>0</v>
      </c>
      <c r="AA269" s="99">
        <v>0</v>
      </c>
      <c r="AB269" s="99">
        <v>0</v>
      </c>
      <c r="AC269" s="99">
        <v>0</v>
      </c>
      <c r="AD269" s="99">
        <v>0</v>
      </c>
      <c r="AE269" s="99">
        <v>0</v>
      </c>
      <c r="AF269" s="104"/>
      <c r="AG269" s="104"/>
      <c r="AH269" s="104"/>
    </row>
    <row r="270" spans="2:34" s="109" customFormat="1" ht="23.25">
      <c r="B270" s="107">
        <f t="shared" si="16"/>
        <v>65</v>
      </c>
      <c r="C270" s="99">
        <v>372.0592220633456</v>
      </c>
      <c r="D270" s="99">
        <v>404.4467984360512</v>
      </c>
      <c r="E270" s="99">
        <v>450.77513582871217</v>
      </c>
      <c r="F270" s="99">
        <v>0</v>
      </c>
      <c r="G270" s="99">
        <v>0</v>
      </c>
      <c r="H270" s="99">
        <v>0</v>
      </c>
      <c r="I270" s="99">
        <v>0</v>
      </c>
      <c r="J270" s="99">
        <v>0</v>
      </c>
      <c r="K270" s="99">
        <v>0</v>
      </c>
      <c r="L270" s="107">
        <f t="shared" si="17"/>
        <v>65</v>
      </c>
      <c r="M270" s="99">
        <v>387.5562921590295</v>
      </c>
      <c r="N270" s="99">
        <v>414.9487471728071</v>
      </c>
      <c r="O270" s="99">
        <v>454.13552737556074</v>
      </c>
      <c r="P270" s="99">
        <v>0</v>
      </c>
      <c r="Q270" s="99">
        <v>0</v>
      </c>
      <c r="R270" s="99">
        <v>0</v>
      </c>
      <c r="S270" s="99">
        <v>0</v>
      </c>
      <c r="T270" s="99">
        <v>0</v>
      </c>
      <c r="U270" s="99">
        <v>0</v>
      </c>
      <c r="V270" s="107">
        <f t="shared" si="18"/>
        <v>65</v>
      </c>
      <c r="W270" s="99">
        <v>426.58640781792855</v>
      </c>
      <c r="X270" s="99">
        <v>443.5025116715447</v>
      </c>
      <c r="Y270" s="99">
        <v>466.09767267671043</v>
      </c>
      <c r="Z270" s="99">
        <v>0</v>
      </c>
      <c r="AA270" s="99">
        <v>0</v>
      </c>
      <c r="AB270" s="99">
        <v>0</v>
      </c>
      <c r="AC270" s="99">
        <v>0</v>
      </c>
      <c r="AD270" s="99">
        <v>0</v>
      </c>
      <c r="AE270" s="99">
        <v>0</v>
      </c>
      <c r="AF270" s="104"/>
      <c r="AG270" s="104"/>
      <c r="AH270" s="104"/>
    </row>
    <row r="271" spans="2:34" s="109" customFormat="1" ht="23.25">
      <c r="B271" s="107">
        <f t="shared" si="16"/>
        <v>66</v>
      </c>
      <c r="C271" s="99">
        <v>377.9384051110823</v>
      </c>
      <c r="D271" s="99">
        <v>412.0987549609927</v>
      </c>
      <c r="E271" s="99">
        <v>463.55165861587426</v>
      </c>
      <c r="F271" s="99">
        <v>0</v>
      </c>
      <c r="G271" s="99">
        <v>0</v>
      </c>
      <c r="H271" s="99">
        <v>0</v>
      </c>
      <c r="I271" s="99">
        <v>0</v>
      </c>
      <c r="J271" s="99">
        <v>0</v>
      </c>
      <c r="K271" s="99">
        <v>0</v>
      </c>
      <c r="L271" s="107">
        <f t="shared" si="17"/>
        <v>66</v>
      </c>
      <c r="M271" s="99">
        <v>392.6512150352381</v>
      </c>
      <c r="N271" s="99">
        <v>421.3524180042459</v>
      </c>
      <c r="O271" s="99">
        <v>465.26178429981</v>
      </c>
      <c r="P271" s="99">
        <v>0</v>
      </c>
      <c r="Q271" s="99">
        <v>0</v>
      </c>
      <c r="R271" s="99">
        <v>0</v>
      </c>
      <c r="S271" s="99">
        <v>0</v>
      </c>
      <c r="T271" s="99">
        <v>0</v>
      </c>
      <c r="U271" s="99">
        <v>0</v>
      </c>
      <c r="V271" s="107">
        <f t="shared" si="18"/>
        <v>66</v>
      </c>
      <c r="W271" s="99">
        <v>429.8613145792177</v>
      </c>
      <c r="X271" s="99">
        <v>447.19671198954387</v>
      </c>
      <c r="Y271" s="99">
        <v>472.4937615897073</v>
      </c>
      <c r="Z271" s="99">
        <v>0</v>
      </c>
      <c r="AA271" s="99">
        <v>0</v>
      </c>
      <c r="AB271" s="99">
        <v>0</v>
      </c>
      <c r="AC271" s="99">
        <v>0</v>
      </c>
      <c r="AD271" s="99">
        <v>0</v>
      </c>
      <c r="AE271" s="99">
        <v>0</v>
      </c>
      <c r="AF271" s="104"/>
      <c r="AG271" s="104"/>
      <c r="AH271" s="104"/>
    </row>
    <row r="272" spans="2:34" s="109" customFormat="1" ht="23.25">
      <c r="B272" s="107">
        <f aca="true" t="shared" si="19" ref="B272:B282">B271+1</f>
        <v>67</v>
      </c>
      <c r="C272" s="99">
        <v>384.0459529151005</v>
      </c>
      <c r="D272" s="99">
        <v>420.37106651462375</v>
      </c>
      <c r="E272" s="99">
        <v>478.4688995215313</v>
      </c>
      <c r="F272" s="99">
        <v>0</v>
      </c>
      <c r="G272" s="99">
        <v>0</v>
      </c>
      <c r="H272" s="99">
        <v>0</v>
      </c>
      <c r="I272" s="99">
        <v>0</v>
      </c>
      <c r="J272" s="99">
        <v>0</v>
      </c>
      <c r="K272" s="99">
        <v>0</v>
      </c>
      <c r="L272" s="107">
        <f aca="true" t="shared" si="20" ref="L272:L282">L271+1</f>
        <v>67</v>
      </c>
      <c r="M272" s="99">
        <v>397.85936185856934</v>
      </c>
      <c r="N272" s="99">
        <v>428.261150017352</v>
      </c>
      <c r="O272" s="99">
        <v>478.4688995215312</v>
      </c>
      <c r="P272" s="99">
        <v>0</v>
      </c>
      <c r="Q272" s="99">
        <v>0</v>
      </c>
      <c r="R272" s="99">
        <v>0</v>
      </c>
      <c r="S272" s="99">
        <v>0</v>
      </c>
      <c r="T272" s="99">
        <v>0</v>
      </c>
      <c r="U272" s="99">
        <v>0</v>
      </c>
      <c r="V272" s="107">
        <f aca="true" t="shared" si="21" ref="V272:V282">V271+1</f>
        <v>67</v>
      </c>
      <c r="W272" s="99">
        <v>433.164570704319</v>
      </c>
      <c r="X272" s="99">
        <v>451.15181469218714</v>
      </c>
      <c r="Y272" s="99">
        <v>478.46889952153134</v>
      </c>
      <c r="Z272" s="99">
        <v>0</v>
      </c>
      <c r="AA272" s="99">
        <v>0</v>
      </c>
      <c r="AB272" s="99">
        <v>0</v>
      </c>
      <c r="AC272" s="99">
        <v>0</v>
      </c>
      <c r="AD272" s="99">
        <v>0</v>
      </c>
      <c r="AE272" s="99">
        <v>0</v>
      </c>
      <c r="AF272" s="104"/>
      <c r="AG272" s="104"/>
      <c r="AH272" s="104"/>
    </row>
    <row r="273" spans="2:34" s="109" customFormat="1" ht="23.25">
      <c r="B273" s="107">
        <f t="shared" si="19"/>
        <v>68</v>
      </c>
      <c r="C273" s="99">
        <v>390.48614960741384</v>
      </c>
      <c r="D273" s="99">
        <v>429.40437733463006</v>
      </c>
      <c r="E273" s="99">
        <v>0</v>
      </c>
      <c r="F273" s="99">
        <v>0</v>
      </c>
      <c r="G273" s="99">
        <v>0</v>
      </c>
      <c r="H273" s="99">
        <v>0</v>
      </c>
      <c r="I273" s="99">
        <v>0</v>
      </c>
      <c r="J273" s="99">
        <v>0</v>
      </c>
      <c r="K273" s="99">
        <v>0</v>
      </c>
      <c r="L273" s="107">
        <f t="shared" si="20"/>
        <v>68</v>
      </c>
      <c r="M273" s="99">
        <v>403.28706445718115</v>
      </c>
      <c r="N273" s="99">
        <v>435.85929311507687</v>
      </c>
      <c r="O273" s="99">
        <v>0</v>
      </c>
      <c r="P273" s="99">
        <v>0</v>
      </c>
      <c r="Q273" s="99">
        <v>0</v>
      </c>
      <c r="R273" s="99">
        <v>0</v>
      </c>
      <c r="S273" s="99">
        <v>0</v>
      </c>
      <c r="T273" s="99">
        <v>0</v>
      </c>
      <c r="U273" s="99">
        <v>0</v>
      </c>
      <c r="V273" s="107">
        <f t="shared" si="21"/>
        <v>68</v>
      </c>
      <c r="W273" s="99">
        <v>436.5375018579265</v>
      </c>
      <c r="X273" s="99">
        <v>455.46590694748147</v>
      </c>
      <c r="Y273" s="99">
        <v>0</v>
      </c>
      <c r="Z273" s="99">
        <v>0</v>
      </c>
      <c r="AA273" s="99">
        <v>0</v>
      </c>
      <c r="AB273" s="99">
        <v>0</v>
      </c>
      <c r="AC273" s="99">
        <v>0</v>
      </c>
      <c r="AD273" s="99">
        <v>0</v>
      </c>
      <c r="AE273" s="99">
        <v>0</v>
      </c>
      <c r="AF273" s="104"/>
      <c r="AG273" s="104"/>
      <c r="AH273" s="104"/>
    </row>
    <row r="274" spans="2:34" s="109" customFormat="1" ht="23.25">
      <c r="B274" s="107">
        <f t="shared" si="19"/>
        <v>69</v>
      </c>
      <c r="C274" s="99">
        <v>397.27153780977375</v>
      </c>
      <c r="D274" s="99">
        <v>439.465849249927</v>
      </c>
      <c r="E274" s="99">
        <v>0</v>
      </c>
      <c r="F274" s="99">
        <v>0</v>
      </c>
      <c r="G274" s="99">
        <v>0</v>
      </c>
      <c r="H274" s="99">
        <v>0</v>
      </c>
      <c r="I274" s="99">
        <v>0</v>
      </c>
      <c r="J274" s="99">
        <v>0</v>
      </c>
      <c r="K274" s="99">
        <v>0</v>
      </c>
      <c r="L274" s="107">
        <f t="shared" si="20"/>
        <v>69</v>
      </c>
      <c r="M274" s="99">
        <v>408.9628996034234</v>
      </c>
      <c r="N274" s="99">
        <v>444.41068827122984</v>
      </c>
      <c r="O274" s="99">
        <v>0</v>
      </c>
      <c r="P274" s="99">
        <v>0</v>
      </c>
      <c r="Q274" s="99">
        <v>0</v>
      </c>
      <c r="R274" s="99">
        <v>0</v>
      </c>
      <c r="S274" s="99">
        <v>0</v>
      </c>
      <c r="T274" s="99">
        <v>0</v>
      </c>
      <c r="U274" s="99">
        <v>0</v>
      </c>
      <c r="V274" s="107">
        <f t="shared" si="21"/>
        <v>69</v>
      </c>
      <c r="W274" s="99">
        <v>439.97491704319617</v>
      </c>
      <c r="X274" s="99">
        <v>460.39847242194054</v>
      </c>
      <c r="Y274" s="99">
        <v>0</v>
      </c>
      <c r="Z274" s="99">
        <v>0</v>
      </c>
      <c r="AA274" s="99">
        <v>0</v>
      </c>
      <c r="AB274" s="99">
        <v>0</v>
      </c>
      <c r="AC274" s="99">
        <v>0</v>
      </c>
      <c r="AD274" s="99">
        <v>0</v>
      </c>
      <c r="AE274" s="99">
        <v>0</v>
      </c>
      <c r="AF274" s="104"/>
      <c r="AG274" s="104"/>
      <c r="AH274" s="104"/>
    </row>
    <row r="275" spans="2:34" s="109" customFormat="1" ht="23.25">
      <c r="B275" s="107">
        <f t="shared" si="19"/>
        <v>70</v>
      </c>
      <c r="C275" s="99">
        <v>404.4467984360512</v>
      </c>
      <c r="D275" s="99">
        <v>450.77513582871217</v>
      </c>
      <c r="E275" s="99">
        <v>0</v>
      </c>
      <c r="F275" s="99">
        <v>0</v>
      </c>
      <c r="G275" s="99">
        <v>0</v>
      </c>
      <c r="H275" s="99">
        <v>0</v>
      </c>
      <c r="I275" s="99">
        <v>0</v>
      </c>
      <c r="J275" s="99">
        <v>0</v>
      </c>
      <c r="K275" s="99">
        <v>0</v>
      </c>
      <c r="L275" s="107">
        <f t="shared" si="20"/>
        <v>70</v>
      </c>
      <c r="M275" s="99">
        <v>414.9487471728071</v>
      </c>
      <c r="N275" s="99">
        <v>454.13552737556074</v>
      </c>
      <c r="O275" s="99">
        <v>0</v>
      </c>
      <c r="P275" s="99">
        <v>0</v>
      </c>
      <c r="Q275" s="99">
        <v>0</v>
      </c>
      <c r="R275" s="99">
        <v>0</v>
      </c>
      <c r="S275" s="99">
        <v>0</v>
      </c>
      <c r="T275" s="99">
        <v>0</v>
      </c>
      <c r="U275" s="99">
        <v>0</v>
      </c>
      <c r="V275" s="107">
        <f t="shared" si="21"/>
        <v>70</v>
      </c>
      <c r="W275" s="99">
        <v>443.5025116715447</v>
      </c>
      <c r="X275" s="99">
        <v>466.09767267671043</v>
      </c>
      <c r="Y275" s="99">
        <v>0</v>
      </c>
      <c r="Z275" s="99">
        <v>0</v>
      </c>
      <c r="AA275" s="99">
        <v>0</v>
      </c>
      <c r="AB275" s="99">
        <v>0</v>
      </c>
      <c r="AC275" s="99">
        <v>0</v>
      </c>
      <c r="AD275" s="99">
        <v>0</v>
      </c>
      <c r="AE275" s="99">
        <v>0</v>
      </c>
      <c r="AF275" s="104"/>
      <c r="AG275" s="104"/>
      <c r="AH275" s="104"/>
    </row>
    <row r="276" spans="2:34" s="109" customFormat="1" ht="23.25">
      <c r="B276" s="107">
        <f t="shared" si="19"/>
        <v>71</v>
      </c>
      <c r="C276" s="99">
        <v>412.0987549609927</v>
      </c>
      <c r="D276" s="99">
        <v>463.55165861587426</v>
      </c>
      <c r="E276" s="99">
        <v>0</v>
      </c>
      <c r="F276" s="99">
        <v>0</v>
      </c>
      <c r="G276" s="99">
        <v>0</v>
      </c>
      <c r="H276" s="99">
        <v>0</v>
      </c>
      <c r="I276" s="99">
        <v>0</v>
      </c>
      <c r="J276" s="99">
        <v>0</v>
      </c>
      <c r="K276" s="99">
        <v>0</v>
      </c>
      <c r="L276" s="107">
        <f t="shared" si="20"/>
        <v>71</v>
      </c>
      <c r="M276" s="99">
        <v>421.3524180042459</v>
      </c>
      <c r="N276" s="99">
        <v>465.26178429981</v>
      </c>
      <c r="O276" s="99">
        <v>0</v>
      </c>
      <c r="P276" s="99">
        <v>0</v>
      </c>
      <c r="Q276" s="99">
        <v>0</v>
      </c>
      <c r="R276" s="99">
        <v>0</v>
      </c>
      <c r="S276" s="99">
        <v>0</v>
      </c>
      <c r="T276" s="99">
        <v>0</v>
      </c>
      <c r="U276" s="99">
        <v>0</v>
      </c>
      <c r="V276" s="107">
        <f t="shared" si="21"/>
        <v>71</v>
      </c>
      <c r="W276" s="99">
        <v>447.19671198954387</v>
      </c>
      <c r="X276" s="99">
        <v>472.4937615897073</v>
      </c>
      <c r="Y276" s="99">
        <v>0</v>
      </c>
      <c r="Z276" s="99">
        <v>0</v>
      </c>
      <c r="AA276" s="99">
        <v>0</v>
      </c>
      <c r="AB276" s="99">
        <v>0</v>
      </c>
      <c r="AC276" s="99">
        <v>0</v>
      </c>
      <c r="AD276" s="99">
        <v>0</v>
      </c>
      <c r="AE276" s="99">
        <v>0</v>
      </c>
      <c r="AF276" s="104"/>
      <c r="AG276" s="104"/>
      <c r="AH276" s="104"/>
    </row>
    <row r="277" spans="2:34" s="109" customFormat="1" ht="23.25">
      <c r="B277" s="107">
        <f t="shared" si="19"/>
        <v>72</v>
      </c>
      <c r="C277" s="99">
        <v>420.37106651462375</v>
      </c>
      <c r="D277" s="99">
        <v>478.4688995215313</v>
      </c>
      <c r="E277" s="99">
        <v>0</v>
      </c>
      <c r="F277" s="99">
        <v>0</v>
      </c>
      <c r="G277" s="99">
        <v>0</v>
      </c>
      <c r="H277" s="99">
        <v>0</v>
      </c>
      <c r="I277" s="99">
        <v>0</v>
      </c>
      <c r="J277" s="99">
        <v>0</v>
      </c>
      <c r="K277" s="99">
        <v>0</v>
      </c>
      <c r="L277" s="107">
        <f t="shared" si="20"/>
        <v>72</v>
      </c>
      <c r="M277" s="99">
        <v>428.261150017352</v>
      </c>
      <c r="N277" s="99">
        <v>478.4688995215312</v>
      </c>
      <c r="O277" s="99">
        <v>0</v>
      </c>
      <c r="P277" s="99">
        <v>0</v>
      </c>
      <c r="Q277" s="99">
        <v>0</v>
      </c>
      <c r="R277" s="99">
        <v>0</v>
      </c>
      <c r="S277" s="99">
        <v>0</v>
      </c>
      <c r="T277" s="99">
        <v>0</v>
      </c>
      <c r="U277" s="99">
        <v>0</v>
      </c>
      <c r="V277" s="107">
        <f t="shared" si="21"/>
        <v>72</v>
      </c>
      <c r="W277" s="99">
        <v>451.15181469218714</v>
      </c>
      <c r="X277" s="99">
        <v>478.46889952153134</v>
      </c>
      <c r="Y277" s="99">
        <v>0</v>
      </c>
      <c r="Z277" s="99">
        <v>0</v>
      </c>
      <c r="AA277" s="99">
        <v>0</v>
      </c>
      <c r="AB277" s="99">
        <v>0</v>
      </c>
      <c r="AC277" s="99">
        <v>0</v>
      </c>
      <c r="AD277" s="99">
        <v>0</v>
      </c>
      <c r="AE277" s="99">
        <v>0</v>
      </c>
      <c r="AF277" s="104"/>
      <c r="AG277" s="104"/>
      <c r="AH277" s="104"/>
    </row>
    <row r="278" spans="2:34" s="109" customFormat="1" ht="23.25">
      <c r="B278" s="107">
        <f t="shared" si="19"/>
        <v>73</v>
      </c>
      <c r="C278" s="99">
        <v>429.40437733463006</v>
      </c>
      <c r="D278" s="99">
        <v>0</v>
      </c>
      <c r="E278" s="99">
        <v>0</v>
      </c>
      <c r="F278" s="99">
        <v>0</v>
      </c>
      <c r="G278" s="99">
        <v>0</v>
      </c>
      <c r="H278" s="99">
        <v>0</v>
      </c>
      <c r="I278" s="99">
        <v>0</v>
      </c>
      <c r="J278" s="99">
        <v>0</v>
      </c>
      <c r="K278" s="99">
        <v>0</v>
      </c>
      <c r="L278" s="107">
        <f t="shared" si="20"/>
        <v>73</v>
      </c>
      <c r="M278" s="99">
        <v>435.85929311507687</v>
      </c>
      <c r="N278" s="99">
        <v>0</v>
      </c>
      <c r="O278" s="99">
        <v>0</v>
      </c>
      <c r="P278" s="99">
        <v>0</v>
      </c>
      <c r="Q278" s="99">
        <v>0</v>
      </c>
      <c r="R278" s="99">
        <v>0</v>
      </c>
      <c r="S278" s="99">
        <v>0</v>
      </c>
      <c r="T278" s="99">
        <v>0</v>
      </c>
      <c r="U278" s="99">
        <v>0</v>
      </c>
      <c r="V278" s="107">
        <f t="shared" si="21"/>
        <v>73</v>
      </c>
      <c r="W278" s="99">
        <v>455.46590694748147</v>
      </c>
      <c r="X278" s="99">
        <v>0</v>
      </c>
      <c r="Y278" s="99">
        <v>0</v>
      </c>
      <c r="Z278" s="99">
        <v>0</v>
      </c>
      <c r="AA278" s="99">
        <v>0</v>
      </c>
      <c r="AB278" s="99">
        <v>0</v>
      </c>
      <c r="AC278" s="99">
        <v>0</v>
      </c>
      <c r="AD278" s="99">
        <v>0</v>
      </c>
      <c r="AE278" s="99">
        <v>0</v>
      </c>
      <c r="AF278" s="104"/>
      <c r="AG278" s="104"/>
      <c r="AH278" s="104"/>
    </row>
    <row r="279" spans="2:34" s="109" customFormat="1" ht="23.25">
      <c r="B279" s="107">
        <f t="shared" si="19"/>
        <v>74</v>
      </c>
      <c r="C279" s="99">
        <v>439.465849249927</v>
      </c>
      <c r="D279" s="99">
        <v>0</v>
      </c>
      <c r="E279" s="99">
        <v>0</v>
      </c>
      <c r="F279" s="99">
        <v>0</v>
      </c>
      <c r="G279" s="99">
        <v>0</v>
      </c>
      <c r="H279" s="99">
        <v>0</v>
      </c>
      <c r="I279" s="99">
        <v>0</v>
      </c>
      <c r="J279" s="99">
        <v>0</v>
      </c>
      <c r="K279" s="99">
        <v>0</v>
      </c>
      <c r="L279" s="107">
        <f t="shared" si="20"/>
        <v>74</v>
      </c>
      <c r="M279" s="99">
        <v>444.41068827122984</v>
      </c>
      <c r="N279" s="99">
        <v>0</v>
      </c>
      <c r="O279" s="99">
        <v>0</v>
      </c>
      <c r="P279" s="99">
        <v>0</v>
      </c>
      <c r="Q279" s="99">
        <v>0</v>
      </c>
      <c r="R279" s="99">
        <v>0</v>
      </c>
      <c r="S279" s="99">
        <v>0</v>
      </c>
      <c r="T279" s="99">
        <v>0</v>
      </c>
      <c r="U279" s="99">
        <v>0</v>
      </c>
      <c r="V279" s="107">
        <f t="shared" si="21"/>
        <v>74</v>
      </c>
      <c r="W279" s="99">
        <v>460.39847242194054</v>
      </c>
      <c r="X279" s="99">
        <v>0</v>
      </c>
      <c r="Y279" s="99">
        <v>0</v>
      </c>
      <c r="Z279" s="99">
        <v>0</v>
      </c>
      <c r="AA279" s="99">
        <v>0</v>
      </c>
      <c r="AB279" s="99">
        <v>0</v>
      </c>
      <c r="AC279" s="99">
        <v>0</v>
      </c>
      <c r="AD279" s="99">
        <v>0</v>
      </c>
      <c r="AE279" s="99">
        <v>0</v>
      </c>
      <c r="AF279" s="104"/>
      <c r="AG279" s="104"/>
      <c r="AH279" s="104"/>
    </row>
    <row r="280" spans="2:34" s="109" customFormat="1" ht="23.25">
      <c r="B280" s="107">
        <f t="shared" si="19"/>
        <v>75</v>
      </c>
      <c r="C280" s="99">
        <v>450.77513582871217</v>
      </c>
      <c r="D280" s="99">
        <v>0</v>
      </c>
      <c r="E280" s="99">
        <v>0</v>
      </c>
      <c r="F280" s="99">
        <v>0</v>
      </c>
      <c r="G280" s="99">
        <v>0</v>
      </c>
      <c r="H280" s="99">
        <v>0</v>
      </c>
      <c r="I280" s="99">
        <v>0</v>
      </c>
      <c r="J280" s="99">
        <v>0</v>
      </c>
      <c r="K280" s="99">
        <v>0</v>
      </c>
      <c r="L280" s="107">
        <f t="shared" si="20"/>
        <v>75</v>
      </c>
      <c r="M280" s="99">
        <v>454.13552737556074</v>
      </c>
      <c r="N280" s="99">
        <v>0</v>
      </c>
      <c r="O280" s="99">
        <v>0</v>
      </c>
      <c r="P280" s="99">
        <v>0</v>
      </c>
      <c r="Q280" s="99">
        <v>0</v>
      </c>
      <c r="R280" s="99">
        <v>0</v>
      </c>
      <c r="S280" s="99">
        <v>0</v>
      </c>
      <c r="T280" s="99">
        <v>0</v>
      </c>
      <c r="U280" s="99">
        <v>0</v>
      </c>
      <c r="V280" s="107">
        <f t="shared" si="21"/>
        <v>75</v>
      </c>
      <c r="W280" s="99">
        <v>466.09767267671043</v>
      </c>
      <c r="X280" s="99">
        <v>0</v>
      </c>
      <c r="Y280" s="99">
        <v>0</v>
      </c>
      <c r="Z280" s="99">
        <v>0</v>
      </c>
      <c r="AA280" s="99">
        <v>0</v>
      </c>
      <c r="AB280" s="99">
        <v>0</v>
      </c>
      <c r="AC280" s="99">
        <v>0</v>
      </c>
      <c r="AD280" s="99">
        <v>0</v>
      </c>
      <c r="AE280" s="99">
        <v>0</v>
      </c>
      <c r="AF280" s="104"/>
      <c r="AG280" s="104"/>
      <c r="AH280" s="104"/>
    </row>
    <row r="281" spans="2:34" s="109" customFormat="1" ht="23.25">
      <c r="B281" s="107">
        <f t="shared" si="19"/>
        <v>76</v>
      </c>
      <c r="C281" s="99">
        <v>463.55165861587426</v>
      </c>
      <c r="D281" s="99">
        <v>0</v>
      </c>
      <c r="E281" s="99">
        <v>0</v>
      </c>
      <c r="F281" s="99">
        <v>0</v>
      </c>
      <c r="G281" s="99">
        <v>0</v>
      </c>
      <c r="H281" s="99">
        <v>0</v>
      </c>
      <c r="I281" s="99">
        <v>0</v>
      </c>
      <c r="J281" s="99">
        <v>0</v>
      </c>
      <c r="K281" s="99">
        <v>0</v>
      </c>
      <c r="L281" s="107">
        <f t="shared" si="20"/>
        <v>76</v>
      </c>
      <c r="M281" s="99">
        <v>465.26178429981</v>
      </c>
      <c r="N281" s="99">
        <v>0</v>
      </c>
      <c r="O281" s="99">
        <v>0</v>
      </c>
      <c r="P281" s="99">
        <v>0</v>
      </c>
      <c r="Q281" s="99">
        <v>0</v>
      </c>
      <c r="R281" s="99">
        <v>0</v>
      </c>
      <c r="S281" s="99">
        <v>0</v>
      </c>
      <c r="T281" s="99">
        <v>0</v>
      </c>
      <c r="U281" s="99">
        <v>0</v>
      </c>
      <c r="V281" s="107">
        <f t="shared" si="21"/>
        <v>76</v>
      </c>
      <c r="W281" s="99">
        <v>472.4937615897073</v>
      </c>
      <c r="X281" s="99">
        <v>0</v>
      </c>
      <c r="Y281" s="99">
        <v>0</v>
      </c>
      <c r="Z281" s="99">
        <v>0</v>
      </c>
      <c r="AA281" s="99">
        <v>0</v>
      </c>
      <c r="AB281" s="99">
        <v>0</v>
      </c>
      <c r="AC281" s="99">
        <v>0</v>
      </c>
      <c r="AD281" s="99">
        <v>0</v>
      </c>
      <c r="AE281" s="99">
        <v>0</v>
      </c>
      <c r="AF281" s="104"/>
      <c r="AG281" s="104"/>
      <c r="AH281" s="104"/>
    </row>
    <row r="282" spans="2:34" s="109" customFormat="1" ht="23.25">
      <c r="B282" s="107">
        <f t="shared" si="19"/>
        <v>77</v>
      </c>
      <c r="C282" s="99">
        <v>478.4688995215313</v>
      </c>
      <c r="D282" s="99">
        <v>0</v>
      </c>
      <c r="E282" s="99">
        <v>0</v>
      </c>
      <c r="F282" s="99">
        <v>0</v>
      </c>
      <c r="G282" s="99">
        <v>0</v>
      </c>
      <c r="H282" s="99">
        <v>0</v>
      </c>
      <c r="I282" s="99">
        <v>0</v>
      </c>
      <c r="J282" s="99">
        <v>0</v>
      </c>
      <c r="K282" s="99">
        <v>0</v>
      </c>
      <c r="L282" s="107">
        <f t="shared" si="20"/>
        <v>77</v>
      </c>
      <c r="M282" s="99">
        <v>478.4688995215312</v>
      </c>
      <c r="N282" s="99">
        <v>0</v>
      </c>
      <c r="O282" s="99">
        <v>0</v>
      </c>
      <c r="P282" s="99">
        <v>0</v>
      </c>
      <c r="Q282" s="99">
        <v>0</v>
      </c>
      <c r="R282" s="99">
        <v>0</v>
      </c>
      <c r="S282" s="99">
        <v>0</v>
      </c>
      <c r="T282" s="99">
        <v>0</v>
      </c>
      <c r="U282" s="99">
        <v>0</v>
      </c>
      <c r="V282" s="107">
        <f t="shared" si="21"/>
        <v>77</v>
      </c>
      <c r="W282" s="99">
        <v>478.46889952153134</v>
      </c>
      <c r="X282" s="99">
        <v>0</v>
      </c>
      <c r="Y282" s="99">
        <v>0</v>
      </c>
      <c r="Z282" s="99">
        <v>0</v>
      </c>
      <c r="AA282" s="99">
        <v>0</v>
      </c>
      <c r="AB282" s="99">
        <v>0</v>
      </c>
      <c r="AC282" s="99">
        <v>0</v>
      </c>
      <c r="AD282" s="99">
        <v>0</v>
      </c>
      <c r="AE282" s="99">
        <v>0</v>
      </c>
      <c r="AF282" s="104"/>
      <c r="AG282" s="104"/>
      <c r="AH282" s="104"/>
    </row>
    <row r="283" spans="2:34" s="109" customFormat="1" ht="23.25">
      <c r="B283" s="107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104"/>
      <c r="AG283" s="104"/>
      <c r="AH283" s="104"/>
    </row>
    <row r="284" spans="2:34" s="109" customFormat="1" ht="23.25">
      <c r="B284" s="107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104"/>
      <c r="AG284" s="104"/>
      <c r="AH284" s="104"/>
    </row>
    <row r="285" spans="2:34" s="109" customFormat="1" ht="23.25">
      <c r="B285" s="107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104"/>
      <c r="AG285" s="104"/>
      <c r="AH285" s="104"/>
    </row>
    <row r="286" spans="2:34" s="109" customFormat="1" ht="23.25">
      <c r="B286" s="107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104"/>
      <c r="AG286" s="104"/>
      <c r="AH286" s="104"/>
    </row>
    <row r="287" spans="2:34" s="109" customFormat="1" ht="23.25">
      <c r="B287" s="107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104"/>
      <c r="AG287" s="104"/>
      <c r="AH287" s="104"/>
    </row>
    <row r="288" spans="2:34" s="109" customFormat="1" ht="23.25">
      <c r="B288" s="107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104"/>
      <c r="AG288" s="104"/>
      <c r="AH288" s="104"/>
    </row>
    <row r="289" spans="2:34" s="109" customFormat="1" ht="23.25">
      <c r="B289" s="107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104"/>
      <c r="AG289" s="104"/>
      <c r="AH289" s="104"/>
    </row>
    <row r="290" spans="2:34" s="109" customFormat="1" ht="23.25">
      <c r="B290" s="107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104"/>
      <c r="AG290" s="104"/>
      <c r="AH290" s="104"/>
    </row>
    <row r="291" spans="2:34" s="109" customFormat="1" ht="23.25">
      <c r="B291" s="107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104"/>
      <c r="AG291" s="104"/>
      <c r="AH291" s="104"/>
    </row>
    <row r="292" spans="2:34" s="109" customFormat="1" ht="23.25">
      <c r="B292" s="107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104"/>
      <c r="AG292" s="104"/>
      <c r="AH292" s="104"/>
    </row>
    <row r="293" spans="2:34" s="109" customFormat="1" ht="23.25">
      <c r="B293" s="107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104"/>
      <c r="AG293" s="104"/>
      <c r="AH293" s="104"/>
    </row>
    <row r="294" spans="2:34" s="109" customFormat="1" ht="23.25">
      <c r="B294" s="107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104"/>
      <c r="AG294" s="104"/>
      <c r="AH294" s="104"/>
    </row>
    <row r="295" spans="2:34" s="109" customFormat="1" ht="23.25">
      <c r="B295" s="107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104"/>
      <c r="AG295" s="104"/>
      <c r="AH295" s="104"/>
    </row>
    <row r="296" spans="2:34" s="109" customFormat="1" ht="23.25">
      <c r="B296" s="107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104"/>
      <c r="AG296" s="104"/>
      <c r="AH296" s="104"/>
    </row>
    <row r="297" spans="2:34" s="109" customFormat="1" ht="23.25">
      <c r="B297" s="107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104"/>
      <c r="AG297" s="104"/>
      <c r="AH297" s="104"/>
    </row>
    <row r="298" spans="2:34" s="109" customFormat="1" ht="23.25">
      <c r="B298" s="107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104"/>
      <c r="AG298" s="104"/>
      <c r="AH298" s="104"/>
    </row>
    <row r="299" spans="2:34" s="109" customFormat="1" ht="23.25">
      <c r="B299" s="107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104"/>
      <c r="AG299" s="104"/>
      <c r="AH299" s="104"/>
    </row>
    <row r="300" spans="2:34" s="109" customFormat="1" ht="23.25">
      <c r="B300" s="107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104"/>
      <c r="AG300" s="104"/>
      <c r="AH300" s="104"/>
    </row>
    <row r="301" spans="2:34" s="109" customFormat="1" ht="23.25">
      <c r="B301" s="107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104"/>
      <c r="AG301" s="104"/>
      <c r="AH301" s="104"/>
    </row>
    <row r="302" spans="2:34" s="109" customFormat="1" ht="23.25">
      <c r="B302" s="107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104"/>
      <c r="AG302" s="104"/>
      <c r="AH302" s="104"/>
    </row>
    <row r="303" spans="2:34" s="109" customFormat="1" ht="23.25">
      <c r="B303" s="107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104"/>
      <c r="AG303" s="104"/>
      <c r="AH303" s="104"/>
    </row>
    <row r="304" spans="2:34" s="109" customFormat="1" ht="23.25">
      <c r="B304" s="107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104"/>
      <c r="AG304" s="104"/>
      <c r="AH304" s="104"/>
    </row>
    <row r="305" spans="2:34" s="109" customFormat="1" ht="23.25">
      <c r="B305" s="107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104"/>
      <c r="AG305" s="104"/>
      <c r="AH305" s="104"/>
    </row>
    <row r="306" spans="2:34" s="109" customFormat="1" ht="23.25">
      <c r="B306" s="107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104"/>
      <c r="AG306" s="104"/>
      <c r="AH306" s="104"/>
    </row>
    <row r="307" spans="2:34" s="109" customFormat="1" ht="23.25">
      <c r="B307" s="107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104"/>
      <c r="AG307" s="104"/>
      <c r="AH307" s="104"/>
    </row>
    <row r="308" spans="2:34" s="109" customFormat="1" ht="23.25">
      <c r="B308" s="107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104"/>
      <c r="AG308" s="104"/>
      <c r="AH308" s="104"/>
    </row>
    <row r="309" spans="2:34" s="109" customFormat="1" ht="23.25">
      <c r="B309" s="107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104"/>
      <c r="AG309" s="104"/>
      <c r="AH309" s="104"/>
    </row>
    <row r="310" spans="2:34" s="109" customFormat="1" ht="23.25">
      <c r="B310" s="107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104"/>
      <c r="AG310" s="104"/>
      <c r="AH310" s="104"/>
    </row>
    <row r="311" spans="2:34" s="109" customFormat="1" ht="23.25">
      <c r="B311" s="107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104"/>
      <c r="AG311" s="104"/>
      <c r="AH311" s="104"/>
    </row>
    <row r="312" spans="2:34" s="109" customFormat="1" ht="23.25">
      <c r="B312" s="107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104"/>
      <c r="AG312" s="104"/>
      <c r="AH312" s="104"/>
    </row>
    <row r="313" spans="2:34" s="109" customFormat="1" ht="23.25">
      <c r="B313" s="107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104"/>
      <c r="AG313" s="104"/>
      <c r="AH313" s="104"/>
    </row>
    <row r="314" spans="2:34" s="109" customFormat="1" ht="23.25">
      <c r="B314" s="107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104"/>
      <c r="AG314" s="104"/>
      <c r="AH314" s="104"/>
    </row>
    <row r="315" spans="2:34" s="109" customFormat="1" ht="23.25">
      <c r="B315" s="107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104"/>
      <c r="AG315" s="104"/>
      <c r="AH315" s="104"/>
    </row>
    <row r="316" spans="2:34" s="109" customFormat="1" ht="23.25">
      <c r="B316" s="107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104"/>
      <c r="AG316" s="104"/>
      <c r="AH316" s="104"/>
    </row>
    <row r="317" spans="2:34" s="109" customFormat="1" ht="23.25">
      <c r="B317" s="107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104"/>
      <c r="AG317" s="104"/>
      <c r="AH317" s="104"/>
    </row>
    <row r="318" spans="3:34" s="109" customFormat="1" ht="23.25"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104"/>
      <c r="AG318" s="104"/>
      <c r="AH318" s="104"/>
    </row>
    <row r="319" spans="3:34" s="109" customFormat="1" ht="23.25"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104"/>
      <c r="AG319" s="104"/>
      <c r="AH319" s="104"/>
    </row>
    <row r="320" spans="3:34" s="109" customFormat="1" ht="23.25"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104"/>
      <c r="AG320" s="104"/>
      <c r="AH320" s="104"/>
    </row>
    <row r="321" spans="3:34" s="109" customFormat="1" ht="23.25"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  <c r="AE321" s="99"/>
      <c r="AF321" s="104"/>
      <c r="AG321" s="104"/>
      <c r="AH321" s="104"/>
    </row>
    <row r="322" spans="3:34" s="109" customFormat="1" ht="23.25"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104"/>
      <c r="AG322" s="104"/>
      <c r="AH322" s="104"/>
    </row>
    <row r="323" spans="3:34" s="109" customFormat="1" ht="23.25"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104"/>
      <c r="AG323" s="104"/>
      <c r="AH323" s="104"/>
    </row>
    <row r="324" spans="3:34" s="109" customFormat="1" ht="23.25"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104"/>
      <c r="AG324" s="104"/>
      <c r="AH324" s="104"/>
    </row>
    <row r="325" spans="3:34" s="109" customFormat="1" ht="23.25"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104"/>
      <c r="AG325" s="104"/>
      <c r="AH325" s="104"/>
    </row>
    <row r="326" spans="3:34" s="109" customFormat="1" ht="23.25"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104"/>
      <c r="AG326" s="104"/>
      <c r="AH326" s="104"/>
    </row>
    <row r="327" spans="3:34" s="109" customFormat="1" ht="23.25"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104"/>
      <c r="AG327" s="104"/>
      <c r="AH327" s="104"/>
    </row>
    <row r="328" spans="3:34" s="109" customFormat="1" ht="23.25"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104"/>
      <c r="AG328" s="104"/>
      <c r="AH328" s="104"/>
    </row>
    <row r="329" spans="3:34" s="109" customFormat="1" ht="23.25"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104"/>
      <c r="AG329" s="104"/>
      <c r="AH329" s="104"/>
    </row>
    <row r="330" spans="3:34" s="109" customFormat="1" ht="23.25"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104"/>
      <c r="AG330" s="104"/>
      <c r="AH330" s="104"/>
    </row>
    <row r="331" spans="3:34" s="109" customFormat="1" ht="23.25"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104"/>
      <c r="AG331" s="104"/>
      <c r="AH331" s="104"/>
    </row>
    <row r="332" spans="3:34" s="109" customFormat="1" ht="23.25"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104"/>
      <c r="AG332" s="104"/>
      <c r="AH332" s="104"/>
    </row>
    <row r="333" spans="3:34" s="109" customFormat="1" ht="23.25"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104"/>
      <c r="AG333" s="104"/>
      <c r="AH333" s="104"/>
    </row>
    <row r="334" spans="3:34" s="109" customFormat="1" ht="23.25"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104"/>
      <c r="AG334" s="104"/>
      <c r="AH334" s="104"/>
    </row>
    <row r="335" spans="3:34" s="109" customFormat="1" ht="23.25"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104"/>
      <c r="AG335" s="104"/>
      <c r="AH335" s="104"/>
    </row>
    <row r="336" spans="3:34" s="109" customFormat="1" ht="23.25"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  <c r="AE336" s="99"/>
      <c r="AF336" s="104"/>
      <c r="AG336" s="104"/>
      <c r="AH336" s="104"/>
    </row>
    <row r="337" spans="3:34" s="109" customFormat="1" ht="23.25"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104"/>
      <c r="AG337" s="104"/>
      <c r="AH337" s="104"/>
    </row>
    <row r="338" spans="3:34" s="109" customFormat="1" ht="23.25"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104"/>
      <c r="AG338" s="104"/>
      <c r="AH338" s="104"/>
    </row>
    <row r="339" spans="3:34" s="109" customFormat="1" ht="23.25"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  <c r="AC339" s="99"/>
      <c r="AD339" s="99"/>
      <c r="AE339" s="99"/>
      <c r="AF339" s="104"/>
      <c r="AG339" s="104"/>
      <c r="AH339" s="104"/>
    </row>
    <row r="340" spans="3:34" s="109" customFormat="1" ht="23.25"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104"/>
      <c r="AG340" s="104"/>
      <c r="AH340" s="104"/>
    </row>
    <row r="341" spans="3:34" s="109" customFormat="1" ht="23.25"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  <c r="AE341" s="99"/>
      <c r="AF341" s="104"/>
      <c r="AG341" s="104"/>
      <c r="AH341" s="104"/>
    </row>
    <row r="342" spans="3:34" s="109" customFormat="1" ht="23.25"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104"/>
      <c r="AG342" s="104"/>
      <c r="AH342" s="104"/>
    </row>
    <row r="343" spans="3:34" s="109" customFormat="1" ht="23.25"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104"/>
      <c r="AG343" s="104"/>
      <c r="AH343" s="104"/>
    </row>
    <row r="344" spans="3:34" s="109" customFormat="1" ht="23.25"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104"/>
      <c r="AG344" s="104"/>
      <c r="AH344" s="104"/>
    </row>
    <row r="345" spans="3:34" s="109" customFormat="1" ht="23.25"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104"/>
      <c r="AG345" s="104"/>
      <c r="AH345" s="104"/>
    </row>
    <row r="346" spans="3:34" s="109" customFormat="1" ht="23.25"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104"/>
      <c r="AG346" s="104"/>
      <c r="AH346" s="104"/>
    </row>
    <row r="347" spans="3:34" s="109" customFormat="1" ht="23.25"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104"/>
      <c r="AG347" s="104"/>
      <c r="AH347" s="104"/>
    </row>
    <row r="348" spans="3:34" s="109" customFormat="1" ht="23.25"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104"/>
      <c r="AG348" s="104"/>
      <c r="AH348" s="104"/>
    </row>
    <row r="349" spans="3:34" s="109" customFormat="1" ht="23.25"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104"/>
      <c r="AG349" s="104"/>
      <c r="AH349" s="104"/>
    </row>
    <row r="350" spans="3:34" s="109" customFormat="1" ht="23.25"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104"/>
      <c r="AG350" s="104"/>
      <c r="AH350" s="104"/>
    </row>
    <row r="351" spans="3:34" s="109" customFormat="1" ht="23.25"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104"/>
      <c r="AG351" s="104"/>
      <c r="AH351" s="104"/>
    </row>
    <row r="352" spans="3:34" s="109" customFormat="1" ht="23.25"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104"/>
      <c r="AG352" s="104"/>
      <c r="AH352" s="104"/>
    </row>
    <row r="353" spans="3:34" s="109" customFormat="1" ht="23.25"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104"/>
      <c r="AG353" s="104"/>
      <c r="AH353" s="104"/>
    </row>
    <row r="354" spans="3:34" s="109" customFormat="1" ht="23.25"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104"/>
      <c r="AG354" s="104"/>
      <c r="AH354" s="104"/>
    </row>
    <row r="355" spans="3:34" s="109" customFormat="1" ht="23.25"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104"/>
      <c r="AG355" s="104"/>
      <c r="AH355" s="104"/>
    </row>
    <row r="356" spans="3:34" s="109" customFormat="1" ht="23.25"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104"/>
      <c r="AG356" s="104"/>
      <c r="AH356" s="104"/>
    </row>
    <row r="357" spans="3:34" s="109" customFormat="1" ht="23.25"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104"/>
      <c r="AG357" s="104"/>
      <c r="AH357" s="104"/>
    </row>
    <row r="358" spans="3:34" s="109" customFormat="1" ht="23.25"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104"/>
      <c r="AG358" s="104"/>
      <c r="AH358" s="104"/>
    </row>
    <row r="359" spans="3:34" s="109" customFormat="1" ht="23.25"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104"/>
      <c r="AG359" s="104"/>
      <c r="AH359" s="104"/>
    </row>
    <row r="360" spans="3:34" s="109" customFormat="1" ht="23.25"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104"/>
      <c r="AG360" s="104"/>
      <c r="AH360" s="104"/>
    </row>
    <row r="361" spans="3:34" s="109" customFormat="1" ht="23.25"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104"/>
      <c r="AG361" s="104"/>
      <c r="AH361" s="104"/>
    </row>
    <row r="362" spans="3:34" s="109" customFormat="1" ht="23.25"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104"/>
      <c r="AG362" s="104"/>
      <c r="AH362" s="104"/>
    </row>
    <row r="363" spans="3:34" s="109" customFormat="1" ht="23.25"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104"/>
      <c r="AG363" s="104"/>
      <c r="AH363" s="104"/>
    </row>
    <row r="364" spans="3:34" s="109" customFormat="1" ht="23.25"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104"/>
      <c r="AG364" s="104"/>
      <c r="AH364" s="104"/>
    </row>
    <row r="365" spans="3:34" s="109" customFormat="1" ht="23.25"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104"/>
      <c r="AG365" s="104"/>
      <c r="AH365" s="104"/>
    </row>
    <row r="366" spans="3:34" s="109" customFormat="1" ht="23.25"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  <c r="AC366" s="99"/>
      <c r="AD366" s="99"/>
      <c r="AE366" s="99"/>
      <c r="AF366" s="104"/>
      <c r="AG366" s="104"/>
      <c r="AH366" s="104"/>
    </row>
    <row r="367" spans="3:34" s="109" customFormat="1" ht="23.25"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  <c r="AC367" s="99"/>
      <c r="AD367" s="99"/>
      <c r="AE367" s="99"/>
      <c r="AF367" s="104"/>
      <c r="AG367" s="104"/>
      <c r="AH367" s="104"/>
    </row>
    <row r="368" spans="3:34" s="109" customFormat="1" ht="23.25"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  <c r="AE368" s="99"/>
      <c r="AF368" s="104"/>
      <c r="AG368" s="104"/>
      <c r="AH368" s="104"/>
    </row>
    <row r="369" spans="3:34" s="109" customFormat="1" ht="23.25"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  <c r="AE369" s="99"/>
      <c r="AF369" s="104"/>
      <c r="AG369" s="104"/>
      <c r="AH369" s="104"/>
    </row>
    <row r="370" spans="3:34" s="109" customFormat="1" ht="23.25"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104"/>
      <c r="AG370" s="104"/>
      <c r="AH370" s="104"/>
    </row>
    <row r="371" spans="3:34" s="109" customFormat="1" ht="23.25"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104"/>
      <c r="AG371" s="104"/>
      <c r="AH371" s="104"/>
    </row>
    <row r="372" spans="3:34" s="109" customFormat="1" ht="23.25"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104"/>
      <c r="AG372" s="104"/>
      <c r="AH372" s="104"/>
    </row>
    <row r="373" spans="3:34" s="109" customFormat="1" ht="23.25"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104"/>
      <c r="AG373" s="104"/>
      <c r="AH373" s="104"/>
    </row>
    <row r="374" spans="3:34" s="109" customFormat="1" ht="23.25"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104"/>
      <c r="AG374" s="104"/>
      <c r="AH374" s="104"/>
    </row>
    <row r="375" spans="3:34" s="109" customFormat="1" ht="23.25"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104"/>
      <c r="AG375" s="104"/>
      <c r="AH375" s="104"/>
    </row>
    <row r="376" spans="3:34" s="109" customFormat="1" ht="23.25"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104"/>
      <c r="AG376" s="104"/>
      <c r="AH376" s="104"/>
    </row>
    <row r="377" spans="3:34" s="109" customFormat="1" ht="23.25"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  <c r="AE377" s="99"/>
      <c r="AF377" s="104"/>
      <c r="AG377" s="104"/>
      <c r="AH377" s="104"/>
    </row>
    <row r="378" spans="3:34" s="109" customFormat="1" ht="23.25"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104"/>
      <c r="AG378" s="104"/>
      <c r="AH378" s="104"/>
    </row>
    <row r="379" spans="3:34" s="109" customFormat="1" ht="23.25"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  <c r="AE379" s="99"/>
      <c r="AF379" s="104"/>
      <c r="AG379" s="104"/>
      <c r="AH379" s="104"/>
    </row>
    <row r="380" spans="3:34" s="109" customFormat="1" ht="23.25"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  <c r="AE380" s="99"/>
      <c r="AF380" s="104"/>
      <c r="AG380" s="104"/>
      <c r="AH380" s="104"/>
    </row>
    <row r="381" spans="3:34" s="109" customFormat="1" ht="23.25"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  <c r="AE381" s="99"/>
      <c r="AF381" s="104"/>
      <c r="AG381" s="104"/>
      <c r="AH381" s="104"/>
    </row>
    <row r="382" spans="3:34" s="109" customFormat="1" ht="23.25"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104"/>
      <c r="AG382" s="104"/>
      <c r="AH382" s="104"/>
    </row>
    <row r="383" spans="3:34" s="109" customFormat="1" ht="23.25"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104"/>
      <c r="AG383" s="104"/>
      <c r="AH383" s="104"/>
    </row>
    <row r="384" spans="3:34" s="109" customFormat="1" ht="23.25"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  <c r="AC384" s="99"/>
      <c r="AD384" s="99"/>
      <c r="AE384" s="99"/>
      <c r="AF384" s="104"/>
      <c r="AG384" s="104"/>
      <c r="AH384" s="104"/>
    </row>
    <row r="385" spans="3:34" s="109" customFormat="1" ht="23.25"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  <c r="AC385" s="99"/>
      <c r="AD385" s="99"/>
      <c r="AE385" s="99"/>
      <c r="AF385" s="104"/>
      <c r="AG385" s="104"/>
      <c r="AH385" s="104"/>
    </row>
    <row r="386" spans="3:34" s="109" customFormat="1" ht="23.25"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104"/>
      <c r="AG386" s="104"/>
      <c r="AH386" s="104"/>
    </row>
    <row r="387" spans="3:34" s="109" customFormat="1" ht="23.25"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  <c r="AF387" s="104"/>
      <c r="AG387" s="104"/>
      <c r="AH387" s="104"/>
    </row>
    <row r="388" spans="3:34" s="109" customFormat="1" ht="23.25"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  <c r="AF388" s="104"/>
      <c r="AG388" s="104"/>
      <c r="AH388" s="104"/>
    </row>
    <row r="389" spans="3:34" s="109" customFormat="1" ht="23.25"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104"/>
      <c r="AG389" s="104"/>
      <c r="AH389" s="104"/>
    </row>
    <row r="390" spans="3:34" s="109" customFormat="1" ht="23.25"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104"/>
      <c r="AG390" s="104"/>
      <c r="AH390" s="104"/>
    </row>
    <row r="391" spans="3:34" s="109" customFormat="1" ht="23.25"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104"/>
      <c r="AG391" s="104"/>
      <c r="AH391" s="104"/>
    </row>
    <row r="392" spans="3:34" s="109" customFormat="1" ht="23.25"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104"/>
      <c r="AG392" s="104"/>
      <c r="AH392" s="104"/>
    </row>
    <row r="393" spans="3:34" s="109" customFormat="1" ht="23.25"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104"/>
      <c r="AG393" s="104"/>
      <c r="AH393" s="104"/>
    </row>
    <row r="394" spans="3:34" s="109" customFormat="1" ht="23.25"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104"/>
      <c r="AG394" s="104"/>
      <c r="AH394" s="104"/>
    </row>
    <row r="395" spans="3:34" s="109" customFormat="1" ht="23.25"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104"/>
      <c r="AG395" s="104"/>
      <c r="AH395" s="104"/>
    </row>
    <row r="396" spans="3:34" s="109" customFormat="1" ht="23.25"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104"/>
      <c r="AG396" s="104"/>
      <c r="AH396" s="104"/>
    </row>
    <row r="397" spans="3:34" s="109" customFormat="1" ht="23.25"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104"/>
      <c r="AG397" s="104"/>
      <c r="AH397" s="104"/>
    </row>
    <row r="398" spans="3:34" s="109" customFormat="1" ht="23.25"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104"/>
      <c r="AG398" s="104"/>
      <c r="AH398" s="104"/>
    </row>
    <row r="399" spans="3:34" s="109" customFormat="1" ht="23.25"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104"/>
      <c r="AG399" s="104"/>
      <c r="AH399" s="104"/>
    </row>
    <row r="400" spans="3:34" s="109" customFormat="1" ht="23.25"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104"/>
      <c r="AG400" s="104"/>
      <c r="AH400" s="104"/>
    </row>
    <row r="401" spans="3:34" s="109" customFormat="1" ht="23.25"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104"/>
      <c r="AG401" s="104"/>
      <c r="AH401" s="104"/>
    </row>
    <row r="402" spans="3:34" s="109" customFormat="1" ht="23.25"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  <c r="AF402" s="104"/>
      <c r="AG402" s="104"/>
      <c r="AH402" s="104"/>
    </row>
    <row r="403" spans="3:34" s="109" customFormat="1" ht="23.25"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  <c r="AC403" s="99"/>
      <c r="AD403" s="99"/>
      <c r="AE403" s="99"/>
      <c r="AF403" s="104"/>
      <c r="AG403" s="104"/>
      <c r="AH403" s="104"/>
    </row>
    <row r="404" spans="3:34" s="109" customFormat="1" ht="23.25"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  <c r="AE404" s="99"/>
      <c r="AF404" s="104"/>
      <c r="AG404" s="104"/>
      <c r="AH404" s="104"/>
    </row>
    <row r="405" spans="3:34" s="109" customFormat="1" ht="23.25"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104"/>
      <c r="AG405" s="104"/>
      <c r="AH405" s="104"/>
    </row>
    <row r="406" spans="3:34" s="109" customFormat="1" ht="23.25"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104"/>
      <c r="AG406" s="104"/>
      <c r="AH406" s="104"/>
    </row>
    <row r="407" spans="3:34" s="109" customFormat="1" ht="23.25"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104"/>
      <c r="AG407" s="104"/>
      <c r="AH407" s="104"/>
    </row>
    <row r="408" spans="3:34" s="109" customFormat="1" ht="23.25"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104"/>
      <c r="AG408" s="104"/>
      <c r="AH408" s="104"/>
    </row>
    <row r="409" spans="3:34" s="109" customFormat="1" ht="23.25"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104"/>
      <c r="AG409" s="104"/>
      <c r="AH409" s="104"/>
    </row>
    <row r="410" spans="3:34" s="109" customFormat="1" ht="23.25"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104"/>
      <c r="AG410" s="104"/>
      <c r="AH410" s="104"/>
    </row>
    <row r="411" spans="3:34" s="109" customFormat="1" ht="23.25"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104"/>
      <c r="AG411" s="104"/>
      <c r="AH411" s="104"/>
    </row>
    <row r="412" spans="3:34" s="109" customFormat="1" ht="23.25"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104"/>
      <c r="AG412" s="104"/>
      <c r="AH412" s="104"/>
    </row>
    <row r="413" spans="3:34" s="109" customFormat="1" ht="23.25"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104"/>
      <c r="AG413" s="104"/>
      <c r="AH413" s="104"/>
    </row>
    <row r="414" spans="3:34" s="109" customFormat="1" ht="23.25"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104"/>
      <c r="AG414" s="104"/>
      <c r="AH414" s="104"/>
    </row>
    <row r="415" spans="3:34" ht="23.25"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104"/>
      <c r="AG415" s="104"/>
      <c r="AH415" s="104"/>
    </row>
    <row r="416" spans="3:34" ht="23.25"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104"/>
      <c r="AG416" s="104"/>
      <c r="AH416" s="104"/>
    </row>
    <row r="417" spans="3:34" ht="23.25"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104"/>
      <c r="AG417" s="104"/>
      <c r="AH417" s="104"/>
    </row>
    <row r="418" spans="3:34" ht="23.25"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  <c r="AF418" s="104"/>
      <c r="AG418" s="104"/>
      <c r="AH418" s="104"/>
    </row>
    <row r="419" spans="3:34" ht="23.25"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104"/>
      <c r="AG419" s="104"/>
      <c r="AH419" s="104"/>
    </row>
    <row r="420" spans="3:34" ht="23.25"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  <c r="AC420" s="99"/>
      <c r="AD420" s="99"/>
      <c r="AE420" s="99"/>
      <c r="AF420" s="104"/>
      <c r="AG420" s="104"/>
      <c r="AH420" s="104"/>
    </row>
    <row r="421" spans="3:34" ht="23.25"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104"/>
      <c r="AG421" s="104"/>
      <c r="AH421" s="104"/>
    </row>
    <row r="422" spans="3:34" ht="23.25"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  <c r="AF422" s="104"/>
      <c r="AG422" s="104"/>
      <c r="AH422" s="104"/>
    </row>
    <row r="423" spans="3:34" ht="23.25"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  <c r="AF423" s="104"/>
      <c r="AG423" s="104"/>
      <c r="AH423" s="104"/>
    </row>
    <row r="424" spans="3:34" ht="23.25"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  <c r="AF424" s="104"/>
      <c r="AG424" s="104"/>
      <c r="AH424" s="104"/>
    </row>
    <row r="425" spans="3:34" ht="23.25"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104"/>
      <c r="AG425" s="104"/>
      <c r="AH425" s="104"/>
    </row>
    <row r="426" spans="3:34" ht="23.25"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104"/>
      <c r="AG426" s="104"/>
      <c r="AH426" s="104"/>
    </row>
    <row r="427" spans="3:34" ht="23.25"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104"/>
      <c r="AG427" s="104"/>
      <c r="AH427" s="104"/>
    </row>
    <row r="428" spans="3:34" ht="23.25"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104"/>
      <c r="AG428" s="104"/>
      <c r="AH428" s="104"/>
    </row>
    <row r="429" spans="3:34" ht="23.25"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104"/>
      <c r="AG429" s="104"/>
      <c r="AH429" s="104"/>
    </row>
    <row r="430" spans="3:34" ht="23.25"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104"/>
      <c r="AG430" s="104"/>
      <c r="AH430" s="104"/>
    </row>
    <row r="431" spans="3:34" ht="23.25"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  <c r="AF431" s="104"/>
      <c r="AG431" s="104"/>
      <c r="AH431" s="104"/>
    </row>
    <row r="432" spans="3:34" ht="23.25"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  <c r="AC432" s="99"/>
      <c r="AD432" s="99"/>
      <c r="AE432" s="99"/>
      <c r="AF432" s="104"/>
      <c r="AG432" s="104"/>
      <c r="AH432" s="104"/>
    </row>
    <row r="433" spans="3:34" ht="23.25"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  <c r="AC433" s="99"/>
      <c r="AD433" s="99"/>
      <c r="AE433" s="99"/>
      <c r="AF433" s="104"/>
      <c r="AG433" s="104"/>
      <c r="AH433" s="104"/>
    </row>
    <row r="434" spans="3:34" ht="23.25"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104"/>
      <c r="AG434" s="104"/>
      <c r="AH434" s="104"/>
    </row>
    <row r="435" spans="3:34" ht="23.25"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104"/>
      <c r="AG435" s="104"/>
      <c r="AH435" s="104"/>
    </row>
    <row r="436" spans="3:34" ht="23.25"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  <c r="AB436" s="99"/>
      <c r="AC436" s="99"/>
      <c r="AD436" s="99"/>
      <c r="AE436" s="99"/>
      <c r="AF436" s="104"/>
      <c r="AG436" s="104"/>
      <c r="AH436" s="104"/>
    </row>
    <row r="437" spans="3:34" ht="23.25"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104"/>
      <c r="AG437" s="104"/>
      <c r="AH437" s="104"/>
    </row>
    <row r="438" spans="3:34" ht="23.25"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  <c r="AB438" s="99"/>
      <c r="AC438" s="99"/>
      <c r="AD438" s="99"/>
      <c r="AE438" s="99"/>
      <c r="AF438" s="104"/>
      <c r="AG438" s="104"/>
      <c r="AH438" s="104"/>
    </row>
    <row r="439" spans="3:34" ht="23.25"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  <c r="AC439" s="99"/>
      <c r="AD439" s="99"/>
      <c r="AE439" s="99"/>
      <c r="AF439" s="104"/>
      <c r="AG439" s="104"/>
      <c r="AH439" s="104"/>
    </row>
    <row r="440" spans="3:34" ht="23.25"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104"/>
      <c r="AG440" s="104"/>
      <c r="AH440" s="104"/>
    </row>
    <row r="441" spans="3:34" ht="23.25"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104"/>
      <c r="AG441" s="104"/>
      <c r="AH441" s="104"/>
    </row>
    <row r="442" spans="3:34" ht="23.25"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104"/>
      <c r="AG442" s="104"/>
      <c r="AH442" s="104"/>
    </row>
    <row r="443" spans="3:34" ht="23.25"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  <c r="AF443" s="104"/>
      <c r="AG443" s="104"/>
      <c r="AH443" s="104"/>
    </row>
    <row r="444" spans="3:34" ht="23.25"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  <c r="AF444" s="104"/>
      <c r="AG444" s="104"/>
      <c r="AH444" s="104"/>
    </row>
    <row r="445" spans="3:34" ht="23.25"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104"/>
      <c r="AG445" s="104"/>
      <c r="AH445" s="104"/>
    </row>
    <row r="446" spans="3:34" ht="23.25"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104"/>
      <c r="AG446" s="104"/>
      <c r="AH446" s="104"/>
    </row>
    <row r="447" spans="3:34" ht="23.25"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104"/>
      <c r="AG447" s="104"/>
      <c r="AH447" s="104"/>
    </row>
    <row r="448" spans="3:34" ht="23.25"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104"/>
      <c r="AG448" s="104"/>
      <c r="AH448" s="104"/>
    </row>
    <row r="449" spans="3:34" ht="23.25"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104"/>
      <c r="AG449" s="104"/>
      <c r="AH449" s="104"/>
    </row>
    <row r="450" spans="3:34" ht="23.25"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  <c r="AF450" s="104"/>
      <c r="AG450" s="104"/>
      <c r="AH450" s="104"/>
    </row>
    <row r="451" spans="3:34" ht="23.25"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  <c r="AF451" s="104"/>
      <c r="AG451" s="104"/>
      <c r="AH451" s="104"/>
    </row>
    <row r="452" spans="3:34" ht="23.25"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  <c r="AE452" s="99"/>
      <c r="AF452" s="104"/>
      <c r="AG452" s="104"/>
      <c r="AH452" s="104"/>
    </row>
    <row r="453" spans="3:34" ht="23.25"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  <c r="AF453" s="104"/>
      <c r="AG453" s="104"/>
      <c r="AH453" s="104"/>
    </row>
    <row r="454" spans="3:34" ht="23.25"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104"/>
      <c r="AG454" s="104"/>
      <c r="AH454" s="104"/>
    </row>
    <row r="455" spans="3:34" ht="23.25"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104"/>
      <c r="AG455" s="104"/>
      <c r="AH455" s="104"/>
    </row>
    <row r="456" spans="3:34" ht="23.25"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  <c r="AB456" s="99"/>
      <c r="AC456" s="99"/>
      <c r="AD456" s="99"/>
      <c r="AE456" s="99"/>
      <c r="AF456" s="104"/>
      <c r="AG456" s="104"/>
      <c r="AH456" s="104"/>
    </row>
    <row r="457" spans="3:34" ht="23.25"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  <c r="AB457" s="99"/>
      <c r="AC457" s="99"/>
      <c r="AD457" s="99"/>
      <c r="AE457" s="99"/>
      <c r="AF457" s="104"/>
      <c r="AG457" s="104"/>
      <c r="AH457" s="104"/>
    </row>
    <row r="458" spans="3:34" ht="23.25"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  <c r="AB458" s="99"/>
      <c r="AC458" s="99"/>
      <c r="AD458" s="99"/>
      <c r="AE458" s="99"/>
      <c r="AF458" s="104"/>
      <c r="AG458" s="104"/>
      <c r="AH458" s="104"/>
    </row>
    <row r="459" spans="3:34" ht="23.25"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  <c r="AE459" s="99"/>
      <c r="AF459" s="104"/>
      <c r="AG459" s="104"/>
      <c r="AH459" s="104"/>
    </row>
    <row r="460" spans="3:34" ht="23.25"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  <c r="AB460" s="99"/>
      <c r="AC460" s="99"/>
      <c r="AD460" s="99"/>
      <c r="AE460" s="99"/>
      <c r="AF460" s="104"/>
      <c r="AG460" s="104"/>
      <c r="AH460" s="104"/>
    </row>
    <row r="461" spans="3:34" ht="23.25"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  <c r="AF461" s="104"/>
      <c r="AG461" s="104"/>
      <c r="AH461" s="104"/>
    </row>
    <row r="462" spans="3:34" ht="23.25"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  <c r="AF462" s="104"/>
      <c r="AG462" s="104"/>
      <c r="AH462" s="104"/>
    </row>
    <row r="463" spans="3:34" ht="23.25"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104"/>
      <c r="AG463" s="104"/>
      <c r="AH463" s="104"/>
    </row>
    <row r="464" spans="3:34" ht="23.25"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104"/>
      <c r="AG464" s="104"/>
      <c r="AH464" s="104"/>
    </row>
    <row r="465" spans="3:34" ht="23.25"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  <c r="AB465" s="99"/>
      <c r="AC465" s="99"/>
      <c r="AD465" s="99"/>
      <c r="AE465" s="99"/>
      <c r="AF465" s="104"/>
      <c r="AG465" s="104"/>
      <c r="AH465" s="104"/>
    </row>
    <row r="466" spans="3:34" ht="23.25"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104"/>
      <c r="AG466" s="104"/>
      <c r="AH466" s="104"/>
    </row>
    <row r="467" spans="3:34" ht="23.25"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104"/>
      <c r="AG467" s="104"/>
      <c r="AH467" s="104"/>
    </row>
    <row r="468" spans="3:34" ht="23.25"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104"/>
      <c r="AG468" s="104"/>
      <c r="AH468" s="104"/>
    </row>
    <row r="469" spans="3:34" ht="23.25"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  <c r="AB469" s="99"/>
      <c r="AC469" s="99"/>
      <c r="AD469" s="99"/>
      <c r="AE469" s="99"/>
      <c r="AF469" s="104"/>
      <c r="AG469" s="104"/>
      <c r="AH469" s="104"/>
    </row>
    <row r="470" spans="3:34" ht="23.25"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104"/>
      <c r="AG470" s="104"/>
      <c r="AH470" s="104"/>
    </row>
    <row r="471" spans="3:34" ht="23.25"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104"/>
      <c r="AG471" s="104"/>
      <c r="AH471" s="104"/>
    </row>
    <row r="472" spans="3:34" ht="23.25"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  <c r="AF472" s="104"/>
      <c r="AG472" s="104"/>
      <c r="AH472" s="104"/>
    </row>
    <row r="473" spans="3:34" ht="23.25"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  <c r="AF473" s="104"/>
      <c r="AG473" s="104"/>
      <c r="AH473" s="104"/>
    </row>
    <row r="474" spans="3:34" ht="23.25"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  <c r="AB474" s="99"/>
      <c r="AC474" s="99"/>
      <c r="AD474" s="99"/>
      <c r="AE474" s="99"/>
      <c r="AF474" s="104"/>
      <c r="AG474" s="104"/>
      <c r="AH474" s="104"/>
    </row>
    <row r="475" spans="3:34" ht="23.25"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  <c r="AF475" s="104"/>
      <c r="AG475" s="104"/>
      <c r="AH475" s="104"/>
    </row>
    <row r="476" spans="3:34" ht="23.25"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  <c r="AB476" s="99"/>
      <c r="AC476" s="99"/>
      <c r="AD476" s="99"/>
      <c r="AE476" s="99"/>
      <c r="AF476" s="104"/>
      <c r="AG476" s="104"/>
      <c r="AH476" s="104"/>
    </row>
    <row r="477" spans="3:34" ht="23.25"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  <c r="AF477" s="104"/>
      <c r="AG477" s="104"/>
      <c r="AH477" s="104"/>
    </row>
    <row r="478" spans="3:34" ht="23.25"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104"/>
      <c r="AG478" s="104"/>
      <c r="AH478" s="104"/>
    </row>
    <row r="479" spans="3:34" ht="23.25"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  <c r="AF479" s="104"/>
      <c r="AG479" s="104"/>
      <c r="AH479" s="104"/>
    </row>
    <row r="480" spans="3:34" ht="23.25"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  <c r="AB480" s="99"/>
      <c r="AC480" s="99"/>
      <c r="AD480" s="99"/>
      <c r="AE480" s="99"/>
      <c r="AF480" s="104"/>
      <c r="AG480" s="104"/>
      <c r="AH480" s="104"/>
    </row>
    <row r="481" spans="3:34" ht="23.25"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104"/>
      <c r="AG481" s="104"/>
      <c r="AH481" s="104"/>
    </row>
    <row r="482" spans="3:34" ht="23.25"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  <c r="AF482" s="104"/>
      <c r="AG482" s="104"/>
      <c r="AH482" s="104"/>
    </row>
    <row r="483" spans="3:34" ht="23.25"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  <c r="AC483" s="99"/>
      <c r="AD483" s="99"/>
      <c r="AE483" s="99"/>
      <c r="AF483" s="104"/>
      <c r="AG483" s="104"/>
      <c r="AH483" s="104"/>
    </row>
    <row r="484" spans="3:34" ht="23.25"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  <c r="AB484" s="99"/>
      <c r="AC484" s="99"/>
      <c r="AD484" s="99"/>
      <c r="AE484" s="99"/>
      <c r="AF484" s="104"/>
      <c r="AG484" s="104"/>
      <c r="AH484" s="104"/>
    </row>
    <row r="485" spans="3:34" ht="23.25"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  <c r="AC485" s="99"/>
      <c r="AD485" s="99"/>
      <c r="AE485" s="99"/>
      <c r="AF485" s="104"/>
      <c r="AG485" s="104"/>
      <c r="AH485" s="104"/>
    </row>
    <row r="486" spans="3:34" ht="23.25"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  <c r="AC486" s="99"/>
      <c r="AD486" s="99"/>
      <c r="AE486" s="99"/>
      <c r="AF486" s="104"/>
      <c r="AG486" s="104"/>
      <c r="AH486" s="104"/>
    </row>
    <row r="487" spans="3:34" ht="23.25"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  <c r="AB487" s="99"/>
      <c r="AC487" s="99"/>
      <c r="AD487" s="99"/>
      <c r="AE487" s="99"/>
      <c r="AF487" s="104"/>
      <c r="AG487" s="104"/>
      <c r="AH487" s="104"/>
    </row>
    <row r="488" spans="3:34" ht="23.25"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  <c r="AE488" s="99"/>
      <c r="AF488" s="104"/>
      <c r="AG488" s="104"/>
      <c r="AH488" s="104"/>
    </row>
    <row r="489" spans="3:34" ht="23.25"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  <c r="AA489" s="99"/>
      <c r="AB489" s="99"/>
      <c r="AC489" s="99"/>
      <c r="AD489" s="99"/>
      <c r="AE489" s="99"/>
      <c r="AF489" s="104"/>
      <c r="AG489" s="104"/>
      <c r="AH489" s="104"/>
    </row>
    <row r="490" spans="3:34" ht="23.25"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  <c r="AA490" s="99"/>
      <c r="AB490" s="99"/>
      <c r="AC490" s="99"/>
      <c r="AD490" s="99"/>
      <c r="AE490" s="99"/>
      <c r="AF490" s="104"/>
      <c r="AG490" s="104"/>
      <c r="AH490" s="104"/>
    </row>
    <row r="491" spans="3:34" ht="23.25"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  <c r="AB491" s="99"/>
      <c r="AC491" s="99"/>
      <c r="AD491" s="99"/>
      <c r="AE491" s="99"/>
      <c r="AF491" s="104"/>
      <c r="AG491" s="104"/>
      <c r="AH491" s="104"/>
    </row>
    <row r="492" spans="3:34" ht="23.25"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  <c r="AC492" s="99"/>
      <c r="AD492" s="99"/>
      <c r="AE492" s="99"/>
      <c r="AF492" s="104"/>
      <c r="AG492" s="104"/>
      <c r="AH492" s="104"/>
    </row>
    <row r="493" spans="3:34" ht="23.25"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  <c r="AB493" s="99"/>
      <c r="AC493" s="99"/>
      <c r="AD493" s="99"/>
      <c r="AE493" s="99"/>
      <c r="AF493" s="104"/>
      <c r="AG493" s="104"/>
      <c r="AH493" s="104"/>
    </row>
    <row r="494" spans="3:34" ht="23.25"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  <c r="AB494" s="99"/>
      <c r="AC494" s="99"/>
      <c r="AD494" s="99"/>
      <c r="AE494" s="99"/>
      <c r="AF494" s="104"/>
      <c r="AG494" s="104"/>
      <c r="AH494" s="104"/>
    </row>
    <row r="495" spans="3:34" ht="23.25"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  <c r="AB495" s="99"/>
      <c r="AC495" s="99"/>
      <c r="AD495" s="99"/>
      <c r="AE495" s="99"/>
      <c r="AF495" s="104"/>
      <c r="AG495" s="104"/>
      <c r="AH495" s="104"/>
    </row>
    <row r="496" spans="3:34" ht="23.25"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  <c r="AB496" s="99"/>
      <c r="AC496" s="99"/>
      <c r="AD496" s="99"/>
      <c r="AE496" s="99"/>
      <c r="AF496" s="104"/>
      <c r="AG496" s="104"/>
      <c r="AH496" s="104"/>
    </row>
    <row r="497" spans="3:34" ht="23.25"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  <c r="AB497" s="99"/>
      <c r="AC497" s="99"/>
      <c r="AD497" s="99"/>
      <c r="AE497" s="99"/>
      <c r="AF497" s="104"/>
      <c r="AG497" s="104"/>
      <c r="AH497" s="104"/>
    </row>
    <row r="498" spans="3:34" ht="23.25"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  <c r="AB498" s="99"/>
      <c r="AC498" s="99"/>
      <c r="AD498" s="99"/>
      <c r="AE498" s="99"/>
      <c r="AF498" s="104"/>
      <c r="AG498" s="104"/>
      <c r="AH498" s="104"/>
    </row>
    <row r="499" spans="3:34" ht="23.25"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  <c r="AB499" s="99"/>
      <c r="AC499" s="99"/>
      <c r="AD499" s="99"/>
      <c r="AE499" s="99"/>
      <c r="AF499" s="104"/>
      <c r="AG499" s="104"/>
      <c r="AH499" s="104"/>
    </row>
    <row r="500" spans="3:34" ht="23.25"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  <c r="AC500" s="99"/>
      <c r="AD500" s="99"/>
      <c r="AE500" s="99"/>
      <c r="AF500" s="104"/>
      <c r="AG500" s="104"/>
      <c r="AH500" s="104"/>
    </row>
    <row r="501" spans="3:34" ht="23.25"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  <c r="AA501" s="99"/>
      <c r="AB501" s="99"/>
      <c r="AC501" s="99"/>
      <c r="AD501" s="99"/>
      <c r="AE501" s="99"/>
      <c r="AF501" s="104"/>
      <c r="AG501" s="104"/>
      <c r="AH501" s="104"/>
    </row>
    <row r="502" spans="3:34" ht="23.25"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  <c r="AB502" s="99"/>
      <c r="AC502" s="99"/>
      <c r="AD502" s="99"/>
      <c r="AE502" s="99"/>
      <c r="AF502" s="104"/>
      <c r="AG502" s="104"/>
      <c r="AH502" s="104"/>
    </row>
    <row r="503" spans="3:34" ht="23.25"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  <c r="AA503" s="99"/>
      <c r="AB503" s="99"/>
      <c r="AC503" s="99"/>
      <c r="AD503" s="99"/>
      <c r="AE503" s="99"/>
      <c r="AF503" s="104"/>
      <c r="AG503" s="104"/>
      <c r="AH503" s="104"/>
    </row>
    <row r="504" spans="3:34" ht="23.25"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  <c r="AB504" s="99"/>
      <c r="AC504" s="99"/>
      <c r="AD504" s="99"/>
      <c r="AE504" s="99"/>
      <c r="AF504" s="104"/>
      <c r="AG504" s="104"/>
      <c r="AH504" s="104"/>
    </row>
    <row r="505" spans="3:34" ht="23.25"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  <c r="AA505" s="99"/>
      <c r="AB505" s="99"/>
      <c r="AC505" s="99"/>
      <c r="AD505" s="99"/>
      <c r="AE505" s="99"/>
      <c r="AF505" s="104"/>
      <c r="AG505" s="104"/>
      <c r="AH505" s="104"/>
    </row>
    <row r="506" spans="3:34" ht="23.25"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  <c r="AC506" s="99"/>
      <c r="AD506" s="99"/>
      <c r="AE506" s="99"/>
      <c r="AF506" s="104"/>
      <c r="AG506" s="104"/>
      <c r="AH506" s="104"/>
    </row>
    <row r="507" spans="3:34" ht="23.25"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  <c r="AB507" s="99"/>
      <c r="AC507" s="99"/>
      <c r="AD507" s="99"/>
      <c r="AE507" s="99"/>
      <c r="AF507" s="104"/>
      <c r="AG507" s="104"/>
      <c r="AH507" s="104"/>
    </row>
    <row r="508" spans="3:34" ht="23.25"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  <c r="AA508" s="99"/>
      <c r="AB508" s="99"/>
      <c r="AC508" s="99"/>
      <c r="AD508" s="99"/>
      <c r="AE508" s="99"/>
      <c r="AF508" s="104"/>
      <c r="AG508" s="104"/>
      <c r="AH508" s="104"/>
    </row>
    <row r="509" spans="3:34" ht="23.25"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  <c r="AB509" s="99"/>
      <c r="AC509" s="99"/>
      <c r="AD509" s="99"/>
      <c r="AE509" s="99"/>
      <c r="AF509" s="104"/>
      <c r="AG509" s="104"/>
      <c r="AH509" s="104"/>
    </row>
    <row r="510" spans="3:34" ht="23.25"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  <c r="AB510" s="99"/>
      <c r="AC510" s="99"/>
      <c r="AD510" s="99"/>
      <c r="AE510" s="99"/>
      <c r="AF510" s="104"/>
      <c r="AG510" s="104"/>
      <c r="AH510" s="104"/>
    </row>
    <row r="511" spans="3:34" ht="23.25"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  <c r="AB511" s="99"/>
      <c r="AC511" s="99"/>
      <c r="AD511" s="99"/>
      <c r="AE511" s="99"/>
      <c r="AF511" s="104"/>
      <c r="AG511" s="104"/>
      <c r="AH511" s="104"/>
    </row>
    <row r="512" spans="3:34" ht="23.25"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  <c r="AB512" s="99"/>
      <c r="AC512" s="99"/>
      <c r="AD512" s="99"/>
      <c r="AE512" s="99"/>
      <c r="AF512" s="104"/>
      <c r="AG512" s="104"/>
      <c r="AH512" s="104"/>
    </row>
    <row r="513" spans="3:34" ht="23.25"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  <c r="AB513" s="99"/>
      <c r="AC513" s="99"/>
      <c r="AD513" s="99"/>
      <c r="AE513" s="99"/>
      <c r="AF513" s="104"/>
      <c r="AG513" s="104"/>
      <c r="AH513" s="104"/>
    </row>
    <row r="514" spans="3:34" ht="23.25"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  <c r="AB514" s="99"/>
      <c r="AC514" s="99"/>
      <c r="AD514" s="99"/>
      <c r="AE514" s="99"/>
      <c r="AF514" s="104"/>
      <c r="AG514" s="104"/>
      <c r="AH514" s="104"/>
    </row>
    <row r="515" spans="3:34" ht="23.25"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  <c r="AA515" s="99"/>
      <c r="AB515" s="99"/>
      <c r="AC515" s="99"/>
      <c r="AD515" s="99"/>
      <c r="AE515" s="99"/>
      <c r="AF515" s="104"/>
      <c r="AG515" s="104"/>
      <c r="AH515" s="104"/>
    </row>
    <row r="516" spans="3:34" ht="23.25"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  <c r="AA516" s="99"/>
      <c r="AB516" s="99"/>
      <c r="AC516" s="99"/>
      <c r="AD516" s="99"/>
      <c r="AE516" s="99"/>
      <c r="AF516" s="104"/>
      <c r="AG516" s="104"/>
      <c r="AH516" s="104"/>
    </row>
    <row r="517" spans="3:34" ht="23.25"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  <c r="AA517" s="99"/>
      <c r="AB517" s="99"/>
      <c r="AC517" s="99"/>
      <c r="AD517" s="99"/>
      <c r="AE517" s="99"/>
      <c r="AF517" s="104"/>
      <c r="AG517" s="104"/>
      <c r="AH517" s="104"/>
    </row>
    <row r="518" spans="3:34" ht="23.25"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  <c r="AB518" s="99"/>
      <c r="AC518" s="99"/>
      <c r="AD518" s="99"/>
      <c r="AE518" s="99"/>
      <c r="AF518" s="104"/>
      <c r="AG518" s="104"/>
      <c r="AH518" s="104"/>
    </row>
    <row r="519" spans="3:34" ht="23.25"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  <c r="AA519" s="99"/>
      <c r="AB519" s="99"/>
      <c r="AC519" s="99"/>
      <c r="AD519" s="99"/>
      <c r="AE519" s="99"/>
      <c r="AF519" s="104"/>
      <c r="AG519" s="104"/>
      <c r="AH519" s="104"/>
    </row>
    <row r="520" spans="3:34" ht="23.25"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  <c r="AA520" s="99"/>
      <c r="AB520" s="99"/>
      <c r="AC520" s="99"/>
      <c r="AD520" s="99"/>
      <c r="AE520" s="99"/>
      <c r="AF520" s="104"/>
      <c r="AG520" s="104"/>
      <c r="AH520" s="104"/>
    </row>
    <row r="521" spans="3:34" ht="23.25"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  <c r="AA521" s="99"/>
      <c r="AB521" s="99"/>
      <c r="AC521" s="99"/>
      <c r="AD521" s="99"/>
      <c r="AE521" s="99"/>
      <c r="AF521" s="104"/>
      <c r="AG521" s="104"/>
      <c r="AH521" s="104"/>
    </row>
    <row r="522" spans="3:34" ht="23.25"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  <c r="AA522" s="99"/>
      <c r="AB522" s="99"/>
      <c r="AC522" s="99"/>
      <c r="AD522" s="99"/>
      <c r="AE522" s="99"/>
      <c r="AF522" s="104"/>
      <c r="AG522" s="104"/>
      <c r="AH522" s="104"/>
    </row>
    <row r="523" spans="3:34" ht="23.25"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  <c r="AB523" s="99"/>
      <c r="AC523" s="99"/>
      <c r="AD523" s="99"/>
      <c r="AE523" s="99"/>
      <c r="AF523" s="104"/>
      <c r="AG523" s="104"/>
      <c r="AH523" s="104"/>
    </row>
    <row r="524" spans="3:34" ht="23.25"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104"/>
      <c r="AG524" s="104"/>
      <c r="AH524" s="104"/>
    </row>
    <row r="525" spans="3:34" ht="23.25"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104"/>
      <c r="AG525" s="104"/>
      <c r="AH525" s="104"/>
    </row>
    <row r="526" spans="3:34" ht="23.25"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  <c r="AB526" s="99"/>
      <c r="AC526" s="99"/>
      <c r="AD526" s="99"/>
      <c r="AE526" s="99"/>
      <c r="AF526" s="104"/>
      <c r="AG526" s="104"/>
      <c r="AH526" s="104"/>
    </row>
    <row r="527" spans="3:34" ht="23.25"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  <c r="AA527" s="99"/>
      <c r="AB527" s="99"/>
      <c r="AC527" s="99"/>
      <c r="AD527" s="99"/>
      <c r="AE527" s="99"/>
      <c r="AF527" s="104"/>
      <c r="AG527" s="104"/>
      <c r="AH527" s="104"/>
    </row>
    <row r="528" spans="3:34" ht="23.25"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  <c r="AA528" s="99"/>
      <c r="AB528" s="99"/>
      <c r="AC528" s="99"/>
      <c r="AD528" s="99"/>
      <c r="AE528" s="99"/>
      <c r="AF528" s="104"/>
      <c r="AG528" s="104"/>
      <c r="AH528" s="104"/>
    </row>
    <row r="529" spans="3:34" ht="23.25"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  <c r="AA529" s="99"/>
      <c r="AB529" s="99"/>
      <c r="AC529" s="99"/>
      <c r="AD529" s="99"/>
      <c r="AE529" s="99"/>
      <c r="AF529" s="104"/>
      <c r="AG529" s="104"/>
      <c r="AH529" s="104"/>
    </row>
    <row r="530" spans="3:34" ht="23.25"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  <c r="AA530" s="99"/>
      <c r="AB530" s="99"/>
      <c r="AC530" s="99"/>
      <c r="AD530" s="99"/>
      <c r="AE530" s="99"/>
      <c r="AF530" s="104"/>
      <c r="AG530" s="104"/>
      <c r="AH530" s="104"/>
    </row>
    <row r="531" spans="3:34" ht="23.25"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  <c r="AA531" s="99"/>
      <c r="AB531" s="99"/>
      <c r="AC531" s="99"/>
      <c r="AD531" s="99"/>
      <c r="AE531" s="99"/>
      <c r="AF531" s="104"/>
      <c r="AG531" s="104"/>
      <c r="AH531" s="104"/>
    </row>
    <row r="532" spans="3:34" ht="23.25"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  <c r="AA532" s="99"/>
      <c r="AB532" s="99"/>
      <c r="AC532" s="99"/>
      <c r="AD532" s="99"/>
      <c r="AE532" s="99"/>
      <c r="AF532" s="104"/>
      <c r="AG532" s="104"/>
      <c r="AH532" s="104"/>
    </row>
    <row r="533" spans="3:34" ht="23.25"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  <c r="AA533" s="99"/>
      <c r="AB533" s="99"/>
      <c r="AC533" s="99"/>
      <c r="AD533" s="99"/>
      <c r="AE533" s="99"/>
      <c r="AF533" s="104"/>
      <c r="AG533" s="104"/>
      <c r="AH533" s="104"/>
    </row>
    <row r="534" spans="3:34" ht="23.25"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  <c r="AA534" s="99"/>
      <c r="AB534" s="99"/>
      <c r="AC534" s="99"/>
      <c r="AD534" s="99"/>
      <c r="AE534" s="99"/>
      <c r="AF534" s="104"/>
      <c r="AG534" s="104"/>
      <c r="AH534" s="104"/>
    </row>
    <row r="535" spans="3:34" ht="23.25"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  <c r="AA535" s="99"/>
      <c r="AB535" s="99"/>
      <c r="AC535" s="99"/>
      <c r="AD535" s="99"/>
      <c r="AE535" s="99"/>
      <c r="AF535" s="104"/>
      <c r="AG535" s="104"/>
      <c r="AH535" s="104"/>
    </row>
    <row r="536" spans="3:34" ht="23.25"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  <c r="AB536" s="99"/>
      <c r="AC536" s="99"/>
      <c r="AD536" s="99"/>
      <c r="AE536" s="99"/>
      <c r="AF536" s="104"/>
      <c r="AG536" s="104"/>
      <c r="AH536" s="104"/>
    </row>
    <row r="537" spans="3:34" ht="23.25"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  <c r="AA537" s="99"/>
      <c r="AB537" s="99"/>
      <c r="AC537" s="99"/>
      <c r="AD537" s="99"/>
      <c r="AE537" s="99"/>
      <c r="AF537" s="104"/>
      <c r="AG537" s="104"/>
      <c r="AH537" s="104"/>
    </row>
    <row r="538" spans="3:34" ht="23.25"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  <c r="AA538" s="99"/>
      <c r="AB538" s="99"/>
      <c r="AC538" s="99"/>
      <c r="AD538" s="99"/>
      <c r="AE538" s="99"/>
      <c r="AF538" s="104"/>
      <c r="AG538" s="104"/>
      <c r="AH538" s="104"/>
    </row>
    <row r="539" spans="3:34" ht="23.25"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  <c r="AA539" s="99"/>
      <c r="AB539" s="99"/>
      <c r="AC539" s="99"/>
      <c r="AD539" s="99"/>
      <c r="AE539" s="99"/>
      <c r="AF539" s="104"/>
      <c r="AG539" s="104"/>
      <c r="AH539" s="104"/>
    </row>
    <row r="540" spans="3:34" ht="23.25"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  <c r="AA540" s="99"/>
      <c r="AB540" s="99"/>
      <c r="AC540" s="99"/>
      <c r="AD540" s="99"/>
      <c r="AE540" s="99"/>
      <c r="AF540" s="104"/>
      <c r="AG540" s="104"/>
      <c r="AH540" s="104"/>
    </row>
    <row r="541" spans="3:34" ht="23.25"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  <c r="AB541" s="99"/>
      <c r="AC541" s="99"/>
      <c r="AD541" s="99"/>
      <c r="AE541" s="99"/>
      <c r="AF541" s="104"/>
      <c r="AG541" s="104"/>
      <c r="AH541" s="104"/>
    </row>
    <row r="542" spans="3:34" ht="23.25"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  <c r="AB542" s="99"/>
      <c r="AC542" s="99"/>
      <c r="AD542" s="99"/>
      <c r="AE542" s="99"/>
      <c r="AF542" s="104"/>
      <c r="AG542" s="104"/>
      <c r="AH542" s="104"/>
    </row>
    <row r="543" spans="3:34" ht="23.25"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  <c r="AA543" s="99"/>
      <c r="AB543" s="99"/>
      <c r="AC543" s="99"/>
      <c r="AD543" s="99"/>
      <c r="AE543" s="99"/>
      <c r="AF543" s="104"/>
      <c r="AG543" s="104"/>
      <c r="AH543" s="104"/>
    </row>
    <row r="544" spans="3:34" ht="23.25"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  <c r="AB544" s="99"/>
      <c r="AC544" s="99"/>
      <c r="AD544" s="99"/>
      <c r="AE544" s="99"/>
      <c r="AF544" s="104"/>
      <c r="AG544" s="104"/>
      <c r="AH544" s="104"/>
    </row>
    <row r="545" spans="3:34" ht="23.25"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  <c r="AB545" s="99"/>
      <c r="AC545" s="99"/>
      <c r="AD545" s="99"/>
      <c r="AE545" s="99"/>
      <c r="AF545" s="104"/>
      <c r="AG545" s="104"/>
      <c r="AH545" s="104"/>
    </row>
    <row r="546" spans="3:34" ht="23.25"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  <c r="AB546" s="99"/>
      <c r="AC546" s="99"/>
      <c r="AD546" s="99"/>
      <c r="AE546" s="99"/>
      <c r="AF546" s="104"/>
      <c r="AG546" s="104"/>
      <c r="AH546" s="104"/>
    </row>
    <row r="547" spans="3:34" ht="23.25"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  <c r="AB547" s="99"/>
      <c r="AC547" s="99"/>
      <c r="AD547" s="99"/>
      <c r="AE547" s="99"/>
      <c r="AF547" s="104"/>
      <c r="AG547" s="104"/>
      <c r="AH547" s="104"/>
    </row>
    <row r="548" spans="3:34" ht="23.25"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  <c r="AA548" s="99"/>
      <c r="AB548" s="99"/>
      <c r="AC548" s="99"/>
      <c r="AD548" s="99"/>
      <c r="AE548" s="99"/>
      <c r="AF548" s="104"/>
      <c r="AG548" s="104"/>
      <c r="AH548" s="104"/>
    </row>
    <row r="549" spans="3:34" ht="23.25"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  <c r="AB549" s="99"/>
      <c r="AC549" s="99"/>
      <c r="AD549" s="99"/>
      <c r="AE549" s="99"/>
      <c r="AF549" s="104"/>
      <c r="AG549" s="104"/>
      <c r="AH549" s="104"/>
    </row>
    <row r="550" spans="3:34" ht="23.25"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  <c r="AB550" s="99"/>
      <c r="AC550" s="99"/>
      <c r="AD550" s="99"/>
      <c r="AE550" s="99"/>
      <c r="AF550" s="104"/>
      <c r="AG550" s="104"/>
      <c r="AH550" s="104"/>
    </row>
    <row r="551" spans="3:34" ht="23.25"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  <c r="AB551" s="99"/>
      <c r="AC551" s="99"/>
      <c r="AD551" s="99"/>
      <c r="AE551" s="99"/>
      <c r="AF551" s="104"/>
      <c r="AG551" s="104"/>
      <c r="AH551" s="104"/>
    </row>
    <row r="552" spans="3:34" ht="23.25"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  <c r="AC552" s="99"/>
      <c r="AD552" s="99"/>
      <c r="AE552" s="99"/>
      <c r="AF552" s="104"/>
      <c r="AG552" s="104"/>
      <c r="AH552" s="104"/>
    </row>
    <row r="553" spans="3:34" ht="23.25"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  <c r="AB553" s="99"/>
      <c r="AC553" s="99"/>
      <c r="AD553" s="99"/>
      <c r="AE553" s="99"/>
      <c r="AF553" s="104"/>
      <c r="AG553" s="104"/>
      <c r="AH553" s="104"/>
    </row>
    <row r="554" spans="3:34" ht="23.25"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  <c r="AB554" s="99"/>
      <c r="AC554" s="99"/>
      <c r="AD554" s="99"/>
      <c r="AE554" s="99"/>
      <c r="AF554" s="104"/>
      <c r="AG554" s="104"/>
      <c r="AH554" s="104"/>
    </row>
    <row r="555" spans="3:34" ht="23.25"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  <c r="AB555" s="99"/>
      <c r="AC555" s="99"/>
      <c r="AD555" s="99"/>
      <c r="AE555" s="99"/>
      <c r="AF555" s="104"/>
      <c r="AG555" s="104"/>
      <c r="AH555" s="104"/>
    </row>
    <row r="556" spans="3:34" ht="23.25"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  <c r="AB556" s="99"/>
      <c r="AC556" s="99"/>
      <c r="AD556" s="99"/>
      <c r="AE556" s="99"/>
      <c r="AF556" s="104"/>
      <c r="AG556" s="104"/>
      <c r="AH556" s="104"/>
    </row>
    <row r="557" spans="3:34" ht="23.25"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  <c r="AB557" s="99"/>
      <c r="AC557" s="99"/>
      <c r="AD557" s="99"/>
      <c r="AE557" s="99"/>
      <c r="AF557" s="104"/>
      <c r="AG557" s="104"/>
      <c r="AH557" s="104"/>
    </row>
    <row r="558" spans="3:34" ht="23.25"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  <c r="AA558" s="99"/>
      <c r="AB558" s="99"/>
      <c r="AC558" s="99"/>
      <c r="AD558" s="99"/>
      <c r="AE558" s="99"/>
      <c r="AF558" s="104"/>
      <c r="AG558" s="104"/>
      <c r="AH558" s="104"/>
    </row>
    <row r="559" spans="3:34" ht="23.25"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  <c r="AA559" s="99"/>
      <c r="AB559" s="99"/>
      <c r="AC559" s="99"/>
      <c r="AD559" s="99"/>
      <c r="AE559" s="99"/>
      <c r="AF559" s="104"/>
      <c r="AG559" s="104"/>
      <c r="AH559" s="104"/>
    </row>
    <row r="560" spans="3:34" ht="23.25"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  <c r="AB560" s="99"/>
      <c r="AC560" s="99"/>
      <c r="AD560" s="99"/>
      <c r="AE560" s="99"/>
      <c r="AF560" s="104"/>
      <c r="AG560" s="104"/>
      <c r="AH560" s="104"/>
    </row>
    <row r="561" spans="3:34" ht="23.25"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  <c r="AA561" s="99"/>
      <c r="AB561" s="99"/>
      <c r="AC561" s="99"/>
      <c r="AD561" s="99"/>
      <c r="AE561" s="99"/>
      <c r="AF561" s="104"/>
      <c r="AG561" s="104"/>
      <c r="AH561" s="104"/>
    </row>
    <row r="562" spans="3:34" ht="23.25"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  <c r="AA562" s="99"/>
      <c r="AB562" s="99"/>
      <c r="AC562" s="99"/>
      <c r="AD562" s="99"/>
      <c r="AE562" s="99"/>
      <c r="AF562" s="104"/>
      <c r="AG562" s="104"/>
      <c r="AH562" s="104"/>
    </row>
    <row r="563" spans="3:34" ht="23.25"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  <c r="AB563" s="99"/>
      <c r="AC563" s="99"/>
      <c r="AD563" s="99"/>
      <c r="AE563" s="99"/>
      <c r="AF563" s="104"/>
      <c r="AG563" s="104"/>
      <c r="AH563" s="104"/>
    </row>
    <row r="564" spans="3:34" ht="23.25"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  <c r="AA564" s="99"/>
      <c r="AB564" s="99"/>
      <c r="AC564" s="99"/>
      <c r="AD564" s="99"/>
      <c r="AE564" s="99"/>
      <c r="AF564" s="104"/>
      <c r="AG564" s="104"/>
      <c r="AH564" s="104"/>
    </row>
    <row r="565" spans="3:34" ht="23.25"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  <c r="AA565" s="99"/>
      <c r="AB565" s="99"/>
      <c r="AC565" s="99"/>
      <c r="AD565" s="99"/>
      <c r="AE565" s="99"/>
      <c r="AF565" s="104"/>
      <c r="AG565" s="104"/>
      <c r="AH565" s="104"/>
    </row>
    <row r="566" spans="3:34" ht="23.25"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  <c r="AB566" s="99"/>
      <c r="AC566" s="99"/>
      <c r="AD566" s="99"/>
      <c r="AE566" s="99"/>
      <c r="AF566" s="104"/>
      <c r="AG566" s="104"/>
      <c r="AH566" s="104"/>
    </row>
    <row r="567" spans="3:34" ht="23.25"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  <c r="AB567" s="99"/>
      <c r="AC567" s="99"/>
      <c r="AD567" s="99"/>
      <c r="AE567" s="99"/>
      <c r="AF567" s="104"/>
      <c r="AG567" s="104"/>
      <c r="AH567" s="104"/>
    </row>
    <row r="568" spans="3:34" ht="23.25"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  <c r="AB568" s="99"/>
      <c r="AC568" s="99"/>
      <c r="AD568" s="99"/>
      <c r="AE568" s="99"/>
      <c r="AF568" s="104"/>
      <c r="AG568" s="104"/>
      <c r="AH568" s="104"/>
    </row>
    <row r="569" spans="3:34" ht="23.25"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  <c r="AB569" s="99"/>
      <c r="AC569" s="99"/>
      <c r="AD569" s="99"/>
      <c r="AE569" s="99"/>
      <c r="AF569" s="104"/>
      <c r="AG569" s="104"/>
      <c r="AH569" s="104"/>
    </row>
    <row r="570" spans="3:34" ht="23.25"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  <c r="AB570" s="99"/>
      <c r="AC570" s="99"/>
      <c r="AD570" s="99"/>
      <c r="AE570" s="99"/>
      <c r="AF570" s="104"/>
      <c r="AG570" s="104"/>
      <c r="AH570" s="104"/>
    </row>
    <row r="571" spans="3:34" ht="23.25"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  <c r="AA571" s="99"/>
      <c r="AB571" s="99"/>
      <c r="AC571" s="99"/>
      <c r="AD571" s="99"/>
      <c r="AE571" s="99"/>
      <c r="AF571" s="104"/>
      <c r="AG571" s="104"/>
      <c r="AH571" s="104"/>
    </row>
    <row r="572" spans="3:34" ht="23.25"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  <c r="AA572" s="99"/>
      <c r="AB572" s="99"/>
      <c r="AC572" s="99"/>
      <c r="AD572" s="99"/>
      <c r="AE572" s="99"/>
      <c r="AF572" s="104"/>
      <c r="AG572" s="104"/>
      <c r="AH572" s="104"/>
    </row>
    <row r="573" spans="3:34" ht="23.25"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  <c r="AA573" s="99"/>
      <c r="AB573" s="99"/>
      <c r="AC573" s="99"/>
      <c r="AD573" s="99"/>
      <c r="AE573" s="99"/>
      <c r="AF573" s="104"/>
      <c r="AG573" s="104"/>
      <c r="AH573" s="104"/>
    </row>
    <row r="574" spans="3:34" ht="23.25"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  <c r="AA574" s="99"/>
      <c r="AB574" s="99"/>
      <c r="AC574" s="99"/>
      <c r="AD574" s="99"/>
      <c r="AE574" s="99"/>
      <c r="AF574" s="104"/>
      <c r="AG574" s="104"/>
      <c r="AH574" s="104"/>
    </row>
    <row r="575" spans="3:34" ht="23.25"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  <c r="AA575" s="99"/>
      <c r="AB575" s="99"/>
      <c r="AC575" s="99"/>
      <c r="AD575" s="99"/>
      <c r="AE575" s="99"/>
      <c r="AF575" s="104"/>
      <c r="AG575" s="104"/>
      <c r="AH575" s="104"/>
    </row>
    <row r="576" spans="3:34" ht="23.25"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  <c r="AA576" s="99"/>
      <c r="AB576" s="99"/>
      <c r="AC576" s="99"/>
      <c r="AD576" s="99"/>
      <c r="AE576" s="99"/>
      <c r="AF576" s="104"/>
      <c r="AG576" s="104"/>
      <c r="AH576" s="104"/>
    </row>
    <row r="577" spans="3:34" ht="23.25"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  <c r="AA577" s="99"/>
      <c r="AB577" s="99"/>
      <c r="AC577" s="99"/>
      <c r="AD577" s="99"/>
      <c r="AE577" s="99"/>
      <c r="AF577" s="104"/>
      <c r="AG577" s="104"/>
      <c r="AH577" s="104"/>
    </row>
    <row r="578" spans="3:34" ht="23.25"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  <c r="AA578" s="99"/>
      <c r="AB578" s="99"/>
      <c r="AC578" s="99"/>
      <c r="AD578" s="99"/>
      <c r="AE578" s="99"/>
      <c r="AF578" s="104"/>
      <c r="AG578" s="104"/>
      <c r="AH578" s="104"/>
    </row>
    <row r="579" spans="3:34" ht="23.25"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  <c r="AA579" s="99"/>
      <c r="AB579" s="99"/>
      <c r="AC579" s="99"/>
      <c r="AD579" s="99"/>
      <c r="AE579" s="99"/>
      <c r="AF579" s="104"/>
      <c r="AG579" s="104"/>
      <c r="AH579" s="104"/>
    </row>
    <row r="580" spans="3:34" ht="23.25"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  <c r="AE580" s="99"/>
      <c r="AF580" s="104"/>
      <c r="AG580" s="104"/>
      <c r="AH580" s="104"/>
    </row>
    <row r="581" spans="3:34" ht="23.25"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  <c r="AD581" s="99"/>
      <c r="AE581" s="99"/>
      <c r="AF581" s="104"/>
      <c r="AG581" s="104"/>
      <c r="AH581" s="104"/>
    </row>
    <row r="582" spans="3:34" ht="23.25"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  <c r="AC582" s="99"/>
      <c r="AD582" s="99"/>
      <c r="AE582" s="99"/>
      <c r="AF582" s="104"/>
      <c r="AG582" s="104"/>
      <c r="AH582" s="104"/>
    </row>
    <row r="583" spans="3:34" ht="23.25"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  <c r="AD583" s="99"/>
      <c r="AE583" s="99"/>
      <c r="AF583" s="104"/>
      <c r="AG583" s="104"/>
      <c r="AH583" s="104"/>
    </row>
    <row r="584" spans="3:34" ht="23.25"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  <c r="AC584" s="99"/>
      <c r="AD584" s="99"/>
      <c r="AE584" s="99"/>
      <c r="AF584" s="104"/>
      <c r="AG584" s="104"/>
      <c r="AH584" s="104"/>
    </row>
    <row r="585" spans="3:34" ht="23.25"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  <c r="AA585" s="99"/>
      <c r="AB585" s="99"/>
      <c r="AC585" s="99"/>
      <c r="AD585" s="99"/>
      <c r="AE585" s="99"/>
      <c r="AF585" s="104"/>
      <c r="AG585" s="104"/>
      <c r="AH585" s="104"/>
    </row>
    <row r="586" spans="3:34" ht="23.25"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  <c r="AA586" s="99"/>
      <c r="AB586" s="99"/>
      <c r="AC586" s="99"/>
      <c r="AD586" s="99"/>
      <c r="AE586" s="99"/>
      <c r="AF586" s="104"/>
      <c r="AG586" s="104"/>
      <c r="AH586" s="104"/>
    </row>
    <row r="587" spans="3:34" ht="23.25"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  <c r="AA587" s="99"/>
      <c r="AB587" s="99"/>
      <c r="AC587" s="99"/>
      <c r="AD587" s="99"/>
      <c r="AE587" s="99"/>
      <c r="AF587" s="104"/>
      <c r="AG587" s="104"/>
      <c r="AH587" s="104"/>
    </row>
    <row r="588" spans="3:34" ht="23.25"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  <c r="AB588" s="99"/>
      <c r="AC588" s="99"/>
      <c r="AD588" s="99"/>
      <c r="AE588" s="99"/>
      <c r="AF588" s="104"/>
      <c r="AG588" s="104"/>
      <c r="AH588" s="104"/>
    </row>
    <row r="589" spans="3:34" ht="23.25"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  <c r="AA589" s="99"/>
      <c r="AB589" s="99"/>
      <c r="AC589" s="99"/>
      <c r="AD589" s="99"/>
      <c r="AE589" s="99"/>
      <c r="AF589" s="104"/>
      <c r="AG589" s="104"/>
      <c r="AH589" s="104"/>
    </row>
    <row r="590" spans="3:34" ht="23.25"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  <c r="AA590" s="99"/>
      <c r="AB590" s="99"/>
      <c r="AC590" s="99"/>
      <c r="AD590" s="99"/>
      <c r="AE590" s="99"/>
      <c r="AF590" s="104"/>
      <c r="AG590" s="104"/>
      <c r="AH590" s="104"/>
    </row>
    <row r="591" spans="3:34" ht="23.25"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  <c r="AB591" s="99"/>
      <c r="AC591" s="99"/>
      <c r="AD591" s="99"/>
      <c r="AE591" s="99"/>
      <c r="AF591" s="104"/>
      <c r="AG591" s="104"/>
      <c r="AH591" s="104"/>
    </row>
    <row r="592" spans="3:34" ht="23.25"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  <c r="AA592" s="99"/>
      <c r="AB592" s="99"/>
      <c r="AC592" s="99"/>
      <c r="AD592" s="99"/>
      <c r="AE592" s="99"/>
      <c r="AF592" s="104"/>
      <c r="AG592" s="104"/>
      <c r="AH592" s="104"/>
    </row>
    <row r="593" spans="3:34" ht="23.25"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  <c r="AA593" s="99"/>
      <c r="AB593" s="99"/>
      <c r="AC593" s="99"/>
      <c r="AD593" s="99"/>
      <c r="AE593" s="99"/>
      <c r="AF593" s="104"/>
      <c r="AG593" s="104"/>
      <c r="AH593" s="104"/>
    </row>
    <row r="594" spans="3:34" ht="23.25"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  <c r="AA594" s="99"/>
      <c r="AB594" s="99"/>
      <c r="AC594" s="99"/>
      <c r="AD594" s="99"/>
      <c r="AE594" s="99"/>
      <c r="AF594" s="104"/>
      <c r="AG594" s="104"/>
      <c r="AH594" s="104"/>
    </row>
    <row r="595" spans="3:34" ht="23.25"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  <c r="AA595" s="99"/>
      <c r="AB595" s="99"/>
      <c r="AC595" s="99"/>
      <c r="AD595" s="99"/>
      <c r="AE595" s="99"/>
      <c r="AF595" s="104"/>
      <c r="AG595" s="104"/>
      <c r="AH595" s="104"/>
    </row>
    <row r="596" spans="3:34" ht="23.25"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  <c r="AA596" s="99"/>
      <c r="AB596" s="99"/>
      <c r="AC596" s="99"/>
      <c r="AD596" s="99"/>
      <c r="AE596" s="99"/>
      <c r="AF596" s="104"/>
      <c r="AG596" s="104"/>
      <c r="AH596" s="104"/>
    </row>
    <row r="597" spans="3:34" ht="23.25"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  <c r="AA597" s="99"/>
      <c r="AB597" s="99"/>
      <c r="AC597" s="99"/>
      <c r="AD597" s="99"/>
      <c r="AE597" s="99"/>
      <c r="AF597" s="104"/>
      <c r="AG597" s="104"/>
      <c r="AH597" s="104"/>
    </row>
    <row r="598" spans="3:34" ht="23.25"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  <c r="AA598" s="99"/>
      <c r="AB598" s="99"/>
      <c r="AC598" s="99"/>
      <c r="AD598" s="99"/>
      <c r="AE598" s="99"/>
      <c r="AF598" s="104"/>
      <c r="AG598" s="104"/>
      <c r="AH598" s="104"/>
    </row>
    <row r="599" spans="3:34" ht="23.25"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  <c r="AA599" s="99"/>
      <c r="AB599" s="99"/>
      <c r="AC599" s="99"/>
      <c r="AD599" s="99"/>
      <c r="AE599" s="99"/>
      <c r="AF599" s="104"/>
      <c r="AG599" s="104"/>
      <c r="AH599" s="104"/>
    </row>
    <row r="600" spans="3:34" ht="23.25"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  <c r="AA600" s="99"/>
      <c r="AB600" s="99"/>
      <c r="AC600" s="99"/>
      <c r="AD600" s="99"/>
      <c r="AE600" s="99"/>
      <c r="AF600" s="104"/>
      <c r="AG600" s="104"/>
      <c r="AH600" s="104"/>
    </row>
    <row r="601" spans="3:34" ht="23.25"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  <c r="AA601" s="99"/>
      <c r="AB601" s="99"/>
      <c r="AC601" s="99"/>
      <c r="AD601" s="99"/>
      <c r="AE601" s="99"/>
      <c r="AF601" s="104"/>
      <c r="AG601" s="104"/>
      <c r="AH601" s="104"/>
    </row>
    <row r="602" spans="3:34" ht="23.25"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  <c r="AA602" s="99"/>
      <c r="AB602" s="99"/>
      <c r="AC602" s="99"/>
      <c r="AD602" s="99"/>
      <c r="AE602" s="99"/>
      <c r="AF602" s="104"/>
      <c r="AG602" s="104"/>
      <c r="AH602" s="104"/>
    </row>
    <row r="603" spans="3:34" ht="23.25"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  <c r="AA603" s="99"/>
      <c r="AB603" s="99"/>
      <c r="AC603" s="99"/>
      <c r="AD603" s="99"/>
      <c r="AE603" s="99"/>
      <c r="AF603" s="104"/>
      <c r="AG603" s="104"/>
      <c r="AH603" s="104"/>
    </row>
    <row r="604" spans="3:34" ht="23.25"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  <c r="AA604" s="99"/>
      <c r="AB604" s="99"/>
      <c r="AC604" s="99"/>
      <c r="AD604" s="99"/>
      <c r="AE604" s="99"/>
      <c r="AF604" s="104"/>
      <c r="AG604" s="104"/>
      <c r="AH604" s="104"/>
    </row>
    <row r="605" spans="3:34" ht="23.25"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  <c r="AA605" s="99"/>
      <c r="AB605" s="99"/>
      <c r="AC605" s="99"/>
      <c r="AD605" s="99"/>
      <c r="AE605" s="99"/>
      <c r="AF605" s="104"/>
      <c r="AG605" s="104"/>
      <c r="AH605" s="104"/>
    </row>
    <row r="606" spans="3:34" ht="23.25"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  <c r="AA606" s="99"/>
      <c r="AB606" s="99"/>
      <c r="AC606" s="99"/>
      <c r="AD606" s="99"/>
      <c r="AE606" s="99"/>
      <c r="AF606" s="104"/>
      <c r="AG606" s="104"/>
      <c r="AH606" s="104"/>
    </row>
    <row r="607" spans="3:34" ht="23.25"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  <c r="AA607" s="99"/>
      <c r="AB607" s="99"/>
      <c r="AC607" s="99"/>
      <c r="AD607" s="99"/>
      <c r="AE607" s="99"/>
      <c r="AF607" s="104"/>
      <c r="AG607" s="104"/>
      <c r="AH607" s="104"/>
    </row>
    <row r="608" spans="3:34" ht="23.25"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  <c r="AB608" s="99"/>
      <c r="AC608" s="99"/>
      <c r="AD608" s="99"/>
      <c r="AE608" s="99"/>
      <c r="AF608" s="104"/>
      <c r="AG608" s="104"/>
      <c r="AH608" s="104"/>
    </row>
    <row r="609" spans="3:34" ht="23.25"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  <c r="AA609" s="99"/>
      <c r="AB609" s="99"/>
      <c r="AC609" s="99"/>
      <c r="AD609" s="99"/>
      <c r="AE609" s="99"/>
      <c r="AF609" s="104"/>
      <c r="AG609" s="104"/>
      <c r="AH609" s="104"/>
    </row>
    <row r="610" spans="3:34" ht="23.25"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  <c r="AA610" s="99"/>
      <c r="AB610" s="99"/>
      <c r="AC610" s="99"/>
      <c r="AD610" s="99"/>
      <c r="AE610" s="99"/>
      <c r="AF610" s="104"/>
      <c r="AG610" s="104"/>
      <c r="AH610" s="104"/>
    </row>
    <row r="611" spans="3:34" ht="23.25"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  <c r="AA611" s="99"/>
      <c r="AB611" s="99"/>
      <c r="AC611" s="99"/>
      <c r="AD611" s="99"/>
      <c r="AE611" s="99"/>
      <c r="AF611" s="104"/>
      <c r="AG611" s="104"/>
      <c r="AH611" s="104"/>
    </row>
    <row r="612" spans="3:34" ht="23.25"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  <c r="AA612" s="99"/>
      <c r="AB612" s="99"/>
      <c r="AC612" s="99"/>
      <c r="AD612" s="99"/>
      <c r="AE612" s="99"/>
      <c r="AF612" s="104"/>
      <c r="AG612" s="104"/>
      <c r="AH612" s="104"/>
    </row>
    <row r="613" spans="3:34" ht="23.25"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  <c r="AA613" s="99"/>
      <c r="AB613" s="99"/>
      <c r="AC613" s="99"/>
      <c r="AD613" s="99"/>
      <c r="AE613" s="99"/>
      <c r="AF613" s="104"/>
      <c r="AG613" s="104"/>
      <c r="AH613" s="104"/>
    </row>
    <row r="614" spans="3:34" ht="23.25"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  <c r="AA614" s="99"/>
      <c r="AB614" s="99"/>
      <c r="AC614" s="99"/>
      <c r="AD614" s="99"/>
      <c r="AE614" s="99"/>
      <c r="AF614" s="104"/>
      <c r="AG614" s="104"/>
      <c r="AH614" s="104"/>
    </row>
    <row r="615" spans="3:34" ht="23.25"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  <c r="AA615" s="99"/>
      <c r="AB615" s="99"/>
      <c r="AC615" s="99"/>
      <c r="AD615" s="99"/>
      <c r="AE615" s="99"/>
      <c r="AF615" s="104"/>
      <c r="AG615" s="104"/>
      <c r="AH615" s="104"/>
    </row>
    <row r="616" spans="3:34" ht="23.25"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  <c r="AA616" s="99"/>
      <c r="AB616" s="99"/>
      <c r="AC616" s="99"/>
      <c r="AD616" s="99"/>
      <c r="AE616" s="99"/>
      <c r="AF616" s="104"/>
      <c r="AG616" s="104"/>
      <c r="AH616" s="104"/>
    </row>
    <row r="617" spans="3:34" ht="23.25"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  <c r="AA617" s="99"/>
      <c r="AB617" s="99"/>
      <c r="AC617" s="99"/>
      <c r="AD617" s="99"/>
      <c r="AE617" s="99"/>
      <c r="AF617" s="104"/>
      <c r="AG617" s="104"/>
      <c r="AH617" s="104"/>
    </row>
    <row r="618" spans="3:34" ht="23.25"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  <c r="AA618" s="99"/>
      <c r="AB618" s="99"/>
      <c r="AC618" s="99"/>
      <c r="AD618" s="99"/>
      <c r="AE618" s="99"/>
      <c r="AF618" s="104"/>
      <c r="AG618" s="104"/>
      <c r="AH618" s="104"/>
    </row>
    <row r="619" spans="3:34" ht="23.25"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  <c r="AA619" s="99"/>
      <c r="AB619" s="99"/>
      <c r="AC619" s="99"/>
      <c r="AD619" s="99"/>
      <c r="AE619" s="99"/>
      <c r="AF619" s="104"/>
      <c r="AG619" s="104"/>
      <c r="AH619" s="104"/>
    </row>
    <row r="620" spans="3:34" ht="23.25"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  <c r="AA620" s="99"/>
      <c r="AB620" s="99"/>
      <c r="AC620" s="99"/>
      <c r="AD620" s="99"/>
      <c r="AE620" s="99"/>
      <c r="AF620" s="104"/>
      <c r="AG620" s="104"/>
      <c r="AH620" s="104"/>
    </row>
    <row r="621" spans="3:34" ht="23.25"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  <c r="AA621" s="99"/>
      <c r="AB621" s="99"/>
      <c r="AC621" s="99"/>
      <c r="AD621" s="99"/>
      <c r="AE621" s="99"/>
      <c r="AF621" s="104"/>
      <c r="AG621" s="104"/>
      <c r="AH621" s="104"/>
    </row>
    <row r="622" spans="3:34" ht="23.25"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  <c r="AA622" s="99"/>
      <c r="AB622" s="99"/>
      <c r="AC622" s="99"/>
      <c r="AD622" s="99"/>
      <c r="AE622" s="99"/>
      <c r="AF622" s="104"/>
      <c r="AG622" s="104"/>
      <c r="AH622" s="104"/>
    </row>
    <row r="623" spans="3:34" ht="23.25"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  <c r="AA623" s="99"/>
      <c r="AB623" s="99"/>
      <c r="AC623" s="99"/>
      <c r="AD623" s="99"/>
      <c r="AE623" s="99"/>
      <c r="AF623" s="104"/>
      <c r="AG623" s="104"/>
      <c r="AH623" s="104"/>
    </row>
    <row r="624" spans="3:34" ht="23.25"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  <c r="AA624" s="99"/>
      <c r="AB624" s="99"/>
      <c r="AC624" s="99"/>
      <c r="AD624" s="99"/>
      <c r="AE624" s="99"/>
      <c r="AF624" s="104"/>
      <c r="AG624" s="104"/>
      <c r="AH624" s="104"/>
    </row>
    <row r="625" spans="3:34" ht="23.25"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  <c r="AA625" s="99"/>
      <c r="AB625" s="99"/>
      <c r="AC625" s="99"/>
      <c r="AD625" s="99"/>
      <c r="AE625" s="99"/>
      <c r="AF625" s="104"/>
      <c r="AG625" s="104"/>
      <c r="AH625" s="104"/>
    </row>
    <row r="626" spans="3:34" ht="23.25"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  <c r="AA626" s="99"/>
      <c r="AB626" s="99"/>
      <c r="AC626" s="99"/>
      <c r="AD626" s="99"/>
      <c r="AE626" s="99"/>
      <c r="AF626" s="104"/>
      <c r="AG626" s="104"/>
      <c r="AH626" s="104"/>
    </row>
    <row r="627" spans="3:34" ht="23.25"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  <c r="AA627" s="99"/>
      <c r="AB627" s="99"/>
      <c r="AC627" s="99"/>
      <c r="AD627" s="99"/>
      <c r="AE627" s="99"/>
      <c r="AF627" s="104"/>
      <c r="AG627" s="104"/>
      <c r="AH627" s="104"/>
    </row>
    <row r="628" spans="3:34" ht="23.25"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  <c r="AA628" s="99"/>
      <c r="AB628" s="99"/>
      <c r="AC628" s="99"/>
      <c r="AD628" s="99"/>
      <c r="AE628" s="99"/>
      <c r="AF628" s="104"/>
      <c r="AG628" s="104"/>
      <c r="AH628" s="104"/>
    </row>
    <row r="629" spans="3:34" ht="23.25"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  <c r="AA629" s="99"/>
      <c r="AB629" s="99"/>
      <c r="AC629" s="99"/>
      <c r="AD629" s="99"/>
      <c r="AE629" s="99"/>
      <c r="AF629" s="104"/>
      <c r="AG629" s="104"/>
      <c r="AH629" s="104"/>
    </row>
    <row r="630" spans="3:34" ht="23.25"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  <c r="AA630" s="99"/>
      <c r="AB630" s="99"/>
      <c r="AC630" s="99"/>
      <c r="AD630" s="99"/>
      <c r="AE630" s="99"/>
      <c r="AF630" s="104"/>
      <c r="AG630" s="104"/>
      <c r="AH630" s="104"/>
    </row>
    <row r="631" spans="3:34" ht="23.25"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  <c r="AA631" s="99"/>
      <c r="AB631" s="99"/>
      <c r="AC631" s="99"/>
      <c r="AD631" s="99"/>
      <c r="AE631" s="99"/>
      <c r="AF631" s="104"/>
      <c r="AG631" s="104"/>
      <c r="AH631" s="104"/>
    </row>
    <row r="632" spans="3:34" ht="23.25"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  <c r="AA632" s="99"/>
      <c r="AB632" s="99"/>
      <c r="AC632" s="99"/>
      <c r="AD632" s="99"/>
      <c r="AE632" s="99"/>
      <c r="AF632" s="104"/>
      <c r="AG632" s="104"/>
      <c r="AH632" s="104"/>
    </row>
    <row r="633" spans="3:34" ht="23.25"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  <c r="AA633" s="99"/>
      <c r="AB633" s="99"/>
      <c r="AC633" s="99"/>
      <c r="AD633" s="99"/>
      <c r="AE633" s="99"/>
      <c r="AF633" s="104"/>
      <c r="AG633" s="104"/>
      <c r="AH633" s="104"/>
    </row>
    <row r="634" spans="3:34" ht="23.25"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  <c r="AA634" s="99"/>
      <c r="AB634" s="99"/>
      <c r="AC634" s="99"/>
      <c r="AD634" s="99"/>
      <c r="AE634" s="99"/>
      <c r="AF634" s="104"/>
      <c r="AG634" s="104"/>
      <c r="AH634" s="104"/>
    </row>
    <row r="635" spans="3:34" ht="23.25"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  <c r="AA635" s="99"/>
      <c r="AB635" s="99"/>
      <c r="AC635" s="99"/>
      <c r="AD635" s="99"/>
      <c r="AE635" s="99"/>
      <c r="AF635" s="104"/>
      <c r="AG635" s="104"/>
      <c r="AH635" s="104"/>
    </row>
    <row r="636" spans="3:34" ht="23.25"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  <c r="AA636" s="99"/>
      <c r="AB636" s="99"/>
      <c r="AC636" s="99"/>
      <c r="AD636" s="99"/>
      <c r="AE636" s="99"/>
      <c r="AF636" s="104"/>
      <c r="AG636" s="104"/>
      <c r="AH636" s="104"/>
    </row>
    <row r="637" spans="3:34" ht="23.25"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  <c r="AA637" s="99"/>
      <c r="AB637" s="99"/>
      <c r="AC637" s="99"/>
      <c r="AD637" s="99"/>
      <c r="AE637" s="99"/>
      <c r="AF637" s="104"/>
      <c r="AG637" s="104"/>
      <c r="AH637" s="104"/>
    </row>
    <row r="638" spans="3:34" ht="23.25"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  <c r="AA638" s="99"/>
      <c r="AB638" s="99"/>
      <c r="AC638" s="99"/>
      <c r="AD638" s="99"/>
      <c r="AE638" s="99"/>
      <c r="AF638" s="104"/>
      <c r="AG638" s="104"/>
      <c r="AH638" s="104"/>
    </row>
    <row r="639" spans="3:34" ht="23.25"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  <c r="AA639" s="99"/>
      <c r="AB639" s="99"/>
      <c r="AC639" s="99"/>
      <c r="AD639" s="99"/>
      <c r="AE639" s="99"/>
      <c r="AF639" s="104"/>
      <c r="AG639" s="104"/>
      <c r="AH639" s="104"/>
    </row>
    <row r="640" spans="3:34" ht="23.25"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  <c r="AA640" s="99"/>
      <c r="AB640" s="99"/>
      <c r="AC640" s="99"/>
      <c r="AD640" s="99"/>
      <c r="AE640" s="99"/>
      <c r="AF640" s="104"/>
      <c r="AG640" s="104"/>
      <c r="AH640" s="104"/>
    </row>
    <row r="641" spans="3:34" ht="23.25"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  <c r="AA641" s="99"/>
      <c r="AB641" s="99"/>
      <c r="AC641" s="99"/>
      <c r="AD641" s="99"/>
      <c r="AE641" s="99"/>
      <c r="AF641" s="104"/>
      <c r="AG641" s="104"/>
      <c r="AH641" s="104"/>
    </row>
    <row r="642" spans="3:34" ht="23.25"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  <c r="AA642" s="99"/>
      <c r="AB642" s="99"/>
      <c r="AC642" s="99"/>
      <c r="AD642" s="99"/>
      <c r="AE642" s="99"/>
      <c r="AF642" s="104"/>
      <c r="AG642" s="104"/>
      <c r="AH642" s="104"/>
    </row>
    <row r="643" spans="3:34" ht="23.25"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  <c r="AA643" s="99"/>
      <c r="AB643" s="99"/>
      <c r="AC643" s="99"/>
      <c r="AD643" s="99"/>
      <c r="AE643" s="99"/>
      <c r="AF643" s="104"/>
      <c r="AG643" s="104"/>
      <c r="AH643" s="104"/>
    </row>
    <row r="644" spans="3:34" ht="23.25"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  <c r="AA644" s="99"/>
      <c r="AB644" s="99"/>
      <c r="AC644" s="99"/>
      <c r="AD644" s="99"/>
      <c r="AE644" s="99"/>
      <c r="AF644" s="104"/>
      <c r="AG644" s="104"/>
      <c r="AH644" s="104"/>
    </row>
    <row r="645" spans="3:34" ht="23.25"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  <c r="AA645" s="99"/>
      <c r="AB645" s="99"/>
      <c r="AC645" s="99"/>
      <c r="AD645" s="99"/>
      <c r="AE645" s="99"/>
      <c r="AF645" s="104"/>
      <c r="AG645" s="104"/>
      <c r="AH645" s="104"/>
    </row>
    <row r="646" spans="3:34" ht="23.25"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  <c r="AA646" s="99"/>
      <c r="AB646" s="99"/>
      <c r="AC646" s="99"/>
      <c r="AD646" s="99"/>
      <c r="AE646" s="99"/>
      <c r="AF646" s="104"/>
      <c r="AG646" s="104"/>
      <c r="AH646" s="104"/>
    </row>
    <row r="647" spans="3:34" ht="23.25"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  <c r="AA647" s="99"/>
      <c r="AB647" s="99"/>
      <c r="AC647" s="99"/>
      <c r="AD647" s="99"/>
      <c r="AE647" s="99"/>
      <c r="AF647" s="104"/>
      <c r="AG647" s="104"/>
      <c r="AH647" s="104"/>
    </row>
    <row r="648" spans="3:34" ht="23.25"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  <c r="AA648" s="99"/>
      <c r="AB648" s="99"/>
      <c r="AC648" s="99"/>
      <c r="AD648" s="99"/>
      <c r="AE648" s="99"/>
      <c r="AF648" s="104"/>
      <c r="AG648" s="104"/>
      <c r="AH648" s="104"/>
    </row>
    <row r="649" spans="3:34" ht="23.25"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  <c r="AA649" s="99"/>
      <c r="AB649" s="99"/>
      <c r="AC649" s="99"/>
      <c r="AD649" s="99"/>
      <c r="AE649" s="99"/>
      <c r="AF649" s="104"/>
      <c r="AG649" s="104"/>
      <c r="AH649" s="104"/>
    </row>
    <row r="650" spans="3:34" ht="23.25"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  <c r="AA650" s="99"/>
      <c r="AB650" s="99"/>
      <c r="AC650" s="99"/>
      <c r="AD650" s="99"/>
      <c r="AE650" s="99"/>
      <c r="AF650" s="104"/>
      <c r="AG650" s="104"/>
      <c r="AH650" s="104"/>
    </row>
    <row r="651" spans="3:34" ht="23.25"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  <c r="AA651" s="99"/>
      <c r="AB651" s="99"/>
      <c r="AC651" s="99"/>
      <c r="AD651" s="99"/>
      <c r="AE651" s="99"/>
      <c r="AF651" s="104"/>
      <c r="AG651" s="104"/>
      <c r="AH651" s="104"/>
    </row>
    <row r="652" spans="3:34" ht="23.25"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  <c r="AA652" s="99"/>
      <c r="AB652" s="99"/>
      <c r="AC652" s="99"/>
      <c r="AD652" s="99"/>
      <c r="AE652" s="99"/>
      <c r="AF652" s="104"/>
      <c r="AG652" s="104"/>
      <c r="AH652" s="104"/>
    </row>
    <row r="653" spans="3:34" ht="23.25"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  <c r="AA653" s="99"/>
      <c r="AB653" s="99"/>
      <c r="AC653" s="99"/>
      <c r="AD653" s="99"/>
      <c r="AE653" s="99"/>
      <c r="AF653" s="104"/>
      <c r="AG653" s="104"/>
      <c r="AH653" s="104"/>
    </row>
    <row r="654" spans="3:34" ht="23.25"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  <c r="AA654" s="99"/>
      <c r="AB654" s="99"/>
      <c r="AC654" s="99"/>
      <c r="AD654" s="99"/>
      <c r="AE654" s="99"/>
      <c r="AF654" s="104"/>
      <c r="AG654" s="104"/>
      <c r="AH654" s="104"/>
    </row>
    <row r="655" spans="3:34" ht="23.25"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  <c r="AA655" s="99"/>
      <c r="AB655" s="99"/>
      <c r="AC655" s="99"/>
      <c r="AD655" s="99"/>
      <c r="AE655" s="99"/>
      <c r="AF655" s="104"/>
      <c r="AG655" s="104"/>
      <c r="AH655" s="104"/>
    </row>
    <row r="656" spans="3:34" ht="23.25"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  <c r="AA656" s="99"/>
      <c r="AB656" s="99"/>
      <c r="AC656" s="99"/>
      <c r="AD656" s="99"/>
      <c r="AE656" s="99"/>
      <c r="AF656" s="104"/>
      <c r="AG656" s="104"/>
      <c r="AH656" s="104"/>
    </row>
    <row r="657" spans="3:34" ht="23.25"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  <c r="AA657" s="99"/>
      <c r="AB657" s="99"/>
      <c r="AC657" s="99"/>
      <c r="AD657" s="99"/>
      <c r="AE657" s="99"/>
      <c r="AF657" s="104"/>
      <c r="AG657" s="104"/>
      <c r="AH657" s="104"/>
    </row>
    <row r="658" spans="3:34" ht="23.25"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  <c r="AA658" s="99"/>
      <c r="AB658" s="99"/>
      <c r="AC658" s="99"/>
      <c r="AD658" s="99"/>
      <c r="AE658" s="99"/>
      <c r="AF658" s="104"/>
      <c r="AG658" s="104"/>
      <c r="AH658" s="104"/>
    </row>
    <row r="659" spans="3:34" ht="23.25"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  <c r="AA659" s="99"/>
      <c r="AB659" s="99"/>
      <c r="AC659" s="99"/>
      <c r="AD659" s="99"/>
      <c r="AE659" s="99"/>
      <c r="AF659" s="104"/>
      <c r="AG659" s="104"/>
      <c r="AH659" s="104"/>
    </row>
    <row r="660" spans="3:34" ht="23.25"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  <c r="AA660" s="99"/>
      <c r="AB660" s="99"/>
      <c r="AC660" s="99"/>
      <c r="AD660" s="99"/>
      <c r="AE660" s="99"/>
      <c r="AF660" s="104"/>
      <c r="AG660" s="104"/>
      <c r="AH660" s="104"/>
    </row>
    <row r="661" spans="3:34" ht="23.25"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  <c r="AA661" s="99"/>
      <c r="AB661" s="99"/>
      <c r="AC661" s="99"/>
      <c r="AD661" s="99"/>
      <c r="AE661" s="99"/>
      <c r="AF661" s="104"/>
      <c r="AG661" s="104"/>
      <c r="AH661" s="104"/>
    </row>
    <row r="662" spans="3:34" ht="23.25"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  <c r="AA662" s="99"/>
      <c r="AB662" s="99"/>
      <c r="AC662" s="99"/>
      <c r="AD662" s="99"/>
      <c r="AE662" s="99"/>
      <c r="AF662" s="104"/>
      <c r="AG662" s="104"/>
      <c r="AH662" s="104"/>
    </row>
    <row r="663" spans="3:34" ht="23.25"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  <c r="AA663" s="99"/>
      <c r="AB663" s="99"/>
      <c r="AC663" s="99"/>
      <c r="AD663" s="99"/>
      <c r="AE663" s="99"/>
      <c r="AF663" s="104"/>
      <c r="AG663" s="104"/>
      <c r="AH663" s="104"/>
    </row>
    <row r="664" spans="3:34" ht="23.25"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  <c r="AA664" s="99"/>
      <c r="AB664" s="99"/>
      <c r="AC664" s="99"/>
      <c r="AD664" s="99"/>
      <c r="AE664" s="99"/>
      <c r="AF664" s="104"/>
      <c r="AG664" s="104"/>
      <c r="AH664" s="104"/>
    </row>
    <row r="665" spans="3:34" ht="23.25"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  <c r="AA665" s="99"/>
      <c r="AB665" s="99"/>
      <c r="AC665" s="99"/>
      <c r="AD665" s="99"/>
      <c r="AE665" s="99"/>
      <c r="AF665" s="104"/>
      <c r="AG665" s="104"/>
      <c r="AH665" s="104"/>
    </row>
    <row r="666" spans="3:34" ht="23.25"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  <c r="AA666" s="99"/>
      <c r="AB666" s="99"/>
      <c r="AC666" s="99"/>
      <c r="AD666" s="99"/>
      <c r="AE666" s="99"/>
      <c r="AF666" s="104"/>
      <c r="AG666" s="104"/>
      <c r="AH666" s="104"/>
    </row>
    <row r="667" spans="3:34" ht="23.25"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  <c r="AA667" s="99"/>
      <c r="AB667" s="99"/>
      <c r="AC667" s="99"/>
      <c r="AD667" s="99"/>
      <c r="AE667" s="99"/>
      <c r="AF667" s="104"/>
      <c r="AG667" s="104"/>
      <c r="AH667" s="104"/>
    </row>
    <row r="668" spans="3:34" ht="23.25"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  <c r="AB668" s="99"/>
      <c r="AC668" s="99"/>
      <c r="AD668" s="99"/>
      <c r="AE668" s="99"/>
      <c r="AF668" s="104"/>
      <c r="AG668" s="104"/>
      <c r="AH668" s="104"/>
    </row>
    <row r="669" spans="3:34" ht="23.25"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  <c r="AA669" s="99"/>
      <c r="AB669" s="99"/>
      <c r="AC669" s="99"/>
      <c r="AD669" s="99"/>
      <c r="AE669" s="99"/>
      <c r="AF669" s="104"/>
      <c r="AG669" s="104"/>
      <c r="AH669" s="104"/>
    </row>
    <row r="670" spans="3:34" ht="23.25"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  <c r="AA670" s="99"/>
      <c r="AB670" s="99"/>
      <c r="AC670" s="99"/>
      <c r="AD670" s="99"/>
      <c r="AE670" s="99"/>
      <c r="AF670" s="104"/>
      <c r="AG670" s="104"/>
      <c r="AH670" s="104"/>
    </row>
    <row r="671" spans="3:34" ht="23.25"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  <c r="AA671" s="99"/>
      <c r="AB671" s="99"/>
      <c r="AC671" s="99"/>
      <c r="AD671" s="99"/>
      <c r="AE671" s="99"/>
      <c r="AF671" s="104"/>
      <c r="AG671" s="104"/>
      <c r="AH671" s="104"/>
    </row>
    <row r="672" spans="3:34" ht="23.25"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  <c r="AA672" s="99"/>
      <c r="AB672" s="99"/>
      <c r="AC672" s="99"/>
      <c r="AD672" s="99"/>
      <c r="AE672" s="99"/>
      <c r="AF672" s="104"/>
      <c r="AG672" s="104"/>
      <c r="AH672" s="104"/>
    </row>
    <row r="673" spans="3:34" ht="23.25"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  <c r="AA673" s="99"/>
      <c r="AB673" s="99"/>
      <c r="AC673" s="99"/>
      <c r="AD673" s="99"/>
      <c r="AE673" s="99"/>
      <c r="AF673" s="104"/>
      <c r="AG673" s="104"/>
      <c r="AH673" s="104"/>
    </row>
    <row r="674" spans="3:34" ht="23.25"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  <c r="AA674" s="99"/>
      <c r="AB674" s="99"/>
      <c r="AC674" s="99"/>
      <c r="AD674" s="99"/>
      <c r="AE674" s="99"/>
      <c r="AF674" s="104"/>
      <c r="AG674" s="104"/>
      <c r="AH674" s="104"/>
    </row>
    <row r="675" spans="3:34" ht="23.25"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  <c r="AA675" s="99"/>
      <c r="AB675" s="99"/>
      <c r="AC675" s="99"/>
      <c r="AD675" s="99"/>
      <c r="AE675" s="99"/>
      <c r="AF675" s="104"/>
      <c r="AG675" s="104"/>
      <c r="AH675" s="104"/>
    </row>
    <row r="676" spans="3:34" ht="23.25"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  <c r="AA676" s="99"/>
      <c r="AB676" s="99"/>
      <c r="AC676" s="99"/>
      <c r="AD676" s="99"/>
      <c r="AE676" s="99"/>
      <c r="AF676" s="104"/>
      <c r="AG676" s="104"/>
      <c r="AH676" s="104"/>
    </row>
    <row r="677" spans="3:34" ht="23.25"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  <c r="AA677" s="99"/>
      <c r="AB677" s="99"/>
      <c r="AC677" s="99"/>
      <c r="AD677" s="99"/>
      <c r="AE677" s="99"/>
      <c r="AF677" s="104"/>
      <c r="AG677" s="104"/>
      <c r="AH677" s="104"/>
    </row>
    <row r="678" spans="3:34" ht="23.25"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  <c r="AB678" s="99"/>
      <c r="AC678" s="99"/>
      <c r="AD678" s="99"/>
      <c r="AE678" s="99"/>
      <c r="AF678" s="104"/>
      <c r="AG678" s="104"/>
      <c r="AH678" s="104"/>
    </row>
    <row r="679" spans="3:34" ht="23.25"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  <c r="AB679" s="99"/>
      <c r="AC679" s="99"/>
      <c r="AD679" s="99"/>
      <c r="AE679" s="99"/>
      <c r="AF679" s="104"/>
      <c r="AG679" s="104"/>
      <c r="AH679" s="104"/>
    </row>
    <row r="680" spans="3:34" ht="23.25"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  <c r="AB680" s="99"/>
      <c r="AC680" s="99"/>
      <c r="AD680" s="99"/>
      <c r="AE680" s="99"/>
      <c r="AF680" s="104"/>
      <c r="AG680" s="104"/>
      <c r="AH680" s="104"/>
    </row>
    <row r="681" spans="3:34" ht="23.25"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  <c r="AB681" s="99"/>
      <c r="AC681" s="99"/>
      <c r="AD681" s="99"/>
      <c r="AE681" s="99"/>
      <c r="AF681" s="104"/>
      <c r="AG681" s="104"/>
      <c r="AH681" s="104"/>
    </row>
    <row r="682" spans="3:34" ht="23.25"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  <c r="AB682" s="99"/>
      <c r="AC682" s="99"/>
      <c r="AD682" s="99"/>
      <c r="AE682" s="99"/>
      <c r="AF682" s="104"/>
      <c r="AG682" s="104"/>
      <c r="AH682" s="104"/>
    </row>
    <row r="683" spans="3:34" ht="23.25"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  <c r="AA683" s="99"/>
      <c r="AB683" s="99"/>
      <c r="AC683" s="99"/>
      <c r="AD683" s="99"/>
      <c r="AE683" s="99"/>
      <c r="AF683" s="104"/>
      <c r="AG683" s="104"/>
      <c r="AH683" s="104"/>
    </row>
    <row r="684" spans="3:34" ht="23.25"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  <c r="AA684" s="99"/>
      <c r="AB684" s="99"/>
      <c r="AC684" s="99"/>
      <c r="AD684" s="99"/>
      <c r="AE684" s="99"/>
      <c r="AF684" s="104"/>
      <c r="AG684" s="104"/>
      <c r="AH684" s="104"/>
    </row>
    <row r="685" spans="3:34" ht="23.25"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  <c r="AA685" s="99"/>
      <c r="AB685" s="99"/>
      <c r="AC685" s="99"/>
      <c r="AD685" s="99"/>
      <c r="AE685" s="99"/>
      <c r="AF685" s="104"/>
      <c r="AG685" s="104"/>
      <c r="AH685" s="104"/>
    </row>
    <row r="686" spans="3:34" ht="23.25"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  <c r="AA686" s="99"/>
      <c r="AB686" s="99"/>
      <c r="AC686" s="99"/>
      <c r="AD686" s="99"/>
      <c r="AE686" s="99"/>
      <c r="AF686" s="104"/>
      <c r="AG686" s="104"/>
      <c r="AH686" s="104"/>
    </row>
    <row r="687" spans="3:34" ht="23.25"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  <c r="AA687" s="99"/>
      <c r="AB687" s="99"/>
      <c r="AC687" s="99"/>
      <c r="AD687" s="99"/>
      <c r="AE687" s="99"/>
      <c r="AF687" s="104"/>
      <c r="AG687" s="104"/>
      <c r="AH687" s="104"/>
    </row>
    <row r="688" spans="3:34" ht="23.25"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  <c r="AA688" s="99"/>
      <c r="AB688" s="99"/>
      <c r="AC688" s="99"/>
      <c r="AD688" s="99"/>
      <c r="AE688" s="99"/>
      <c r="AF688" s="104"/>
      <c r="AG688" s="104"/>
      <c r="AH688" s="104"/>
    </row>
    <row r="689" spans="3:34" ht="23.25"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  <c r="AA689" s="99"/>
      <c r="AB689" s="99"/>
      <c r="AC689" s="99"/>
      <c r="AD689" s="99"/>
      <c r="AE689" s="99"/>
      <c r="AF689" s="104"/>
      <c r="AG689" s="104"/>
      <c r="AH689" s="104"/>
    </row>
    <row r="690" spans="3:34" ht="23.25"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  <c r="AA690" s="99"/>
      <c r="AB690" s="99"/>
      <c r="AC690" s="99"/>
      <c r="AD690" s="99"/>
      <c r="AE690" s="99"/>
      <c r="AF690" s="104"/>
      <c r="AG690" s="104"/>
      <c r="AH690" s="104"/>
    </row>
    <row r="691" spans="3:34" ht="23.25"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  <c r="AA691" s="99"/>
      <c r="AB691" s="99"/>
      <c r="AC691" s="99"/>
      <c r="AD691" s="99"/>
      <c r="AE691" s="99"/>
      <c r="AF691" s="104"/>
      <c r="AG691" s="104"/>
      <c r="AH691" s="104"/>
    </row>
    <row r="692" spans="3:34" ht="23.25"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  <c r="AA692" s="99"/>
      <c r="AB692" s="99"/>
      <c r="AC692" s="99"/>
      <c r="AD692" s="99"/>
      <c r="AE692" s="99"/>
      <c r="AF692" s="104"/>
      <c r="AG692" s="104"/>
      <c r="AH692" s="104"/>
    </row>
    <row r="693" spans="3:34" ht="23.25"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  <c r="AA693" s="99"/>
      <c r="AB693" s="99"/>
      <c r="AC693" s="99"/>
      <c r="AD693" s="99"/>
      <c r="AE693" s="99"/>
      <c r="AF693" s="104"/>
      <c r="AG693" s="104"/>
      <c r="AH693" s="104"/>
    </row>
    <row r="694" spans="3:34" ht="23.25"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  <c r="AA694" s="99"/>
      <c r="AB694" s="99"/>
      <c r="AC694" s="99"/>
      <c r="AD694" s="99"/>
      <c r="AE694" s="99"/>
      <c r="AF694" s="104"/>
      <c r="AG694" s="104"/>
      <c r="AH694" s="104"/>
    </row>
    <row r="695" spans="3:34" ht="23.25"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  <c r="AA695" s="99"/>
      <c r="AB695" s="99"/>
      <c r="AC695" s="99"/>
      <c r="AD695" s="99"/>
      <c r="AE695" s="99"/>
      <c r="AF695" s="104"/>
      <c r="AG695" s="104"/>
      <c r="AH695" s="104"/>
    </row>
    <row r="696" spans="3:34" ht="23.25"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  <c r="AA696" s="99"/>
      <c r="AB696" s="99"/>
      <c r="AC696" s="99"/>
      <c r="AD696" s="99"/>
      <c r="AE696" s="99"/>
      <c r="AF696" s="104"/>
      <c r="AG696" s="104"/>
      <c r="AH696" s="104"/>
    </row>
    <row r="697" spans="3:34" ht="23.25"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  <c r="AA697" s="99"/>
      <c r="AB697" s="99"/>
      <c r="AC697" s="99"/>
      <c r="AD697" s="99"/>
      <c r="AE697" s="99"/>
      <c r="AF697" s="104"/>
      <c r="AG697" s="104"/>
      <c r="AH697" s="104"/>
    </row>
    <row r="698" spans="3:34" ht="23.25"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  <c r="AA698" s="99"/>
      <c r="AB698" s="99"/>
      <c r="AC698" s="99"/>
      <c r="AD698" s="99"/>
      <c r="AE698" s="99"/>
      <c r="AF698" s="104"/>
      <c r="AG698" s="104"/>
      <c r="AH698" s="104"/>
    </row>
    <row r="699" spans="3:34" ht="23.25"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  <c r="AA699" s="99"/>
      <c r="AB699" s="99"/>
      <c r="AC699" s="99"/>
      <c r="AD699" s="99"/>
      <c r="AE699" s="99"/>
      <c r="AF699" s="104"/>
      <c r="AG699" s="104"/>
      <c r="AH699" s="104"/>
    </row>
    <row r="700" spans="3:34" ht="23.25"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  <c r="AA700" s="99"/>
      <c r="AB700" s="99"/>
      <c r="AC700" s="99"/>
      <c r="AD700" s="99"/>
      <c r="AE700" s="99"/>
      <c r="AF700" s="104"/>
      <c r="AG700" s="104"/>
      <c r="AH700" s="104"/>
    </row>
    <row r="701" spans="3:34" ht="23.25"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  <c r="AA701" s="99"/>
      <c r="AB701" s="99"/>
      <c r="AC701" s="99"/>
      <c r="AD701" s="99"/>
      <c r="AE701" s="99"/>
      <c r="AF701" s="104"/>
      <c r="AG701" s="104"/>
      <c r="AH701" s="104"/>
    </row>
    <row r="702" spans="3:34" ht="23.25"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  <c r="AA702" s="99"/>
      <c r="AB702" s="99"/>
      <c r="AC702" s="99"/>
      <c r="AD702" s="99"/>
      <c r="AE702" s="99"/>
      <c r="AF702" s="104"/>
      <c r="AG702" s="104"/>
      <c r="AH702" s="104"/>
    </row>
    <row r="703" spans="3:34" ht="23.25"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  <c r="AA703" s="99"/>
      <c r="AB703" s="99"/>
      <c r="AC703" s="99"/>
      <c r="AD703" s="99"/>
      <c r="AE703" s="99"/>
      <c r="AF703" s="104"/>
      <c r="AG703" s="104"/>
      <c r="AH703" s="104"/>
    </row>
    <row r="704" spans="3:34" ht="23.25"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  <c r="AA704" s="99"/>
      <c r="AB704" s="99"/>
      <c r="AC704" s="99"/>
      <c r="AD704" s="99"/>
      <c r="AE704" s="99"/>
      <c r="AF704" s="104"/>
      <c r="AG704" s="104"/>
      <c r="AH704" s="104"/>
    </row>
    <row r="705" spans="3:34" ht="23.25"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  <c r="AA705" s="99"/>
      <c r="AB705" s="99"/>
      <c r="AC705" s="99"/>
      <c r="AD705" s="99"/>
      <c r="AE705" s="99"/>
      <c r="AF705" s="104"/>
      <c r="AG705" s="104"/>
      <c r="AH705" s="104"/>
    </row>
    <row r="706" spans="3:34" ht="23.25"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  <c r="AA706" s="99"/>
      <c r="AB706" s="99"/>
      <c r="AC706" s="99"/>
      <c r="AD706" s="99"/>
      <c r="AE706" s="99"/>
      <c r="AF706" s="104"/>
      <c r="AG706" s="104"/>
      <c r="AH706" s="104"/>
    </row>
    <row r="707" spans="3:34" ht="23.25"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  <c r="AA707" s="99"/>
      <c r="AB707" s="99"/>
      <c r="AC707" s="99"/>
      <c r="AD707" s="99"/>
      <c r="AE707" s="99"/>
      <c r="AF707" s="104"/>
      <c r="AG707" s="104"/>
      <c r="AH707" s="104"/>
    </row>
    <row r="708" spans="3:34" ht="23.25"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  <c r="AA708" s="99"/>
      <c r="AB708" s="99"/>
      <c r="AC708" s="99"/>
      <c r="AD708" s="99"/>
      <c r="AE708" s="99"/>
      <c r="AF708" s="104"/>
      <c r="AG708" s="104"/>
      <c r="AH708" s="104"/>
    </row>
    <row r="709" spans="3:34" ht="23.25"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  <c r="AA709" s="99"/>
      <c r="AB709" s="99"/>
      <c r="AC709" s="99"/>
      <c r="AD709" s="99"/>
      <c r="AE709" s="99"/>
      <c r="AF709" s="104"/>
      <c r="AG709" s="104"/>
      <c r="AH709" s="104"/>
    </row>
    <row r="710" spans="3:34" ht="23.25"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  <c r="AA710" s="99"/>
      <c r="AB710" s="99"/>
      <c r="AC710" s="99"/>
      <c r="AD710" s="99"/>
      <c r="AE710" s="99"/>
      <c r="AF710" s="104"/>
      <c r="AG710" s="104"/>
      <c r="AH710" s="104"/>
    </row>
    <row r="711" spans="3:34" ht="23.25"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  <c r="AA711" s="99"/>
      <c r="AB711" s="99"/>
      <c r="AC711" s="99"/>
      <c r="AD711" s="99"/>
      <c r="AE711" s="99"/>
      <c r="AF711" s="104"/>
      <c r="AG711" s="104"/>
      <c r="AH711" s="104"/>
    </row>
    <row r="712" spans="3:34" ht="23.25"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  <c r="AA712" s="99"/>
      <c r="AB712" s="99"/>
      <c r="AC712" s="99"/>
      <c r="AD712" s="99"/>
      <c r="AE712" s="99"/>
      <c r="AF712" s="104"/>
      <c r="AG712" s="104"/>
      <c r="AH712" s="104"/>
    </row>
    <row r="713" spans="3:34" ht="23.25"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  <c r="AA713" s="99"/>
      <c r="AB713" s="99"/>
      <c r="AC713" s="99"/>
      <c r="AD713" s="99"/>
      <c r="AE713" s="99"/>
      <c r="AF713" s="104"/>
      <c r="AG713" s="104"/>
      <c r="AH713" s="104"/>
    </row>
    <row r="714" spans="3:34" ht="23.25"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  <c r="AA714" s="99"/>
      <c r="AB714" s="99"/>
      <c r="AC714" s="99"/>
      <c r="AD714" s="99"/>
      <c r="AE714" s="99"/>
      <c r="AF714" s="104"/>
      <c r="AG714" s="104"/>
      <c r="AH714" s="104"/>
    </row>
    <row r="715" spans="3:34" ht="23.25"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  <c r="AA715" s="99"/>
      <c r="AB715" s="99"/>
      <c r="AC715" s="99"/>
      <c r="AD715" s="99"/>
      <c r="AE715" s="99"/>
      <c r="AF715" s="104"/>
      <c r="AG715" s="104"/>
      <c r="AH715" s="104"/>
    </row>
    <row r="716" spans="3:34" ht="23.25"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  <c r="AA716" s="99"/>
      <c r="AB716" s="99"/>
      <c r="AC716" s="99"/>
      <c r="AD716" s="99"/>
      <c r="AE716" s="99"/>
      <c r="AF716" s="104"/>
      <c r="AG716" s="104"/>
      <c r="AH716" s="104"/>
    </row>
    <row r="717" spans="3:34" ht="23.25"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  <c r="AA717" s="99"/>
      <c r="AB717" s="99"/>
      <c r="AC717" s="99"/>
      <c r="AD717" s="99"/>
      <c r="AE717" s="99"/>
      <c r="AF717" s="104"/>
      <c r="AG717" s="104"/>
      <c r="AH717" s="104"/>
    </row>
    <row r="718" spans="3:34" ht="23.25"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  <c r="AA718" s="99"/>
      <c r="AB718" s="99"/>
      <c r="AC718" s="99"/>
      <c r="AD718" s="99"/>
      <c r="AE718" s="99"/>
      <c r="AF718" s="104"/>
      <c r="AG718" s="104"/>
      <c r="AH718" s="104"/>
    </row>
    <row r="719" spans="3:34" ht="23.25"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  <c r="AA719" s="99"/>
      <c r="AB719" s="99"/>
      <c r="AC719" s="99"/>
      <c r="AD719" s="99"/>
      <c r="AE719" s="99"/>
      <c r="AF719" s="104"/>
      <c r="AG719" s="104"/>
      <c r="AH719" s="104"/>
    </row>
    <row r="720" spans="3:34" ht="23.25"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  <c r="AA720" s="99"/>
      <c r="AB720" s="99"/>
      <c r="AC720" s="99"/>
      <c r="AD720" s="99"/>
      <c r="AE720" s="99"/>
      <c r="AF720" s="104"/>
      <c r="AG720" s="104"/>
      <c r="AH720" s="104"/>
    </row>
    <row r="721" spans="3:34" ht="23.25"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  <c r="AA721" s="99"/>
      <c r="AB721" s="99"/>
      <c r="AC721" s="99"/>
      <c r="AD721" s="99"/>
      <c r="AE721" s="99"/>
      <c r="AF721" s="104"/>
      <c r="AG721" s="104"/>
      <c r="AH721" s="104"/>
    </row>
    <row r="722" spans="3:34" ht="23.25"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  <c r="AA722" s="99"/>
      <c r="AB722" s="99"/>
      <c r="AC722" s="99"/>
      <c r="AD722" s="99"/>
      <c r="AE722" s="99"/>
      <c r="AF722" s="104"/>
      <c r="AG722" s="104"/>
      <c r="AH722" s="104"/>
    </row>
    <row r="723" spans="3:34" ht="23.25"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  <c r="AA723" s="99"/>
      <c r="AB723" s="99"/>
      <c r="AC723" s="99"/>
      <c r="AD723" s="99"/>
      <c r="AE723" s="99"/>
      <c r="AF723" s="104"/>
      <c r="AG723" s="104"/>
      <c r="AH723" s="104"/>
    </row>
    <row r="724" spans="3:34" ht="23.25"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  <c r="AA724" s="99"/>
      <c r="AB724" s="99"/>
      <c r="AC724" s="99"/>
      <c r="AD724" s="99"/>
      <c r="AE724" s="99"/>
      <c r="AF724" s="104"/>
      <c r="AG724" s="104"/>
      <c r="AH724" s="104"/>
    </row>
    <row r="725" spans="3:34" ht="23.25"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  <c r="AA725" s="99"/>
      <c r="AB725" s="99"/>
      <c r="AC725" s="99"/>
      <c r="AD725" s="99"/>
      <c r="AE725" s="99"/>
      <c r="AF725" s="104"/>
      <c r="AG725" s="104"/>
      <c r="AH725" s="104"/>
    </row>
    <row r="726" spans="3:34" ht="23.25"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  <c r="AA726" s="99"/>
      <c r="AB726" s="99"/>
      <c r="AC726" s="99"/>
      <c r="AD726" s="99"/>
      <c r="AE726" s="99"/>
      <c r="AF726" s="104"/>
      <c r="AG726" s="104"/>
      <c r="AH726" s="104"/>
    </row>
    <row r="727" spans="3:34" ht="23.25"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  <c r="AA727" s="99"/>
      <c r="AB727" s="99"/>
      <c r="AC727" s="99"/>
      <c r="AD727" s="99"/>
      <c r="AE727" s="99"/>
      <c r="AF727" s="104"/>
      <c r="AG727" s="104"/>
      <c r="AH727" s="104"/>
    </row>
    <row r="728" spans="3:34" ht="23.25"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  <c r="AA728" s="99"/>
      <c r="AB728" s="99"/>
      <c r="AC728" s="99"/>
      <c r="AD728" s="99"/>
      <c r="AE728" s="99"/>
      <c r="AF728" s="104"/>
      <c r="AG728" s="104"/>
      <c r="AH728" s="104"/>
    </row>
    <row r="729" spans="3:34" ht="23.25"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  <c r="AA729" s="99"/>
      <c r="AB729" s="99"/>
      <c r="AC729" s="99"/>
      <c r="AD729" s="99"/>
      <c r="AE729" s="99"/>
      <c r="AF729" s="104"/>
      <c r="AG729" s="104"/>
      <c r="AH729" s="104"/>
    </row>
    <row r="730" spans="3:34" ht="23.25"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  <c r="AA730" s="99"/>
      <c r="AB730" s="99"/>
      <c r="AC730" s="99"/>
      <c r="AD730" s="99"/>
      <c r="AE730" s="99"/>
      <c r="AF730" s="104"/>
      <c r="AG730" s="104"/>
      <c r="AH730" s="104"/>
    </row>
    <row r="731" spans="3:34" ht="23.25"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  <c r="AA731" s="99"/>
      <c r="AB731" s="99"/>
      <c r="AC731" s="99"/>
      <c r="AD731" s="99"/>
      <c r="AE731" s="99"/>
      <c r="AF731" s="104"/>
      <c r="AG731" s="104"/>
      <c r="AH731" s="104"/>
    </row>
    <row r="732" spans="3:34" ht="23.25"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  <c r="AA732" s="99"/>
      <c r="AB732" s="99"/>
      <c r="AC732" s="99"/>
      <c r="AD732" s="99"/>
      <c r="AE732" s="99"/>
      <c r="AF732" s="104"/>
      <c r="AG732" s="104"/>
      <c r="AH732" s="104"/>
    </row>
    <row r="733" spans="3:34" ht="23.25"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  <c r="AA733" s="99"/>
      <c r="AB733" s="99"/>
      <c r="AC733" s="99"/>
      <c r="AD733" s="99"/>
      <c r="AE733" s="99"/>
      <c r="AF733" s="104"/>
      <c r="AG733" s="104"/>
      <c r="AH733" s="104"/>
    </row>
    <row r="734" spans="3:34" ht="23.25"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  <c r="AA734" s="99"/>
      <c r="AB734" s="99"/>
      <c r="AC734" s="99"/>
      <c r="AD734" s="99"/>
      <c r="AE734" s="99"/>
      <c r="AF734" s="104"/>
      <c r="AG734" s="104"/>
      <c r="AH734" s="104"/>
    </row>
    <row r="735" spans="3:34" ht="23.25"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  <c r="AA735" s="99"/>
      <c r="AB735" s="99"/>
      <c r="AC735" s="99"/>
      <c r="AD735" s="99"/>
      <c r="AE735" s="99"/>
      <c r="AF735" s="104"/>
      <c r="AG735" s="104"/>
      <c r="AH735" s="104"/>
    </row>
    <row r="736" spans="3:34" ht="23.25"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  <c r="AA736" s="99"/>
      <c r="AB736" s="99"/>
      <c r="AC736" s="99"/>
      <c r="AD736" s="99"/>
      <c r="AE736" s="99"/>
      <c r="AF736" s="104"/>
      <c r="AG736" s="104"/>
      <c r="AH736" s="104"/>
    </row>
    <row r="737" spans="3:34" ht="23.25"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  <c r="AA737" s="99"/>
      <c r="AB737" s="99"/>
      <c r="AC737" s="99"/>
      <c r="AD737" s="99"/>
      <c r="AE737" s="99"/>
      <c r="AF737" s="104"/>
      <c r="AG737" s="104"/>
      <c r="AH737" s="104"/>
    </row>
    <row r="738" spans="3:34" ht="23.25"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  <c r="AA738" s="99"/>
      <c r="AB738" s="99"/>
      <c r="AC738" s="99"/>
      <c r="AD738" s="99"/>
      <c r="AE738" s="99"/>
      <c r="AF738" s="104"/>
      <c r="AG738" s="104"/>
      <c r="AH738" s="104"/>
    </row>
    <row r="739" spans="3:34" ht="23.25"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  <c r="AA739" s="99"/>
      <c r="AB739" s="99"/>
      <c r="AC739" s="99"/>
      <c r="AD739" s="99"/>
      <c r="AE739" s="99"/>
      <c r="AF739" s="104"/>
      <c r="AG739" s="104"/>
      <c r="AH739" s="104"/>
    </row>
    <row r="740" spans="3:34" ht="23.25"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  <c r="AA740" s="99"/>
      <c r="AB740" s="99"/>
      <c r="AC740" s="99"/>
      <c r="AD740" s="99"/>
      <c r="AE740" s="99"/>
      <c r="AF740" s="104"/>
      <c r="AG740" s="104"/>
      <c r="AH740" s="104"/>
    </row>
    <row r="741" spans="3:34" ht="23.25"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  <c r="AA741" s="99"/>
      <c r="AB741" s="99"/>
      <c r="AC741" s="99"/>
      <c r="AD741" s="99"/>
      <c r="AE741" s="99"/>
      <c r="AF741" s="104"/>
      <c r="AG741" s="104"/>
      <c r="AH741" s="104"/>
    </row>
    <row r="742" spans="3:34" ht="23.25"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  <c r="AA742" s="99"/>
      <c r="AB742" s="99"/>
      <c r="AC742" s="99"/>
      <c r="AD742" s="99"/>
      <c r="AE742" s="99"/>
      <c r="AF742" s="104"/>
      <c r="AG742" s="104"/>
      <c r="AH742" s="104"/>
    </row>
    <row r="743" spans="3:34" ht="23.25"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  <c r="AA743" s="99"/>
      <c r="AB743" s="99"/>
      <c r="AC743" s="99"/>
      <c r="AD743" s="99"/>
      <c r="AE743" s="99"/>
      <c r="AF743" s="104"/>
      <c r="AG743" s="104"/>
      <c r="AH743" s="104"/>
    </row>
    <row r="744" spans="3:34" ht="23.25"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  <c r="AA744" s="99"/>
      <c r="AB744" s="99"/>
      <c r="AC744" s="99"/>
      <c r="AD744" s="99"/>
      <c r="AE744" s="99"/>
      <c r="AF744" s="104"/>
      <c r="AG744" s="104"/>
      <c r="AH744" s="104"/>
    </row>
    <row r="745" spans="3:34" ht="23.25"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  <c r="AA745" s="99"/>
      <c r="AB745" s="99"/>
      <c r="AC745" s="99"/>
      <c r="AD745" s="99"/>
      <c r="AE745" s="99"/>
      <c r="AF745" s="104"/>
      <c r="AG745" s="104"/>
      <c r="AH745" s="104"/>
    </row>
    <row r="746" spans="3:34" ht="23.25"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  <c r="AA746" s="99"/>
      <c r="AB746" s="99"/>
      <c r="AC746" s="99"/>
      <c r="AD746" s="99"/>
      <c r="AE746" s="99"/>
      <c r="AF746" s="104"/>
      <c r="AG746" s="104"/>
      <c r="AH746" s="104"/>
    </row>
    <row r="747" spans="3:34" ht="23.25"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  <c r="AA747" s="99"/>
      <c r="AB747" s="99"/>
      <c r="AC747" s="99"/>
      <c r="AD747" s="99"/>
      <c r="AE747" s="99"/>
      <c r="AF747" s="104"/>
      <c r="AG747" s="104"/>
      <c r="AH747" s="104"/>
    </row>
    <row r="748" spans="3:34" ht="23.25"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  <c r="AA748" s="99"/>
      <c r="AB748" s="99"/>
      <c r="AC748" s="99"/>
      <c r="AD748" s="99"/>
      <c r="AE748" s="99"/>
      <c r="AF748" s="104"/>
      <c r="AG748" s="104"/>
      <c r="AH748" s="104"/>
    </row>
    <row r="749" spans="3:34" ht="23.25"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  <c r="AA749" s="99"/>
      <c r="AB749" s="99"/>
      <c r="AC749" s="99"/>
      <c r="AD749" s="99"/>
      <c r="AE749" s="99"/>
      <c r="AF749" s="104"/>
      <c r="AG749" s="104"/>
      <c r="AH749" s="104"/>
    </row>
    <row r="750" spans="3:34" ht="23.25"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  <c r="AA750" s="99"/>
      <c r="AB750" s="99"/>
      <c r="AC750" s="99"/>
      <c r="AD750" s="99"/>
      <c r="AE750" s="99"/>
      <c r="AF750" s="104"/>
      <c r="AG750" s="104"/>
      <c r="AH750" s="104"/>
    </row>
    <row r="751" spans="3:34" ht="23.25"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  <c r="AA751" s="99"/>
      <c r="AB751" s="99"/>
      <c r="AC751" s="99"/>
      <c r="AD751" s="99"/>
      <c r="AE751" s="99"/>
      <c r="AF751" s="104"/>
      <c r="AG751" s="104"/>
      <c r="AH751" s="104"/>
    </row>
    <row r="752" spans="3:34" ht="23.25"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  <c r="AA752" s="99"/>
      <c r="AB752" s="99"/>
      <c r="AC752" s="99"/>
      <c r="AD752" s="99"/>
      <c r="AE752" s="99"/>
      <c r="AF752" s="104"/>
      <c r="AG752" s="104"/>
      <c r="AH752" s="104"/>
    </row>
    <row r="753" spans="3:34" ht="23.25"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  <c r="AA753" s="99"/>
      <c r="AB753" s="99"/>
      <c r="AC753" s="99"/>
      <c r="AD753" s="99"/>
      <c r="AE753" s="99"/>
      <c r="AF753" s="104"/>
      <c r="AG753" s="104"/>
      <c r="AH753" s="104"/>
    </row>
    <row r="754" spans="3:34" ht="23.25"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  <c r="AA754" s="99"/>
      <c r="AB754" s="99"/>
      <c r="AC754" s="99"/>
      <c r="AD754" s="99"/>
      <c r="AE754" s="99"/>
      <c r="AF754" s="104"/>
      <c r="AG754" s="104"/>
      <c r="AH754" s="104"/>
    </row>
    <row r="755" spans="3:34" ht="23.25"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  <c r="AA755" s="99"/>
      <c r="AB755" s="99"/>
      <c r="AC755" s="99"/>
      <c r="AD755" s="99"/>
      <c r="AE755" s="99"/>
      <c r="AF755" s="104"/>
      <c r="AG755" s="104"/>
      <c r="AH755" s="104"/>
    </row>
    <row r="756" spans="3:34" ht="23.25"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  <c r="AA756" s="99"/>
      <c r="AB756" s="99"/>
      <c r="AC756" s="99"/>
      <c r="AD756" s="99"/>
      <c r="AE756" s="99"/>
      <c r="AF756" s="104"/>
      <c r="AG756" s="104"/>
      <c r="AH756" s="104"/>
    </row>
    <row r="757" spans="3:34" ht="23.25"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  <c r="AA757" s="99"/>
      <c r="AB757" s="99"/>
      <c r="AC757" s="99"/>
      <c r="AD757" s="99"/>
      <c r="AE757" s="99"/>
      <c r="AF757" s="104"/>
      <c r="AG757" s="104"/>
      <c r="AH757" s="104"/>
    </row>
    <row r="758" spans="3:34" ht="23.25"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  <c r="AA758" s="99"/>
      <c r="AB758" s="99"/>
      <c r="AC758" s="99"/>
      <c r="AD758" s="99"/>
      <c r="AE758" s="99"/>
      <c r="AF758" s="104"/>
      <c r="AG758" s="104"/>
      <c r="AH758" s="104"/>
    </row>
    <row r="759" spans="3:34" ht="23.25"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  <c r="AA759" s="99"/>
      <c r="AB759" s="99"/>
      <c r="AC759" s="99"/>
      <c r="AD759" s="99"/>
      <c r="AE759" s="99"/>
      <c r="AF759" s="104"/>
      <c r="AG759" s="104"/>
      <c r="AH759" s="104"/>
    </row>
    <row r="760" spans="3:34" ht="23.25"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  <c r="AA760" s="99"/>
      <c r="AB760" s="99"/>
      <c r="AC760" s="99"/>
      <c r="AD760" s="99"/>
      <c r="AE760" s="99"/>
      <c r="AF760" s="104"/>
      <c r="AG760" s="104"/>
      <c r="AH760" s="104"/>
    </row>
    <row r="761" spans="3:34" ht="23.25"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  <c r="AA761" s="99"/>
      <c r="AB761" s="99"/>
      <c r="AC761" s="99"/>
      <c r="AD761" s="99"/>
      <c r="AE761" s="99"/>
      <c r="AF761" s="104"/>
      <c r="AG761" s="104"/>
      <c r="AH761" s="104"/>
    </row>
    <row r="762" spans="3:34" ht="23.25"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  <c r="AA762" s="99"/>
      <c r="AB762" s="99"/>
      <c r="AC762" s="99"/>
      <c r="AD762" s="99"/>
      <c r="AE762" s="99"/>
      <c r="AF762" s="104"/>
      <c r="AG762" s="104"/>
      <c r="AH762" s="104"/>
    </row>
    <row r="763" spans="3:34" ht="23.25"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  <c r="AA763" s="99"/>
      <c r="AB763" s="99"/>
      <c r="AC763" s="99"/>
      <c r="AD763" s="99"/>
      <c r="AE763" s="99"/>
      <c r="AF763" s="104"/>
      <c r="AG763" s="104"/>
      <c r="AH763" s="104"/>
    </row>
    <row r="764" spans="3:34" ht="23.25"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  <c r="AA764" s="99"/>
      <c r="AB764" s="99"/>
      <c r="AC764" s="99"/>
      <c r="AD764" s="99"/>
      <c r="AE764" s="99"/>
      <c r="AF764" s="104"/>
      <c r="AG764" s="104"/>
      <c r="AH764" s="104"/>
    </row>
    <row r="765" spans="3:34" ht="23.25"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  <c r="AA765" s="99"/>
      <c r="AB765" s="99"/>
      <c r="AC765" s="99"/>
      <c r="AD765" s="99"/>
      <c r="AE765" s="99"/>
      <c r="AF765" s="104"/>
      <c r="AG765" s="104"/>
      <c r="AH765" s="104"/>
    </row>
    <row r="766" spans="3:34" ht="23.25"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  <c r="AA766" s="99"/>
      <c r="AB766" s="99"/>
      <c r="AC766" s="99"/>
      <c r="AD766" s="99"/>
      <c r="AE766" s="99"/>
      <c r="AF766" s="104"/>
      <c r="AG766" s="104"/>
      <c r="AH766" s="104"/>
    </row>
    <row r="767" spans="3:34" ht="23.25"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  <c r="AA767" s="99"/>
      <c r="AB767" s="99"/>
      <c r="AC767" s="99"/>
      <c r="AD767" s="99"/>
      <c r="AE767" s="99"/>
      <c r="AF767" s="104"/>
      <c r="AG767" s="104"/>
      <c r="AH767" s="104"/>
    </row>
    <row r="768" spans="3:34" ht="23.25"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  <c r="AA768" s="99"/>
      <c r="AB768" s="99"/>
      <c r="AC768" s="99"/>
      <c r="AD768" s="99"/>
      <c r="AE768" s="99"/>
      <c r="AF768" s="104"/>
      <c r="AG768" s="104"/>
      <c r="AH768" s="104"/>
    </row>
    <row r="769" spans="3:34" ht="23.25"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  <c r="AA769" s="99"/>
      <c r="AB769" s="99"/>
      <c r="AC769" s="99"/>
      <c r="AD769" s="99"/>
      <c r="AE769" s="99"/>
      <c r="AF769" s="104"/>
      <c r="AG769" s="104"/>
      <c r="AH769" s="104"/>
    </row>
    <row r="770" spans="3:34" ht="23.25"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  <c r="AA770" s="99"/>
      <c r="AB770" s="99"/>
      <c r="AC770" s="99"/>
      <c r="AD770" s="99"/>
      <c r="AE770" s="99"/>
      <c r="AF770" s="104"/>
      <c r="AG770" s="104"/>
      <c r="AH770" s="104"/>
    </row>
    <row r="771" spans="3:34" ht="23.25"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  <c r="AA771" s="99"/>
      <c r="AB771" s="99"/>
      <c r="AC771" s="99"/>
      <c r="AD771" s="99"/>
      <c r="AE771" s="99"/>
      <c r="AF771" s="104"/>
      <c r="AG771" s="104"/>
      <c r="AH771" s="104"/>
    </row>
    <row r="772" spans="3:34" ht="23.25"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  <c r="AA772" s="99"/>
      <c r="AB772" s="99"/>
      <c r="AC772" s="99"/>
      <c r="AD772" s="99"/>
      <c r="AE772" s="99"/>
      <c r="AF772" s="104"/>
      <c r="AG772" s="104"/>
      <c r="AH772" s="104"/>
    </row>
    <row r="773" spans="3:34" ht="23.25"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  <c r="AA773" s="99"/>
      <c r="AB773" s="99"/>
      <c r="AC773" s="99"/>
      <c r="AD773" s="99"/>
      <c r="AE773" s="99"/>
      <c r="AF773" s="104"/>
      <c r="AG773" s="104"/>
      <c r="AH773" s="104"/>
    </row>
    <row r="774" spans="3:34" ht="23.25"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  <c r="AA774" s="99"/>
      <c r="AB774" s="99"/>
      <c r="AC774" s="99"/>
      <c r="AD774" s="99"/>
      <c r="AE774" s="99"/>
      <c r="AF774" s="104"/>
      <c r="AG774" s="104"/>
      <c r="AH774" s="104"/>
    </row>
    <row r="775" spans="3:34" ht="23.25"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  <c r="AA775" s="99"/>
      <c r="AB775" s="99"/>
      <c r="AC775" s="99"/>
      <c r="AD775" s="99"/>
      <c r="AE775" s="99"/>
      <c r="AF775" s="104"/>
      <c r="AG775" s="104"/>
      <c r="AH775" s="104"/>
    </row>
    <row r="776" spans="3:34" ht="23.25"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  <c r="AA776" s="99"/>
      <c r="AB776" s="99"/>
      <c r="AC776" s="99"/>
      <c r="AD776" s="99"/>
      <c r="AE776" s="99"/>
      <c r="AF776" s="104"/>
      <c r="AG776" s="104"/>
      <c r="AH776" s="104"/>
    </row>
    <row r="777" spans="3:34" ht="23.25"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  <c r="AA777" s="99"/>
      <c r="AB777" s="99"/>
      <c r="AC777" s="99"/>
      <c r="AD777" s="99"/>
      <c r="AE777" s="99"/>
      <c r="AF777" s="104"/>
      <c r="AG777" s="104"/>
      <c r="AH777" s="104"/>
    </row>
    <row r="778" spans="3:34" ht="23.25"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  <c r="AA778" s="99"/>
      <c r="AB778" s="99"/>
      <c r="AC778" s="99"/>
      <c r="AD778" s="99"/>
      <c r="AE778" s="99"/>
      <c r="AF778" s="104"/>
      <c r="AG778" s="104"/>
      <c r="AH778" s="104"/>
    </row>
    <row r="779" spans="3:34" ht="23.25"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  <c r="AA779" s="99"/>
      <c r="AB779" s="99"/>
      <c r="AC779" s="99"/>
      <c r="AD779" s="99"/>
      <c r="AE779" s="99"/>
      <c r="AF779" s="104"/>
      <c r="AG779" s="104"/>
      <c r="AH779" s="104"/>
    </row>
    <row r="780" spans="3:34" ht="23.25"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  <c r="AA780" s="99"/>
      <c r="AB780" s="99"/>
      <c r="AC780" s="99"/>
      <c r="AD780" s="99"/>
      <c r="AE780" s="99"/>
      <c r="AF780" s="104"/>
      <c r="AG780" s="104"/>
      <c r="AH780" s="104"/>
    </row>
    <row r="781" spans="3:34" ht="23.25"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  <c r="AA781" s="99"/>
      <c r="AB781" s="99"/>
      <c r="AC781" s="99"/>
      <c r="AD781" s="99"/>
      <c r="AE781" s="99"/>
      <c r="AF781" s="104"/>
      <c r="AG781" s="104"/>
      <c r="AH781" s="104"/>
    </row>
    <row r="782" spans="3:34" ht="23.25"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  <c r="AA782" s="99"/>
      <c r="AB782" s="99"/>
      <c r="AC782" s="99"/>
      <c r="AD782" s="99"/>
      <c r="AE782" s="99"/>
      <c r="AF782" s="104"/>
      <c r="AG782" s="104"/>
      <c r="AH782" s="104"/>
    </row>
    <row r="783" spans="3:34" ht="23.25"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  <c r="AA783" s="99"/>
      <c r="AB783" s="99"/>
      <c r="AC783" s="99"/>
      <c r="AD783" s="99"/>
      <c r="AE783" s="99"/>
      <c r="AF783" s="104"/>
      <c r="AG783" s="104"/>
      <c r="AH783" s="104"/>
    </row>
    <row r="784" spans="3:34" ht="23.25"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  <c r="AA784" s="99"/>
      <c r="AB784" s="99"/>
      <c r="AC784" s="99"/>
      <c r="AD784" s="99"/>
      <c r="AE784" s="99"/>
      <c r="AF784" s="104"/>
      <c r="AG784" s="104"/>
      <c r="AH784" s="104"/>
    </row>
    <row r="785" spans="3:34" ht="23.25"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  <c r="AA785" s="99"/>
      <c r="AB785" s="99"/>
      <c r="AC785" s="99"/>
      <c r="AD785" s="99"/>
      <c r="AE785" s="99"/>
      <c r="AF785" s="104"/>
      <c r="AG785" s="104"/>
      <c r="AH785" s="104"/>
    </row>
    <row r="786" spans="3:34" ht="23.25"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  <c r="AA786" s="99"/>
      <c r="AB786" s="99"/>
      <c r="AC786" s="99"/>
      <c r="AD786" s="99"/>
      <c r="AE786" s="99"/>
      <c r="AF786" s="104"/>
      <c r="AG786" s="104"/>
      <c r="AH786" s="104"/>
    </row>
    <row r="787" spans="3:34" ht="23.25"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  <c r="AA787" s="99"/>
      <c r="AB787" s="99"/>
      <c r="AC787" s="99"/>
      <c r="AD787" s="99"/>
      <c r="AE787" s="99"/>
      <c r="AF787" s="104"/>
      <c r="AG787" s="104"/>
      <c r="AH787" s="104"/>
    </row>
    <row r="788" spans="3:34" ht="23.25"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  <c r="AA788" s="99"/>
      <c r="AB788" s="99"/>
      <c r="AC788" s="99"/>
      <c r="AD788" s="99"/>
      <c r="AE788" s="99"/>
      <c r="AF788" s="104"/>
      <c r="AG788" s="104"/>
      <c r="AH788" s="104"/>
    </row>
    <row r="789" spans="3:34" ht="23.25"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  <c r="AA789" s="99"/>
      <c r="AB789" s="99"/>
      <c r="AC789" s="99"/>
      <c r="AD789" s="99"/>
      <c r="AE789" s="99"/>
      <c r="AF789" s="104"/>
      <c r="AG789" s="104"/>
      <c r="AH789" s="104"/>
    </row>
    <row r="790" spans="3:34" ht="23.25"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  <c r="AA790" s="99"/>
      <c r="AB790" s="99"/>
      <c r="AC790" s="99"/>
      <c r="AD790" s="99"/>
      <c r="AE790" s="99"/>
      <c r="AF790" s="104"/>
      <c r="AG790" s="104"/>
      <c r="AH790" s="104"/>
    </row>
    <row r="791" spans="3:34" ht="23.25"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  <c r="AA791" s="99"/>
      <c r="AB791" s="99"/>
      <c r="AC791" s="99"/>
      <c r="AD791" s="99"/>
      <c r="AE791" s="99"/>
      <c r="AF791" s="104"/>
      <c r="AG791" s="104"/>
      <c r="AH791" s="104"/>
    </row>
    <row r="792" spans="3:34" ht="23.25"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  <c r="AA792" s="99"/>
      <c r="AB792" s="99"/>
      <c r="AC792" s="99"/>
      <c r="AD792" s="99"/>
      <c r="AE792" s="99"/>
      <c r="AF792" s="104"/>
      <c r="AG792" s="104"/>
      <c r="AH792" s="104"/>
    </row>
    <row r="793" spans="3:34" ht="23.25"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  <c r="AA793" s="99"/>
      <c r="AB793" s="99"/>
      <c r="AC793" s="99"/>
      <c r="AD793" s="99"/>
      <c r="AE793" s="99"/>
      <c r="AF793" s="104"/>
      <c r="AG793" s="104"/>
      <c r="AH793" s="104"/>
    </row>
    <row r="794" spans="3:34" ht="23.25"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  <c r="AA794" s="99"/>
      <c r="AB794" s="99"/>
      <c r="AC794" s="99"/>
      <c r="AD794" s="99"/>
      <c r="AE794" s="99"/>
      <c r="AF794" s="104"/>
      <c r="AG794" s="104"/>
      <c r="AH794" s="104"/>
    </row>
    <row r="795" spans="3:34" ht="23.25"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  <c r="AA795" s="99"/>
      <c r="AB795" s="99"/>
      <c r="AC795" s="99"/>
      <c r="AD795" s="99"/>
      <c r="AE795" s="99"/>
      <c r="AF795" s="104"/>
      <c r="AG795" s="104"/>
      <c r="AH795" s="104"/>
    </row>
    <row r="796" spans="3:34" ht="23.25"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  <c r="AA796" s="99"/>
      <c r="AB796" s="99"/>
      <c r="AC796" s="99"/>
      <c r="AD796" s="99"/>
      <c r="AE796" s="99"/>
      <c r="AF796" s="104"/>
      <c r="AG796" s="104"/>
      <c r="AH796" s="104"/>
    </row>
    <row r="797" spans="3:34" ht="23.25"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  <c r="AA797" s="99"/>
      <c r="AB797" s="99"/>
      <c r="AC797" s="99"/>
      <c r="AD797" s="99"/>
      <c r="AE797" s="99"/>
      <c r="AF797" s="104"/>
      <c r="AG797" s="104"/>
      <c r="AH797" s="104"/>
    </row>
    <row r="798" spans="3:34" ht="23.25"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  <c r="AA798" s="99"/>
      <c r="AB798" s="99"/>
      <c r="AC798" s="99"/>
      <c r="AD798" s="99"/>
      <c r="AE798" s="99"/>
      <c r="AF798" s="104"/>
      <c r="AG798" s="104"/>
      <c r="AH798" s="104"/>
    </row>
    <row r="799" spans="3:34" ht="23.25"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  <c r="AA799" s="99"/>
      <c r="AB799" s="99"/>
      <c r="AC799" s="99"/>
      <c r="AD799" s="99"/>
      <c r="AE799" s="99"/>
      <c r="AF799" s="104"/>
      <c r="AG799" s="104"/>
      <c r="AH799" s="104"/>
    </row>
    <row r="800" spans="3:34" ht="23.25"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  <c r="AA800" s="99"/>
      <c r="AB800" s="99"/>
      <c r="AC800" s="99"/>
      <c r="AD800" s="99"/>
      <c r="AE800" s="99"/>
      <c r="AF800" s="104"/>
      <c r="AG800" s="104"/>
      <c r="AH800" s="104"/>
    </row>
    <row r="801" spans="3:34" ht="23.25"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  <c r="AA801" s="99"/>
      <c r="AB801" s="99"/>
      <c r="AC801" s="99"/>
      <c r="AD801" s="99"/>
      <c r="AE801" s="99"/>
      <c r="AF801" s="104"/>
      <c r="AG801" s="104"/>
      <c r="AH801" s="104"/>
    </row>
    <row r="802" spans="3:34" ht="23.25"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  <c r="AA802" s="99"/>
      <c r="AB802" s="99"/>
      <c r="AC802" s="99"/>
      <c r="AD802" s="99"/>
      <c r="AE802" s="99"/>
      <c r="AF802" s="104"/>
      <c r="AG802" s="104"/>
      <c r="AH802" s="104"/>
    </row>
    <row r="803" spans="3:34" ht="23.25"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  <c r="AA803" s="99"/>
      <c r="AB803" s="99"/>
      <c r="AC803" s="99"/>
      <c r="AD803" s="99"/>
      <c r="AE803" s="99"/>
      <c r="AF803" s="104"/>
      <c r="AG803" s="104"/>
      <c r="AH803" s="104"/>
    </row>
    <row r="804" spans="3:34" ht="23.25"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  <c r="AA804" s="99"/>
      <c r="AB804" s="99"/>
      <c r="AC804" s="99"/>
      <c r="AD804" s="99"/>
      <c r="AE804" s="99"/>
      <c r="AF804" s="104"/>
      <c r="AG804" s="104"/>
      <c r="AH804" s="104"/>
    </row>
    <row r="805" spans="3:34" ht="23.25"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  <c r="AA805" s="99"/>
      <c r="AB805" s="99"/>
      <c r="AC805" s="99"/>
      <c r="AD805" s="99"/>
      <c r="AE805" s="99"/>
      <c r="AF805" s="104"/>
      <c r="AG805" s="104"/>
      <c r="AH805" s="104"/>
    </row>
    <row r="806" spans="3:34" ht="23.25"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  <c r="AA806" s="99"/>
      <c r="AB806" s="99"/>
      <c r="AC806" s="99"/>
      <c r="AD806" s="99"/>
      <c r="AE806" s="99"/>
      <c r="AF806" s="104"/>
      <c r="AG806" s="104"/>
      <c r="AH806" s="104"/>
    </row>
    <row r="807" spans="3:34" ht="23.25"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  <c r="AA807" s="99"/>
      <c r="AB807" s="99"/>
      <c r="AC807" s="99"/>
      <c r="AD807" s="99"/>
      <c r="AE807" s="99"/>
      <c r="AF807" s="104"/>
      <c r="AG807" s="104"/>
      <c r="AH807" s="104"/>
    </row>
    <row r="808" spans="3:34" ht="23.25"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  <c r="AA808" s="99"/>
      <c r="AB808" s="99"/>
      <c r="AC808" s="99"/>
      <c r="AD808" s="99"/>
      <c r="AE808" s="99"/>
      <c r="AF808" s="104"/>
      <c r="AG808" s="104"/>
      <c r="AH808" s="104"/>
    </row>
    <row r="809" spans="3:34" ht="23.25"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  <c r="AA809" s="99"/>
      <c r="AB809" s="99"/>
      <c r="AC809" s="99"/>
      <c r="AD809" s="99"/>
      <c r="AE809" s="99"/>
      <c r="AF809" s="104"/>
      <c r="AG809" s="104"/>
      <c r="AH809" s="104"/>
    </row>
    <row r="810" spans="3:34" ht="23.25"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  <c r="AA810" s="99"/>
      <c r="AB810" s="99"/>
      <c r="AC810" s="99"/>
      <c r="AD810" s="99"/>
      <c r="AE810" s="99"/>
      <c r="AF810" s="104"/>
      <c r="AG810" s="104"/>
      <c r="AH810" s="104"/>
    </row>
    <row r="811" spans="3:34" ht="23.25"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  <c r="AA811" s="99"/>
      <c r="AB811" s="99"/>
      <c r="AC811" s="99"/>
      <c r="AD811" s="99"/>
      <c r="AE811" s="99"/>
      <c r="AF811" s="104"/>
      <c r="AG811" s="104"/>
      <c r="AH811" s="104"/>
    </row>
    <row r="812" spans="3:34" ht="23.25"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  <c r="AA812" s="99"/>
      <c r="AB812" s="99"/>
      <c r="AC812" s="99"/>
      <c r="AD812" s="99"/>
      <c r="AE812" s="99"/>
      <c r="AF812" s="104"/>
      <c r="AG812" s="104"/>
      <c r="AH812" s="104"/>
    </row>
    <row r="813" spans="3:34" ht="23.25"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  <c r="AA813" s="99"/>
      <c r="AB813" s="99"/>
      <c r="AC813" s="99"/>
      <c r="AD813" s="99"/>
      <c r="AE813" s="99"/>
      <c r="AF813" s="104"/>
      <c r="AG813" s="104"/>
      <c r="AH813" s="104"/>
    </row>
    <row r="814" spans="3:34" ht="23.25"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  <c r="AA814" s="99"/>
      <c r="AB814" s="99"/>
      <c r="AC814" s="99"/>
      <c r="AD814" s="99"/>
      <c r="AE814" s="99"/>
      <c r="AF814" s="104"/>
      <c r="AG814" s="104"/>
      <c r="AH814" s="104"/>
    </row>
    <row r="815" spans="3:34" ht="23.25"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  <c r="AA815" s="99"/>
      <c r="AB815" s="99"/>
      <c r="AC815" s="99"/>
      <c r="AD815" s="99"/>
      <c r="AE815" s="99"/>
      <c r="AF815" s="104"/>
      <c r="AG815" s="104"/>
      <c r="AH815" s="104"/>
    </row>
    <row r="816" spans="3:34" ht="23.25"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  <c r="AA816" s="99"/>
      <c r="AB816" s="99"/>
      <c r="AC816" s="99"/>
      <c r="AD816" s="99"/>
      <c r="AE816" s="99"/>
      <c r="AF816" s="104"/>
      <c r="AG816" s="104"/>
      <c r="AH816" s="104"/>
    </row>
    <row r="817" spans="3:34" ht="23.25"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  <c r="AA817" s="99"/>
      <c r="AB817" s="99"/>
      <c r="AC817" s="99"/>
      <c r="AD817" s="99"/>
      <c r="AE817" s="99"/>
      <c r="AF817" s="104"/>
      <c r="AG817" s="104"/>
      <c r="AH817" s="104"/>
    </row>
    <row r="818" spans="3:34" ht="23.25"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  <c r="AA818" s="99"/>
      <c r="AB818" s="99"/>
      <c r="AC818" s="99"/>
      <c r="AD818" s="99"/>
      <c r="AE818" s="99"/>
      <c r="AF818" s="104"/>
      <c r="AG818" s="104"/>
      <c r="AH818" s="104"/>
    </row>
    <row r="819" spans="3:34" ht="23.25"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  <c r="AA819" s="99"/>
      <c r="AB819" s="99"/>
      <c r="AC819" s="99"/>
      <c r="AD819" s="99"/>
      <c r="AE819" s="99"/>
      <c r="AF819" s="104"/>
      <c r="AG819" s="104"/>
      <c r="AH819" s="104"/>
    </row>
    <row r="820" spans="3:34" ht="23.25"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  <c r="AA820" s="99"/>
      <c r="AB820" s="99"/>
      <c r="AC820" s="99"/>
      <c r="AD820" s="99"/>
      <c r="AE820" s="99"/>
      <c r="AF820" s="104"/>
      <c r="AG820" s="104"/>
      <c r="AH820" s="104"/>
    </row>
    <row r="821" spans="3:34" ht="23.25"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  <c r="AA821" s="99"/>
      <c r="AB821" s="99"/>
      <c r="AC821" s="99"/>
      <c r="AD821" s="99"/>
      <c r="AE821" s="99"/>
      <c r="AF821" s="104"/>
      <c r="AG821" s="104"/>
      <c r="AH821" s="104"/>
    </row>
    <row r="822" spans="3:34" ht="23.25"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  <c r="AA822" s="99"/>
      <c r="AB822" s="99"/>
      <c r="AC822" s="99"/>
      <c r="AD822" s="99"/>
      <c r="AE822" s="99"/>
      <c r="AF822" s="104"/>
      <c r="AG822" s="104"/>
      <c r="AH822" s="104"/>
    </row>
    <row r="823" spans="3:34" ht="23.25"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  <c r="AA823" s="99"/>
      <c r="AB823" s="99"/>
      <c r="AC823" s="99"/>
      <c r="AD823" s="99"/>
      <c r="AE823" s="99"/>
      <c r="AF823" s="104"/>
      <c r="AG823" s="104"/>
      <c r="AH823" s="104"/>
    </row>
    <row r="824" spans="3:34" ht="23.25"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  <c r="AA824" s="99"/>
      <c r="AB824" s="99"/>
      <c r="AC824" s="99"/>
      <c r="AD824" s="99"/>
      <c r="AE824" s="99"/>
      <c r="AF824" s="104"/>
      <c r="AG824" s="104"/>
      <c r="AH824" s="104"/>
    </row>
    <row r="825" spans="3:34" ht="23.25"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  <c r="AA825" s="99"/>
      <c r="AB825" s="99"/>
      <c r="AC825" s="99"/>
      <c r="AD825" s="99"/>
      <c r="AE825" s="99"/>
      <c r="AF825" s="104"/>
      <c r="AG825" s="104"/>
      <c r="AH825" s="104"/>
    </row>
    <row r="826" spans="3:34" ht="23.25"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  <c r="AA826" s="99"/>
      <c r="AB826" s="99"/>
      <c r="AC826" s="99"/>
      <c r="AD826" s="99"/>
      <c r="AE826" s="99"/>
      <c r="AF826" s="104"/>
      <c r="AG826" s="104"/>
      <c r="AH826" s="104"/>
    </row>
    <row r="827" spans="3:34" ht="23.25"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  <c r="AA827" s="99"/>
      <c r="AB827" s="99"/>
      <c r="AC827" s="99"/>
      <c r="AD827" s="99"/>
      <c r="AE827" s="99"/>
      <c r="AF827" s="104"/>
      <c r="AG827" s="104"/>
      <c r="AH827" s="104"/>
    </row>
    <row r="828" spans="3:34" ht="23.25"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  <c r="AA828" s="99"/>
      <c r="AB828" s="99"/>
      <c r="AC828" s="99"/>
      <c r="AD828" s="99"/>
      <c r="AE828" s="99"/>
      <c r="AF828" s="104"/>
      <c r="AG828" s="104"/>
      <c r="AH828" s="104"/>
    </row>
    <row r="829" spans="3:34" ht="23.25"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  <c r="AA829" s="99"/>
      <c r="AB829" s="99"/>
      <c r="AC829" s="99"/>
      <c r="AD829" s="99"/>
      <c r="AE829" s="99"/>
      <c r="AF829" s="104"/>
      <c r="AG829" s="104"/>
      <c r="AH829" s="104"/>
    </row>
    <row r="830" spans="3:34" ht="23.25"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  <c r="AA830" s="99"/>
      <c r="AB830" s="99"/>
      <c r="AC830" s="99"/>
      <c r="AD830" s="99"/>
      <c r="AE830" s="99"/>
      <c r="AF830" s="104"/>
      <c r="AG830" s="104"/>
      <c r="AH830" s="104"/>
    </row>
    <row r="831" spans="3:34" ht="23.25"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  <c r="AA831" s="99"/>
      <c r="AB831" s="99"/>
      <c r="AC831" s="99"/>
      <c r="AD831" s="99"/>
      <c r="AE831" s="99"/>
      <c r="AF831" s="104"/>
      <c r="AG831" s="104"/>
      <c r="AH831" s="104"/>
    </row>
    <row r="832" spans="3:34" ht="23.25"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  <c r="AA832" s="99"/>
      <c r="AB832" s="99"/>
      <c r="AC832" s="99"/>
      <c r="AD832" s="99"/>
      <c r="AE832" s="99"/>
      <c r="AF832" s="104"/>
      <c r="AG832" s="104"/>
      <c r="AH832" s="104"/>
    </row>
    <row r="833" spans="3:34" ht="23.25"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  <c r="AA833" s="99"/>
      <c r="AB833" s="99"/>
      <c r="AC833" s="99"/>
      <c r="AD833" s="99"/>
      <c r="AE833" s="99"/>
      <c r="AF833" s="104"/>
      <c r="AG833" s="104"/>
      <c r="AH833" s="104"/>
    </row>
    <row r="834" spans="3:34" ht="23.25"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  <c r="AA834" s="99"/>
      <c r="AB834" s="99"/>
      <c r="AC834" s="99"/>
      <c r="AD834" s="99"/>
      <c r="AE834" s="99"/>
      <c r="AF834" s="104"/>
      <c r="AG834" s="104"/>
      <c r="AH834" s="104"/>
    </row>
    <row r="835" spans="3:34" ht="23.25"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  <c r="AA835" s="99"/>
      <c r="AB835" s="99"/>
      <c r="AC835" s="99"/>
      <c r="AD835" s="99"/>
      <c r="AE835" s="99"/>
      <c r="AF835" s="104"/>
      <c r="AG835" s="104"/>
      <c r="AH835" s="104"/>
    </row>
    <row r="836" spans="3:34" ht="23.25"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  <c r="AA836" s="99"/>
      <c r="AB836" s="99"/>
      <c r="AC836" s="99"/>
      <c r="AD836" s="99"/>
      <c r="AE836" s="99"/>
      <c r="AF836" s="104"/>
      <c r="AG836" s="104"/>
      <c r="AH836" s="104"/>
    </row>
    <row r="837" spans="3:34" ht="23.25"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  <c r="AA837" s="99"/>
      <c r="AB837" s="99"/>
      <c r="AC837" s="99"/>
      <c r="AD837" s="99"/>
      <c r="AE837" s="99"/>
      <c r="AF837" s="104"/>
      <c r="AG837" s="104"/>
      <c r="AH837" s="104"/>
    </row>
    <row r="838" spans="3:34" ht="23.25"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  <c r="AA838" s="99"/>
      <c r="AB838" s="99"/>
      <c r="AC838" s="99"/>
      <c r="AD838" s="99"/>
      <c r="AE838" s="99"/>
      <c r="AF838" s="104"/>
      <c r="AG838" s="104"/>
      <c r="AH838" s="104"/>
    </row>
    <row r="839" spans="3:34" ht="23.25"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  <c r="AA839" s="99"/>
      <c r="AB839" s="99"/>
      <c r="AC839" s="99"/>
      <c r="AD839" s="99"/>
      <c r="AE839" s="99"/>
      <c r="AF839" s="104"/>
      <c r="AG839" s="104"/>
      <c r="AH839" s="104"/>
    </row>
    <row r="840" spans="3:34" ht="23.25"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  <c r="AA840" s="99"/>
      <c r="AB840" s="99"/>
      <c r="AC840" s="99"/>
      <c r="AD840" s="99"/>
      <c r="AE840" s="99"/>
      <c r="AF840" s="104"/>
      <c r="AG840" s="104"/>
      <c r="AH840" s="104"/>
    </row>
    <row r="841" spans="3:34" ht="23.25"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  <c r="AA841" s="99"/>
      <c r="AB841" s="99"/>
      <c r="AC841" s="99"/>
      <c r="AD841" s="99"/>
      <c r="AE841" s="99"/>
      <c r="AF841" s="104"/>
      <c r="AG841" s="104"/>
      <c r="AH841" s="104"/>
    </row>
    <row r="842" spans="3:34" ht="23.25"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  <c r="AA842" s="99"/>
      <c r="AB842" s="99"/>
      <c r="AC842" s="99"/>
      <c r="AD842" s="99"/>
      <c r="AE842" s="99"/>
      <c r="AF842" s="104"/>
      <c r="AG842" s="104"/>
      <c r="AH842" s="104"/>
    </row>
    <row r="843" spans="3:34" ht="23.25"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  <c r="AA843" s="99"/>
      <c r="AB843" s="99"/>
      <c r="AC843" s="99"/>
      <c r="AD843" s="99"/>
      <c r="AE843" s="99"/>
      <c r="AF843" s="104"/>
      <c r="AG843" s="104"/>
      <c r="AH843" s="104"/>
    </row>
    <row r="844" spans="3:34" ht="23.25"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  <c r="AA844" s="99"/>
      <c r="AB844" s="99"/>
      <c r="AC844" s="99"/>
      <c r="AD844" s="99"/>
      <c r="AE844" s="99"/>
      <c r="AF844" s="104"/>
      <c r="AG844" s="104"/>
      <c r="AH844" s="104"/>
    </row>
    <row r="845" spans="3:34" ht="23.25"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  <c r="AA845" s="99"/>
      <c r="AB845" s="99"/>
      <c r="AC845" s="99"/>
      <c r="AD845" s="99"/>
      <c r="AE845" s="99"/>
      <c r="AF845" s="104"/>
      <c r="AG845" s="104"/>
      <c r="AH845" s="104"/>
    </row>
    <row r="846" spans="3:34" ht="23.25"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  <c r="AA846" s="99"/>
      <c r="AB846" s="99"/>
      <c r="AC846" s="99"/>
      <c r="AD846" s="99"/>
      <c r="AE846" s="99"/>
      <c r="AF846" s="104"/>
      <c r="AG846" s="104"/>
      <c r="AH846" s="104"/>
    </row>
    <row r="847" spans="3:34" ht="23.25"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  <c r="AA847" s="99"/>
      <c r="AB847" s="99"/>
      <c r="AC847" s="99"/>
      <c r="AD847" s="99"/>
      <c r="AE847" s="99"/>
      <c r="AF847" s="104"/>
      <c r="AG847" s="104"/>
      <c r="AH847" s="104"/>
    </row>
    <row r="848" spans="3:34" ht="23.25"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  <c r="AA848" s="99"/>
      <c r="AB848" s="99"/>
      <c r="AC848" s="99"/>
      <c r="AD848" s="99"/>
      <c r="AE848" s="99"/>
      <c r="AF848" s="104"/>
      <c r="AG848" s="104"/>
      <c r="AH848" s="104"/>
    </row>
    <row r="849" spans="3:34" ht="23.25"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  <c r="AA849" s="99"/>
      <c r="AB849" s="99"/>
      <c r="AC849" s="99"/>
      <c r="AD849" s="99"/>
      <c r="AE849" s="99"/>
      <c r="AF849" s="104"/>
      <c r="AG849" s="104"/>
      <c r="AH849" s="104"/>
    </row>
    <row r="850" spans="3:34" ht="23.25"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  <c r="AA850" s="99"/>
      <c r="AB850" s="99"/>
      <c r="AC850" s="99"/>
      <c r="AD850" s="99"/>
      <c r="AE850" s="99"/>
      <c r="AF850" s="104"/>
      <c r="AG850" s="104"/>
      <c r="AH850" s="104"/>
    </row>
    <row r="851" spans="3:34" ht="23.25"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  <c r="AA851" s="99"/>
      <c r="AB851" s="99"/>
      <c r="AC851" s="99"/>
      <c r="AD851" s="99"/>
      <c r="AE851" s="99"/>
      <c r="AF851" s="104"/>
      <c r="AG851" s="104"/>
      <c r="AH851" s="104"/>
    </row>
    <row r="852" spans="3:34" ht="23.25"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  <c r="AA852" s="99"/>
      <c r="AB852" s="99"/>
      <c r="AC852" s="99"/>
      <c r="AD852" s="99"/>
      <c r="AE852" s="99"/>
      <c r="AF852" s="104"/>
      <c r="AG852" s="104"/>
      <c r="AH852" s="104"/>
    </row>
    <row r="853" spans="3:34" ht="23.25"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  <c r="AA853" s="99"/>
      <c r="AB853" s="99"/>
      <c r="AC853" s="99"/>
      <c r="AD853" s="99"/>
      <c r="AE853" s="99"/>
      <c r="AF853" s="104"/>
      <c r="AG853" s="104"/>
      <c r="AH853" s="104"/>
    </row>
    <row r="854" spans="3:34" ht="23.25"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  <c r="AA854" s="99"/>
      <c r="AB854" s="99"/>
      <c r="AC854" s="99"/>
      <c r="AD854" s="99"/>
      <c r="AE854" s="99"/>
      <c r="AF854" s="104"/>
      <c r="AG854" s="104"/>
      <c r="AH854" s="104"/>
    </row>
    <row r="855" spans="3:34" ht="23.25"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  <c r="AA855" s="99"/>
      <c r="AB855" s="99"/>
      <c r="AC855" s="99"/>
      <c r="AD855" s="99"/>
      <c r="AE855" s="99"/>
      <c r="AF855" s="104"/>
      <c r="AG855" s="104"/>
      <c r="AH855" s="104"/>
    </row>
    <row r="856" spans="3:34" ht="23.25"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  <c r="AA856" s="99"/>
      <c r="AB856" s="99"/>
      <c r="AC856" s="99"/>
      <c r="AD856" s="99"/>
      <c r="AE856" s="99"/>
      <c r="AF856" s="104"/>
      <c r="AG856" s="104"/>
      <c r="AH856" s="104"/>
    </row>
    <row r="857" spans="3:34" ht="23.25"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  <c r="AA857" s="99"/>
      <c r="AB857" s="99"/>
      <c r="AC857" s="99"/>
      <c r="AD857" s="99"/>
      <c r="AE857" s="99"/>
      <c r="AF857" s="104"/>
      <c r="AG857" s="104"/>
      <c r="AH857" s="104"/>
    </row>
    <row r="858" spans="3:34" ht="23.25"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  <c r="AA858" s="99"/>
      <c r="AB858" s="99"/>
      <c r="AC858" s="99"/>
      <c r="AD858" s="99"/>
      <c r="AE858" s="99"/>
      <c r="AF858" s="104"/>
      <c r="AG858" s="104"/>
      <c r="AH858" s="104"/>
    </row>
    <row r="859" spans="3:34" ht="23.25"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  <c r="AA859" s="99"/>
      <c r="AB859" s="99"/>
      <c r="AC859" s="99"/>
      <c r="AD859" s="99"/>
      <c r="AE859" s="99"/>
      <c r="AF859" s="104"/>
      <c r="AG859" s="104"/>
      <c r="AH859" s="104"/>
    </row>
    <row r="860" spans="3:34" ht="23.25"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  <c r="AA860" s="99"/>
      <c r="AB860" s="99"/>
      <c r="AC860" s="99"/>
      <c r="AD860" s="99"/>
      <c r="AE860" s="99"/>
      <c r="AF860" s="104"/>
      <c r="AG860" s="104"/>
      <c r="AH860" s="104"/>
    </row>
    <row r="861" spans="3:34" ht="23.25"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  <c r="AA861" s="99"/>
      <c r="AB861" s="99"/>
      <c r="AC861" s="99"/>
      <c r="AD861" s="99"/>
      <c r="AE861" s="99"/>
      <c r="AF861" s="104"/>
      <c r="AG861" s="104"/>
      <c r="AH861" s="104"/>
    </row>
    <row r="862" spans="3:34" ht="23.25"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  <c r="AA862" s="99"/>
      <c r="AB862" s="99"/>
      <c r="AC862" s="99"/>
      <c r="AD862" s="99"/>
      <c r="AE862" s="99"/>
      <c r="AF862" s="104"/>
      <c r="AG862" s="104"/>
      <c r="AH862" s="104"/>
    </row>
    <row r="863" spans="3:34" ht="23.25"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  <c r="AA863" s="99"/>
      <c r="AB863" s="99"/>
      <c r="AC863" s="99"/>
      <c r="AD863" s="99"/>
      <c r="AE863" s="99"/>
      <c r="AF863" s="104"/>
      <c r="AG863" s="104"/>
      <c r="AH863" s="104"/>
    </row>
    <row r="864" spans="3:34" ht="23.25"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  <c r="AA864" s="99"/>
      <c r="AB864" s="99"/>
      <c r="AC864" s="99"/>
      <c r="AD864" s="99"/>
      <c r="AE864" s="99"/>
      <c r="AF864" s="104"/>
      <c r="AG864" s="104"/>
      <c r="AH864" s="104"/>
    </row>
    <row r="865" spans="3:34" ht="23.25"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  <c r="AA865" s="99"/>
      <c r="AB865" s="99"/>
      <c r="AC865" s="99"/>
      <c r="AD865" s="99"/>
      <c r="AE865" s="99"/>
      <c r="AF865" s="104"/>
      <c r="AG865" s="104"/>
      <c r="AH865" s="104"/>
    </row>
    <row r="866" spans="3:34" ht="23.25"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  <c r="AA866" s="99"/>
      <c r="AB866" s="99"/>
      <c r="AC866" s="99"/>
      <c r="AD866" s="99"/>
      <c r="AE866" s="99"/>
      <c r="AF866" s="104"/>
      <c r="AG866" s="104"/>
      <c r="AH866" s="104"/>
    </row>
    <row r="867" spans="3:34" ht="23.25"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  <c r="AA867" s="99"/>
      <c r="AB867" s="99"/>
      <c r="AC867" s="99"/>
      <c r="AD867" s="99"/>
      <c r="AE867" s="99"/>
      <c r="AF867" s="104"/>
      <c r="AG867" s="104"/>
      <c r="AH867" s="104"/>
    </row>
    <row r="868" spans="3:34" ht="23.25"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  <c r="AA868" s="99"/>
      <c r="AB868" s="99"/>
      <c r="AC868" s="99"/>
      <c r="AD868" s="99"/>
      <c r="AE868" s="99"/>
      <c r="AF868" s="104"/>
      <c r="AG868" s="104"/>
      <c r="AH868" s="104"/>
    </row>
    <row r="869" spans="3:34" ht="23.25"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  <c r="AA869" s="99"/>
      <c r="AB869" s="99"/>
      <c r="AC869" s="99"/>
      <c r="AD869" s="99"/>
      <c r="AE869" s="99"/>
      <c r="AF869" s="104"/>
      <c r="AG869" s="104"/>
      <c r="AH869" s="104"/>
    </row>
    <row r="870" spans="3:34" ht="23.25"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  <c r="AA870" s="99"/>
      <c r="AB870" s="99"/>
      <c r="AC870" s="99"/>
      <c r="AD870" s="99"/>
      <c r="AE870" s="99"/>
      <c r="AF870" s="104"/>
      <c r="AG870" s="104"/>
      <c r="AH870" s="104"/>
    </row>
    <row r="871" spans="3:34" ht="23.25"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  <c r="AA871" s="99"/>
      <c r="AB871" s="99"/>
      <c r="AC871" s="99"/>
      <c r="AD871" s="99"/>
      <c r="AE871" s="99"/>
      <c r="AF871" s="104"/>
      <c r="AG871" s="104"/>
      <c r="AH871" s="104"/>
    </row>
    <row r="872" spans="3:34" ht="23.25"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  <c r="AA872" s="99"/>
      <c r="AB872" s="99"/>
      <c r="AC872" s="99"/>
      <c r="AD872" s="99"/>
      <c r="AE872" s="99"/>
      <c r="AF872" s="104"/>
      <c r="AG872" s="104"/>
      <c r="AH872" s="104"/>
    </row>
    <row r="873" spans="3:34" ht="23.25"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  <c r="AA873" s="99"/>
      <c r="AB873" s="99"/>
      <c r="AC873" s="99"/>
      <c r="AD873" s="99"/>
      <c r="AE873" s="99"/>
      <c r="AF873" s="104"/>
      <c r="AG873" s="104"/>
      <c r="AH873" s="104"/>
    </row>
    <row r="874" spans="3:34" ht="23.25"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  <c r="AA874" s="99"/>
      <c r="AB874" s="99"/>
      <c r="AC874" s="99"/>
      <c r="AD874" s="99"/>
      <c r="AE874" s="99"/>
      <c r="AF874" s="104"/>
      <c r="AG874" s="104"/>
      <c r="AH874" s="104"/>
    </row>
    <row r="875" spans="3:34" ht="23.25"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  <c r="AA875" s="99"/>
      <c r="AB875" s="99"/>
      <c r="AC875" s="99"/>
      <c r="AD875" s="99"/>
      <c r="AE875" s="99"/>
      <c r="AF875" s="104"/>
      <c r="AG875" s="104"/>
      <c r="AH875" s="104"/>
    </row>
    <row r="876" spans="3:34" ht="23.25"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  <c r="AA876" s="99"/>
      <c r="AB876" s="99"/>
      <c r="AC876" s="99"/>
      <c r="AD876" s="99"/>
      <c r="AE876" s="99"/>
      <c r="AF876" s="104"/>
      <c r="AG876" s="104"/>
      <c r="AH876" s="104"/>
    </row>
    <row r="877" spans="3:34" ht="23.25"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  <c r="AA877" s="99"/>
      <c r="AB877" s="99"/>
      <c r="AC877" s="99"/>
      <c r="AD877" s="99"/>
      <c r="AE877" s="99"/>
      <c r="AF877" s="104"/>
      <c r="AG877" s="104"/>
      <c r="AH877" s="104"/>
    </row>
    <row r="878" spans="3:34" ht="23.25"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  <c r="AA878" s="99"/>
      <c r="AB878" s="99"/>
      <c r="AC878" s="99"/>
      <c r="AD878" s="99"/>
      <c r="AE878" s="99"/>
      <c r="AF878" s="104"/>
      <c r="AG878" s="104"/>
      <c r="AH878" s="104"/>
    </row>
    <row r="879" spans="3:34" ht="23.25"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  <c r="AA879" s="99"/>
      <c r="AB879" s="99"/>
      <c r="AC879" s="99"/>
      <c r="AD879" s="99"/>
      <c r="AE879" s="99"/>
      <c r="AF879" s="104"/>
      <c r="AG879" s="104"/>
      <c r="AH879" s="104"/>
    </row>
    <row r="880" spans="3:34" ht="23.25"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  <c r="AA880" s="99"/>
      <c r="AB880" s="99"/>
      <c r="AC880" s="99"/>
      <c r="AD880" s="99"/>
      <c r="AE880" s="99"/>
      <c r="AF880" s="104"/>
      <c r="AG880" s="104"/>
      <c r="AH880" s="104"/>
    </row>
    <row r="881" spans="3:34" ht="23.25"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  <c r="AA881" s="99"/>
      <c r="AB881" s="99"/>
      <c r="AC881" s="99"/>
      <c r="AD881" s="99"/>
      <c r="AE881" s="99"/>
      <c r="AF881" s="104"/>
      <c r="AG881" s="104"/>
      <c r="AH881" s="104"/>
    </row>
    <row r="882" spans="3:34" ht="23.25"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  <c r="AA882" s="99"/>
      <c r="AB882" s="99"/>
      <c r="AC882" s="99"/>
      <c r="AD882" s="99"/>
      <c r="AE882" s="99"/>
      <c r="AF882" s="104"/>
      <c r="AG882" s="104"/>
      <c r="AH882" s="104"/>
    </row>
    <row r="883" spans="3:34" ht="23.25"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  <c r="AA883" s="99"/>
      <c r="AB883" s="99"/>
      <c r="AC883" s="99"/>
      <c r="AD883" s="99"/>
      <c r="AE883" s="99"/>
      <c r="AF883" s="104"/>
      <c r="AG883" s="104"/>
      <c r="AH883" s="104"/>
    </row>
    <row r="884" spans="3:34" ht="23.25"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  <c r="AA884" s="99"/>
      <c r="AB884" s="99"/>
      <c r="AC884" s="99"/>
      <c r="AD884" s="99"/>
      <c r="AE884" s="99"/>
      <c r="AF884" s="104"/>
      <c r="AG884" s="104"/>
      <c r="AH884" s="104"/>
    </row>
    <row r="885" spans="3:34" ht="23.25"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  <c r="AA885" s="99"/>
      <c r="AB885" s="99"/>
      <c r="AC885" s="99"/>
      <c r="AD885" s="99"/>
      <c r="AE885" s="99"/>
      <c r="AF885" s="104"/>
      <c r="AG885" s="104"/>
      <c r="AH885" s="104"/>
    </row>
    <row r="886" spans="3:34" ht="23.25"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  <c r="AA886" s="99"/>
      <c r="AB886" s="99"/>
      <c r="AC886" s="99"/>
      <c r="AD886" s="99"/>
      <c r="AE886" s="99"/>
      <c r="AF886" s="104"/>
      <c r="AG886" s="104"/>
      <c r="AH886" s="104"/>
    </row>
    <row r="887" spans="3:34" ht="23.25"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  <c r="AA887" s="99"/>
      <c r="AB887" s="99"/>
      <c r="AC887" s="99"/>
      <c r="AD887" s="99"/>
      <c r="AE887" s="99"/>
      <c r="AF887" s="104"/>
      <c r="AG887" s="104"/>
      <c r="AH887" s="104"/>
    </row>
    <row r="888" spans="3:34" ht="23.25"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  <c r="AA888" s="99"/>
      <c r="AB888" s="99"/>
      <c r="AC888" s="99"/>
      <c r="AD888" s="99"/>
      <c r="AE888" s="99"/>
      <c r="AF888" s="104"/>
      <c r="AG888" s="104"/>
      <c r="AH888" s="104"/>
    </row>
    <row r="889" spans="3:34" ht="23.25"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  <c r="AA889" s="99"/>
      <c r="AB889" s="99"/>
      <c r="AC889" s="99"/>
      <c r="AD889" s="99"/>
      <c r="AE889" s="99"/>
      <c r="AF889" s="104"/>
      <c r="AG889" s="104"/>
      <c r="AH889" s="104"/>
    </row>
    <row r="890" spans="3:34" ht="23.25"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  <c r="AA890" s="99"/>
      <c r="AB890" s="99"/>
      <c r="AC890" s="99"/>
      <c r="AD890" s="99"/>
      <c r="AE890" s="99"/>
      <c r="AF890" s="104"/>
      <c r="AG890" s="104"/>
      <c r="AH890" s="104"/>
    </row>
    <row r="891" spans="3:34" ht="23.25"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  <c r="AA891" s="99"/>
      <c r="AB891" s="99"/>
      <c r="AC891" s="99"/>
      <c r="AD891" s="99"/>
      <c r="AE891" s="99"/>
      <c r="AF891" s="104"/>
      <c r="AG891" s="104"/>
      <c r="AH891" s="104"/>
    </row>
    <row r="892" spans="3:34" ht="23.25"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  <c r="AA892" s="99"/>
      <c r="AB892" s="99"/>
      <c r="AC892" s="99"/>
      <c r="AD892" s="99"/>
      <c r="AE892" s="99"/>
      <c r="AF892" s="104"/>
      <c r="AG892" s="104"/>
      <c r="AH892" s="104"/>
    </row>
    <row r="893" spans="3:34" ht="23.25"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  <c r="AA893" s="99"/>
      <c r="AB893" s="99"/>
      <c r="AC893" s="99"/>
      <c r="AD893" s="99"/>
      <c r="AE893" s="99"/>
      <c r="AF893" s="104"/>
      <c r="AG893" s="104"/>
      <c r="AH893" s="104"/>
    </row>
    <row r="894" spans="3:34" ht="23.25"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  <c r="AA894" s="99"/>
      <c r="AB894" s="99"/>
      <c r="AC894" s="99"/>
      <c r="AD894" s="99"/>
      <c r="AE894" s="99"/>
      <c r="AF894" s="104"/>
      <c r="AG894" s="104"/>
      <c r="AH894" s="104"/>
    </row>
    <row r="895" spans="3:34" ht="23.25"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  <c r="AA895" s="99"/>
      <c r="AB895" s="99"/>
      <c r="AC895" s="99"/>
      <c r="AD895" s="99"/>
      <c r="AE895" s="99"/>
      <c r="AF895" s="104"/>
      <c r="AG895" s="104"/>
      <c r="AH895" s="104"/>
    </row>
    <row r="896" spans="3:34" ht="23.25"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  <c r="AA896" s="99"/>
      <c r="AB896" s="99"/>
      <c r="AC896" s="99"/>
      <c r="AD896" s="99"/>
      <c r="AE896" s="99"/>
      <c r="AF896" s="104"/>
      <c r="AG896" s="104"/>
      <c r="AH896" s="104"/>
    </row>
    <row r="897" spans="3:34" ht="23.25"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  <c r="AA897" s="99"/>
      <c r="AB897" s="99"/>
      <c r="AC897" s="99"/>
      <c r="AD897" s="99"/>
      <c r="AE897" s="99"/>
      <c r="AF897" s="104"/>
      <c r="AG897" s="104"/>
      <c r="AH897" s="104"/>
    </row>
    <row r="898" spans="3:34" ht="23.25"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  <c r="AA898" s="99"/>
      <c r="AB898" s="99"/>
      <c r="AC898" s="99"/>
      <c r="AD898" s="99"/>
      <c r="AE898" s="99"/>
      <c r="AF898" s="104"/>
      <c r="AG898" s="104"/>
      <c r="AH898" s="104"/>
    </row>
    <row r="899" spans="3:34" ht="23.25"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  <c r="AA899" s="99"/>
      <c r="AB899" s="99"/>
      <c r="AC899" s="99"/>
      <c r="AD899" s="99"/>
      <c r="AE899" s="99"/>
      <c r="AF899" s="104"/>
      <c r="AG899" s="104"/>
      <c r="AH899" s="104"/>
    </row>
    <row r="900" spans="3:34" ht="23.25"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  <c r="AA900" s="99"/>
      <c r="AB900" s="99"/>
      <c r="AC900" s="99"/>
      <c r="AD900" s="99"/>
      <c r="AE900" s="99"/>
      <c r="AF900" s="104"/>
      <c r="AG900" s="104"/>
      <c r="AH900" s="104"/>
    </row>
    <row r="901" spans="3:34" ht="23.25"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  <c r="AA901" s="99"/>
      <c r="AB901" s="99"/>
      <c r="AC901" s="99"/>
      <c r="AD901" s="99"/>
      <c r="AE901" s="99"/>
      <c r="AF901" s="104"/>
      <c r="AG901" s="104"/>
      <c r="AH901" s="104"/>
    </row>
    <row r="902" spans="3:34" ht="23.25"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  <c r="AA902" s="99"/>
      <c r="AB902" s="99"/>
      <c r="AC902" s="99"/>
      <c r="AD902" s="99"/>
      <c r="AE902" s="99"/>
      <c r="AF902" s="104"/>
      <c r="AG902" s="104"/>
      <c r="AH902" s="104"/>
    </row>
    <row r="903" spans="3:34" ht="23.25"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  <c r="AA903" s="99"/>
      <c r="AB903" s="99"/>
      <c r="AC903" s="99"/>
      <c r="AD903" s="99"/>
      <c r="AE903" s="99"/>
      <c r="AF903" s="104"/>
      <c r="AG903" s="104"/>
      <c r="AH903" s="104"/>
    </row>
    <row r="904" spans="3:34" ht="23.25"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  <c r="AA904" s="99"/>
      <c r="AB904" s="99"/>
      <c r="AC904" s="99"/>
      <c r="AD904" s="99"/>
      <c r="AE904" s="99"/>
      <c r="AF904" s="104"/>
      <c r="AG904" s="104"/>
      <c r="AH904" s="104"/>
    </row>
    <row r="905" spans="3:34" ht="23.25"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  <c r="AA905" s="99"/>
      <c r="AB905" s="99"/>
      <c r="AC905" s="99"/>
      <c r="AD905" s="99"/>
      <c r="AE905" s="99"/>
      <c r="AF905" s="104"/>
      <c r="AG905" s="104"/>
      <c r="AH905" s="104"/>
    </row>
    <row r="906" spans="3:34" ht="23.25"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  <c r="AA906" s="99"/>
      <c r="AB906" s="99"/>
      <c r="AC906" s="99"/>
      <c r="AD906" s="99"/>
      <c r="AE906" s="99"/>
      <c r="AF906" s="104"/>
      <c r="AG906" s="104"/>
      <c r="AH906" s="104"/>
    </row>
    <row r="907" spans="3:34" ht="23.25"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  <c r="AA907" s="99"/>
      <c r="AB907" s="99"/>
      <c r="AC907" s="99"/>
      <c r="AD907" s="99"/>
      <c r="AE907" s="99"/>
      <c r="AF907" s="104"/>
      <c r="AG907" s="104"/>
      <c r="AH907" s="104"/>
    </row>
    <row r="908" spans="3:34" ht="23.25"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  <c r="AA908" s="99"/>
      <c r="AB908" s="99"/>
      <c r="AC908" s="99"/>
      <c r="AD908" s="99"/>
      <c r="AE908" s="99"/>
      <c r="AF908" s="104"/>
      <c r="AG908" s="104"/>
      <c r="AH908" s="104"/>
    </row>
    <row r="909" spans="3:34" ht="23.25"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  <c r="AA909" s="99"/>
      <c r="AB909" s="99"/>
      <c r="AC909" s="99"/>
      <c r="AD909" s="99"/>
      <c r="AE909" s="99"/>
      <c r="AF909" s="104"/>
      <c r="AG909" s="104"/>
      <c r="AH909" s="104"/>
    </row>
    <row r="910" spans="3:34" ht="23.25"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  <c r="AA910" s="99"/>
      <c r="AB910" s="99"/>
      <c r="AC910" s="99"/>
      <c r="AD910" s="99"/>
      <c r="AE910" s="99"/>
      <c r="AF910" s="104"/>
      <c r="AG910" s="104"/>
      <c r="AH910" s="104"/>
    </row>
    <row r="911" spans="3:34" ht="23.25"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  <c r="AA911" s="99"/>
      <c r="AB911" s="99"/>
      <c r="AC911" s="99"/>
      <c r="AD911" s="99"/>
      <c r="AE911" s="99"/>
      <c r="AF911" s="104"/>
      <c r="AG911" s="104"/>
      <c r="AH911" s="104"/>
    </row>
    <row r="912" spans="3:34" ht="23.25"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  <c r="AA912" s="99"/>
      <c r="AB912" s="99"/>
      <c r="AC912" s="99"/>
      <c r="AD912" s="99"/>
      <c r="AE912" s="99"/>
      <c r="AF912" s="104"/>
      <c r="AG912" s="104"/>
      <c r="AH912" s="104"/>
    </row>
    <row r="913" spans="3:34" ht="23.25"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  <c r="AA913" s="99"/>
      <c r="AB913" s="99"/>
      <c r="AC913" s="99"/>
      <c r="AD913" s="99"/>
      <c r="AE913" s="99"/>
      <c r="AF913" s="104"/>
      <c r="AG913" s="104"/>
      <c r="AH913" s="104"/>
    </row>
    <row r="914" spans="3:34" ht="23.25"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  <c r="AA914" s="99"/>
      <c r="AB914" s="99"/>
      <c r="AC914" s="99"/>
      <c r="AD914" s="99"/>
      <c r="AE914" s="99"/>
      <c r="AF914" s="104"/>
      <c r="AG914" s="104"/>
      <c r="AH914" s="104"/>
    </row>
    <row r="915" spans="3:34" ht="23.25"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  <c r="AA915" s="99"/>
      <c r="AB915" s="99"/>
      <c r="AC915" s="99"/>
      <c r="AD915" s="99"/>
      <c r="AE915" s="99"/>
      <c r="AF915" s="104"/>
      <c r="AG915" s="104"/>
      <c r="AH915" s="104"/>
    </row>
    <row r="916" spans="3:34" ht="23.25"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  <c r="AA916" s="99"/>
      <c r="AB916" s="99"/>
      <c r="AC916" s="99"/>
      <c r="AD916" s="99"/>
      <c r="AE916" s="99"/>
      <c r="AF916" s="104"/>
      <c r="AG916" s="104"/>
      <c r="AH916" s="104"/>
    </row>
    <row r="917" spans="3:34" ht="23.25"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  <c r="AA917" s="99"/>
      <c r="AB917" s="99"/>
      <c r="AC917" s="99"/>
      <c r="AD917" s="99"/>
      <c r="AE917" s="99"/>
      <c r="AF917" s="104"/>
      <c r="AG917" s="104"/>
      <c r="AH917" s="104"/>
    </row>
    <row r="918" spans="3:34" ht="23.25"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  <c r="AA918" s="99"/>
      <c r="AB918" s="99"/>
      <c r="AC918" s="99"/>
      <c r="AD918" s="99"/>
      <c r="AE918" s="99"/>
      <c r="AF918" s="104"/>
      <c r="AG918" s="104"/>
      <c r="AH918" s="104"/>
    </row>
    <row r="919" spans="3:34" ht="23.25"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  <c r="AA919" s="99"/>
      <c r="AB919" s="99"/>
      <c r="AC919" s="99"/>
      <c r="AD919" s="99"/>
      <c r="AE919" s="99"/>
      <c r="AF919" s="104"/>
      <c r="AG919" s="104"/>
      <c r="AH919" s="104"/>
    </row>
    <row r="920" spans="3:34" ht="23.25"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  <c r="AA920" s="99"/>
      <c r="AB920" s="99"/>
      <c r="AC920" s="99"/>
      <c r="AD920" s="99"/>
      <c r="AE920" s="99"/>
      <c r="AF920" s="104"/>
      <c r="AG920" s="104"/>
      <c r="AH920" s="104"/>
    </row>
    <row r="921" spans="3:34" ht="23.25"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  <c r="AA921" s="99"/>
      <c r="AB921" s="99"/>
      <c r="AC921" s="99"/>
      <c r="AD921" s="99"/>
      <c r="AE921" s="99"/>
      <c r="AF921" s="104"/>
      <c r="AG921" s="104"/>
      <c r="AH921" s="104"/>
    </row>
    <row r="922" spans="3:34" ht="23.25"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  <c r="AA922" s="99"/>
      <c r="AB922" s="99"/>
      <c r="AC922" s="99"/>
      <c r="AD922" s="99"/>
      <c r="AE922" s="99"/>
      <c r="AF922" s="104"/>
      <c r="AG922" s="104"/>
      <c r="AH922" s="104"/>
    </row>
    <row r="923" spans="3:34" ht="23.25"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  <c r="AA923" s="99"/>
      <c r="AB923" s="99"/>
      <c r="AC923" s="99"/>
      <c r="AD923" s="99"/>
      <c r="AE923" s="99"/>
      <c r="AF923" s="104"/>
      <c r="AG923" s="104"/>
      <c r="AH923" s="104"/>
    </row>
    <row r="924" spans="3:34" ht="23.25"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  <c r="AA924" s="99"/>
      <c r="AB924" s="99"/>
      <c r="AC924" s="99"/>
      <c r="AD924" s="99"/>
      <c r="AE924" s="99"/>
      <c r="AF924" s="104"/>
      <c r="AG924" s="104"/>
      <c r="AH924" s="104"/>
    </row>
    <row r="925" spans="3:34" ht="23.25"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  <c r="AA925" s="99"/>
      <c r="AB925" s="99"/>
      <c r="AC925" s="99"/>
      <c r="AD925" s="99"/>
      <c r="AE925" s="99"/>
      <c r="AF925" s="104"/>
      <c r="AG925" s="104"/>
      <c r="AH925" s="104"/>
    </row>
    <row r="926" spans="3:34" ht="23.25"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  <c r="AA926" s="99"/>
      <c r="AB926" s="99"/>
      <c r="AC926" s="99"/>
      <c r="AD926" s="99"/>
      <c r="AE926" s="99"/>
      <c r="AF926" s="104"/>
      <c r="AG926" s="104"/>
      <c r="AH926" s="104"/>
    </row>
    <row r="927" spans="3:34" ht="23.25"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  <c r="AA927" s="99"/>
      <c r="AB927" s="99"/>
      <c r="AC927" s="99"/>
      <c r="AD927" s="99"/>
      <c r="AE927" s="99"/>
      <c r="AF927" s="104"/>
      <c r="AG927" s="104"/>
      <c r="AH927" s="104"/>
    </row>
    <row r="928" spans="3:34" ht="23.25"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  <c r="AA928" s="99"/>
      <c r="AB928" s="99"/>
      <c r="AC928" s="99"/>
      <c r="AD928" s="99"/>
      <c r="AE928" s="99"/>
      <c r="AF928" s="104"/>
      <c r="AG928" s="104"/>
      <c r="AH928" s="104"/>
    </row>
    <row r="929" spans="3:34" ht="23.25"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  <c r="AA929" s="99"/>
      <c r="AB929" s="99"/>
      <c r="AC929" s="99"/>
      <c r="AD929" s="99"/>
      <c r="AE929" s="99"/>
      <c r="AF929" s="104"/>
      <c r="AG929" s="104"/>
      <c r="AH929" s="104"/>
    </row>
    <row r="930" spans="3:34" ht="23.25"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  <c r="AA930" s="99"/>
      <c r="AB930" s="99"/>
      <c r="AC930" s="99"/>
      <c r="AD930" s="99"/>
      <c r="AE930" s="99"/>
      <c r="AF930" s="104"/>
      <c r="AG930" s="104"/>
      <c r="AH930" s="104"/>
    </row>
    <row r="931" spans="3:34" ht="23.25"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  <c r="AA931" s="99"/>
      <c r="AB931" s="99"/>
      <c r="AC931" s="99"/>
      <c r="AD931" s="99"/>
      <c r="AE931" s="99"/>
      <c r="AF931" s="104"/>
      <c r="AG931" s="104"/>
      <c r="AH931" s="104"/>
    </row>
    <row r="932" spans="3:34" ht="23.25"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  <c r="AA932" s="99"/>
      <c r="AB932" s="99"/>
      <c r="AC932" s="99"/>
      <c r="AD932" s="99"/>
      <c r="AE932" s="99"/>
      <c r="AF932" s="104"/>
      <c r="AG932" s="104"/>
      <c r="AH932" s="104"/>
    </row>
    <row r="933" spans="3:34" ht="23.25"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  <c r="AA933" s="99"/>
      <c r="AB933" s="99"/>
      <c r="AC933" s="99"/>
      <c r="AD933" s="99"/>
      <c r="AE933" s="99"/>
      <c r="AF933" s="104"/>
      <c r="AG933" s="104"/>
      <c r="AH933" s="104"/>
    </row>
    <row r="934" spans="3:34" ht="23.25"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  <c r="AA934" s="99"/>
      <c r="AB934" s="99"/>
      <c r="AC934" s="99"/>
      <c r="AD934" s="99"/>
      <c r="AE934" s="99"/>
      <c r="AF934" s="104"/>
      <c r="AG934" s="104"/>
      <c r="AH934" s="104"/>
    </row>
    <row r="935" spans="3:34" ht="23.25"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  <c r="AA935" s="99"/>
      <c r="AB935" s="99"/>
      <c r="AC935" s="99"/>
      <c r="AD935" s="99"/>
      <c r="AE935" s="99"/>
      <c r="AF935" s="104"/>
      <c r="AG935" s="104"/>
      <c r="AH935" s="104"/>
    </row>
    <row r="936" spans="3:34" ht="23.25"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  <c r="AA936" s="99"/>
      <c r="AB936" s="99"/>
      <c r="AC936" s="99"/>
      <c r="AD936" s="99"/>
      <c r="AE936" s="99"/>
      <c r="AF936" s="104"/>
      <c r="AG936" s="104"/>
      <c r="AH936" s="104"/>
    </row>
    <row r="937" spans="3:34" ht="23.25"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  <c r="AA937" s="99"/>
      <c r="AB937" s="99"/>
      <c r="AC937" s="99"/>
      <c r="AD937" s="99"/>
      <c r="AE937" s="99"/>
      <c r="AF937" s="104"/>
      <c r="AG937" s="104"/>
      <c r="AH937" s="104"/>
    </row>
    <row r="938" spans="3:34" ht="23.25"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  <c r="AA938" s="99"/>
      <c r="AB938" s="99"/>
      <c r="AC938" s="99"/>
      <c r="AD938" s="99"/>
      <c r="AE938" s="99"/>
      <c r="AF938" s="104"/>
      <c r="AG938" s="104"/>
      <c r="AH938" s="104"/>
    </row>
    <row r="939" spans="3:34" ht="23.25"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  <c r="AA939" s="99"/>
      <c r="AB939" s="99"/>
      <c r="AC939" s="99"/>
      <c r="AD939" s="99"/>
      <c r="AE939" s="99"/>
      <c r="AF939" s="104"/>
      <c r="AG939" s="104"/>
      <c r="AH939" s="104"/>
    </row>
    <row r="940" spans="3:34" ht="23.25"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  <c r="AA940" s="99"/>
      <c r="AB940" s="99"/>
      <c r="AC940" s="99"/>
      <c r="AD940" s="99"/>
      <c r="AE940" s="99"/>
      <c r="AF940" s="104"/>
      <c r="AG940" s="104"/>
      <c r="AH940" s="104"/>
    </row>
    <row r="941" spans="3:34" ht="23.25"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  <c r="AA941" s="99"/>
      <c r="AB941" s="99"/>
      <c r="AC941" s="99"/>
      <c r="AD941" s="99"/>
      <c r="AE941" s="99"/>
      <c r="AF941" s="104"/>
      <c r="AG941" s="104"/>
      <c r="AH941" s="104"/>
    </row>
    <row r="942" spans="3:34" ht="23.25"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  <c r="AA942" s="99"/>
      <c r="AB942" s="99"/>
      <c r="AC942" s="99"/>
      <c r="AD942" s="99"/>
      <c r="AE942" s="99"/>
      <c r="AF942" s="104"/>
      <c r="AG942" s="104"/>
      <c r="AH942" s="104"/>
    </row>
    <row r="943" spans="3:34" ht="23.25"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  <c r="AA943" s="99"/>
      <c r="AB943" s="99"/>
      <c r="AC943" s="99"/>
      <c r="AD943" s="99"/>
      <c r="AE943" s="99"/>
      <c r="AF943" s="104"/>
      <c r="AG943" s="104"/>
      <c r="AH943" s="104"/>
    </row>
    <row r="944" spans="3:34" ht="23.25"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  <c r="AA944" s="99"/>
      <c r="AB944" s="99"/>
      <c r="AC944" s="99"/>
      <c r="AD944" s="99"/>
      <c r="AE944" s="99"/>
      <c r="AF944" s="104"/>
      <c r="AG944" s="104"/>
      <c r="AH944" s="104"/>
    </row>
    <row r="945" spans="3:34" ht="23.25"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  <c r="AA945" s="99"/>
      <c r="AB945" s="99"/>
      <c r="AC945" s="99"/>
      <c r="AD945" s="99"/>
      <c r="AE945" s="99"/>
      <c r="AF945" s="104"/>
      <c r="AG945" s="104"/>
      <c r="AH945" s="104"/>
    </row>
    <row r="946" spans="3:34" ht="23.25"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  <c r="AA946" s="99"/>
      <c r="AB946" s="99"/>
      <c r="AC946" s="99"/>
      <c r="AD946" s="99"/>
      <c r="AE946" s="99"/>
      <c r="AF946" s="104"/>
      <c r="AG946" s="104"/>
      <c r="AH946" s="104"/>
    </row>
    <row r="947" spans="3:34" ht="23.25"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  <c r="AA947" s="99"/>
      <c r="AB947" s="99"/>
      <c r="AC947" s="99"/>
      <c r="AD947" s="99"/>
      <c r="AE947" s="99"/>
      <c r="AF947" s="104"/>
      <c r="AG947" s="104"/>
      <c r="AH947" s="104"/>
    </row>
    <row r="948" spans="3:34" ht="23.25"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  <c r="AA948" s="99"/>
      <c r="AB948" s="99"/>
      <c r="AC948" s="99"/>
      <c r="AD948" s="99"/>
      <c r="AE948" s="99"/>
      <c r="AF948" s="104"/>
      <c r="AG948" s="104"/>
      <c r="AH948" s="104"/>
    </row>
    <row r="949" spans="3:34" ht="23.25"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  <c r="AA949" s="99"/>
      <c r="AB949" s="99"/>
      <c r="AC949" s="99"/>
      <c r="AD949" s="99"/>
      <c r="AE949" s="99"/>
      <c r="AF949" s="104"/>
      <c r="AG949" s="104"/>
      <c r="AH949" s="104"/>
    </row>
    <row r="950" spans="3:34" ht="23.25"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  <c r="AA950" s="99"/>
      <c r="AB950" s="99"/>
      <c r="AC950" s="99"/>
      <c r="AD950" s="99"/>
      <c r="AE950" s="99"/>
      <c r="AF950" s="104"/>
      <c r="AG950" s="104"/>
      <c r="AH950" s="104"/>
    </row>
    <row r="951" spans="3:34" ht="23.25"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  <c r="AA951" s="99"/>
      <c r="AB951" s="99"/>
      <c r="AC951" s="99"/>
      <c r="AD951" s="99"/>
      <c r="AE951" s="99"/>
      <c r="AF951" s="104"/>
      <c r="AG951" s="104"/>
      <c r="AH951" s="104"/>
    </row>
    <row r="952" spans="3:34" ht="23.25"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  <c r="AA952" s="99"/>
      <c r="AB952" s="99"/>
      <c r="AC952" s="99"/>
      <c r="AD952" s="99"/>
      <c r="AE952" s="99"/>
      <c r="AF952" s="104"/>
      <c r="AG952" s="104"/>
      <c r="AH952" s="104"/>
    </row>
    <row r="953" spans="3:34" ht="23.25"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  <c r="AA953" s="99"/>
      <c r="AB953" s="99"/>
      <c r="AC953" s="99"/>
      <c r="AD953" s="99"/>
      <c r="AE953" s="99"/>
      <c r="AF953" s="104"/>
      <c r="AG953" s="104"/>
      <c r="AH953" s="104"/>
    </row>
    <row r="954" spans="3:34" ht="23.25"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  <c r="AA954" s="99"/>
      <c r="AB954" s="99"/>
      <c r="AC954" s="99"/>
      <c r="AD954" s="99"/>
      <c r="AE954" s="99"/>
      <c r="AF954" s="104"/>
      <c r="AG954" s="104"/>
      <c r="AH954" s="104"/>
    </row>
    <row r="955" spans="3:34" ht="23.25"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  <c r="AA955" s="99"/>
      <c r="AB955" s="99"/>
      <c r="AC955" s="99"/>
      <c r="AD955" s="99"/>
      <c r="AE955" s="99"/>
      <c r="AF955" s="104"/>
      <c r="AG955" s="104"/>
      <c r="AH955" s="104"/>
    </row>
    <row r="956" spans="3:34" ht="23.25"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  <c r="AA956" s="99"/>
      <c r="AB956" s="99"/>
      <c r="AC956" s="99"/>
      <c r="AD956" s="99"/>
      <c r="AE956" s="99"/>
      <c r="AF956" s="104"/>
      <c r="AG956" s="104"/>
      <c r="AH956" s="104"/>
    </row>
    <row r="957" spans="3:34" ht="23.25"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  <c r="AA957" s="99"/>
      <c r="AB957" s="99"/>
      <c r="AC957" s="99"/>
      <c r="AD957" s="99"/>
      <c r="AE957" s="99"/>
      <c r="AF957" s="104"/>
      <c r="AG957" s="104"/>
      <c r="AH957" s="104"/>
    </row>
    <row r="958" spans="3:34" ht="23.25"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  <c r="AA958" s="99"/>
      <c r="AB958" s="99"/>
      <c r="AC958" s="99"/>
      <c r="AD958" s="99"/>
      <c r="AE958" s="99"/>
      <c r="AF958" s="104"/>
      <c r="AG958" s="104"/>
      <c r="AH958" s="104"/>
    </row>
    <row r="959" spans="3:34" ht="23.25"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  <c r="AA959" s="99"/>
      <c r="AB959" s="99"/>
      <c r="AC959" s="99"/>
      <c r="AD959" s="99"/>
      <c r="AE959" s="99"/>
      <c r="AF959" s="104"/>
      <c r="AG959" s="104"/>
      <c r="AH959" s="104"/>
    </row>
    <row r="960" spans="3:34" ht="23.25"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  <c r="AA960" s="99"/>
      <c r="AB960" s="99"/>
      <c r="AC960" s="99"/>
      <c r="AD960" s="99"/>
      <c r="AE960" s="99"/>
      <c r="AF960" s="104"/>
      <c r="AG960" s="104"/>
      <c r="AH960" s="104"/>
    </row>
    <row r="961" spans="3:34" ht="23.25"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  <c r="AA961" s="99"/>
      <c r="AB961" s="99"/>
      <c r="AC961" s="99"/>
      <c r="AD961" s="99"/>
      <c r="AE961" s="99"/>
      <c r="AF961" s="104"/>
      <c r="AG961" s="104"/>
      <c r="AH961" s="104"/>
    </row>
    <row r="962" spans="3:34" ht="23.25"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  <c r="AA962" s="99"/>
      <c r="AB962" s="99"/>
      <c r="AC962" s="99"/>
      <c r="AD962" s="99"/>
      <c r="AE962" s="99"/>
      <c r="AF962" s="104"/>
      <c r="AG962" s="104"/>
      <c r="AH962" s="104"/>
    </row>
    <row r="963" spans="3:34" ht="23.25"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  <c r="AA963" s="99"/>
      <c r="AB963" s="99"/>
      <c r="AC963" s="99"/>
      <c r="AD963" s="99"/>
      <c r="AE963" s="99"/>
      <c r="AF963" s="104"/>
      <c r="AG963" s="104"/>
      <c r="AH963" s="104"/>
    </row>
    <row r="964" spans="3:34" ht="23.25"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  <c r="AA964" s="99"/>
      <c r="AB964" s="99"/>
      <c r="AC964" s="99"/>
      <c r="AD964" s="99"/>
      <c r="AE964" s="99"/>
      <c r="AF964" s="104"/>
      <c r="AG964" s="104"/>
      <c r="AH964" s="104"/>
    </row>
    <row r="965" spans="3:34" ht="23.25"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  <c r="AA965" s="99"/>
      <c r="AB965" s="99"/>
      <c r="AC965" s="99"/>
      <c r="AD965" s="99"/>
      <c r="AE965" s="99"/>
      <c r="AF965" s="104"/>
      <c r="AG965" s="104"/>
      <c r="AH965" s="104"/>
    </row>
    <row r="966" spans="3:34" ht="23.25"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  <c r="AA966" s="99"/>
      <c r="AB966" s="99"/>
      <c r="AC966" s="99"/>
      <c r="AD966" s="99"/>
      <c r="AE966" s="99"/>
      <c r="AF966" s="104"/>
      <c r="AG966" s="104"/>
      <c r="AH966" s="104"/>
    </row>
    <row r="967" spans="3:34" ht="23.25"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  <c r="AA967" s="99"/>
      <c r="AB967" s="99"/>
      <c r="AC967" s="99"/>
      <c r="AD967" s="99"/>
      <c r="AE967" s="99"/>
      <c r="AF967" s="104"/>
      <c r="AG967" s="104"/>
      <c r="AH967" s="104"/>
    </row>
    <row r="968" spans="3:34" ht="23.25"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  <c r="AA968" s="99"/>
      <c r="AB968" s="99"/>
      <c r="AC968" s="99"/>
      <c r="AD968" s="99"/>
      <c r="AE968" s="99"/>
      <c r="AF968" s="104"/>
      <c r="AG968" s="104"/>
      <c r="AH968" s="104"/>
    </row>
    <row r="969" spans="3:34" ht="23.25"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  <c r="AA969" s="99"/>
      <c r="AB969" s="99"/>
      <c r="AC969" s="99"/>
      <c r="AD969" s="99"/>
      <c r="AE969" s="99"/>
      <c r="AF969" s="104"/>
      <c r="AG969" s="104"/>
      <c r="AH969" s="104"/>
    </row>
    <row r="970" spans="3:34" ht="23.25"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  <c r="AA970" s="99"/>
      <c r="AB970" s="99"/>
      <c r="AC970" s="99"/>
      <c r="AD970" s="99"/>
      <c r="AE970" s="99"/>
      <c r="AF970" s="104"/>
      <c r="AG970" s="104"/>
      <c r="AH970" s="104"/>
    </row>
    <row r="971" spans="3:34" ht="23.25"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  <c r="AA971" s="99"/>
      <c r="AB971" s="99"/>
      <c r="AC971" s="99"/>
      <c r="AD971" s="99"/>
      <c r="AE971" s="99"/>
      <c r="AF971" s="104"/>
      <c r="AG971" s="104"/>
      <c r="AH971" s="104"/>
    </row>
    <row r="972" spans="3:34" ht="23.25"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  <c r="AA972" s="99"/>
      <c r="AB972" s="99"/>
      <c r="AC972" s="99"/>
      <c r="AD972" s="99"/>
      <c r="AE972" s="99"/>
      <c r="AF972" s="104"/>
      <c r="AG972" s="104"/>
      <c r="AH972" s="104"/>
    </row>
    <row r="973" spans="3:34" ht="23.25"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  <c r="AA973" s="99"/>
      <c r="AB973" s="99"/>
      <c r="AC973" s="99"/>
      <c r="AD973" s="99"/>
      <c r="AE973" s="99"/>
      <c r="AF973" s="104"/>
      <c r="AG973" s="104"/>
      <c r="AH973" s="104"/>
    </row>
    <row r="974" spans="3:34" ht="23.25"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  <c r="AA974" s="99"/>
      <c r="AB974" s="99"/>
      <c r="AC974" s="99"/>
      <c r="AD974" s="99"/>
      <c r="AE974" s="99"/>
      <c r="AF974" s="104"/>
      <c r="AG974" s="104"/>
      <c r="AH974" s="104"/>
    </row>
    <row r="975" spans="3:34" ht="23.25"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  <c r="AA975" s="99"/>
      <c r="AB975" s="99"/>
      <c r="AC975" s="99"/>
      <c r="AD975" s="99"/>
      <c r="AE975" s="99"/>
      <c r="AF975" s="104"/>
      <c r="AG975" s="104"/>
      <c r="AH975" s="104"/>
    </row>
    <row r="976" spans="3:34" ht="23.25"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  <c r="AA976" s="99"/>
      <c r="AB976" s="99"/>
      <c r="AC976" s="99"/>
      <c r="AD976" s="99"/>
      <c r="AE976" s="99"/>
      <c r="AF976" s="104"/>
      <c r="AG976" s="104"/>
      <c r="AH976" s="104"/>
    </row>
    <row r="977" spans="3:34" ht="23.25"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  <c r="AA977" s="99"/>
      <c r="AB977" s="99"/>
      <c r="AC977" s="99"/>
      <c r="AD977" s="99"/>
      <c r="AE977" s="99"/>
      <c r="AF977" s="104"/>
      <c r="AG977" s="104"/>
      <c r="AH977" s="104"/>
    </row>
    <row r="978" spans="3:34" ht="23.25"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  <c r="AA978" s="99"/>
      <c r="AB978" s="99"/>
      <c r="AC978" s="99"/>
      <c r="AD978" s="99"/>
      <c r="AE978" s="99"/>
      <c r="AF978" s="104"/>
      <c r="AG978" s="104"/>
      <c r="AH978" s="104"/>
    </row>
    <row r="979" spans="3:34" ht="23.25"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  <c r="AA979" s="99"/>
      <c r="AB979" s="99"/>
      <c r="AC979" s="99"/>
      <c r="AD979" s="99"/>
      <c r="AE979" s="99"/>
      <c r="AF979" s="104"/>
      <c r="AG979" s="104"/>
      <c r="AH979" s="104"/>
    </row>
    <row r="980" spans="3:34" ht="23.25"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  <c r="AA980" s="99"/>
      <c r="AB980" s="99"/>
      <c r="AC980" s="99"/>
      <c r="AD980" s="99"/>
      <c r="AE980" s="99"/>
      <c r="AF980" s="104"/>
      <c r="AG980" s="104"/>
      <c r="AH980" s="104"/>
    </row>
    <row r="981" spans="3:34" ht="23.25"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  <c r="AA981" s="99"/>
      <c r="AB981" s="99"/>
      <c r="AC981" s="99"/>
      <c r="AD981" s="99"/>
      <c r="AE981" s="99"/>
      <c r="AF981" s="104"/>
      <c r="AG981" s="104"/>
      <c r="AH981" s="104"/>
    </row>
    <row r="982" spans="3:34" ht="23.25"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  <c r="AA982" s="99"/>
      <c r="AB982" s="99"/>
      <c r="AC982" s="99"/>
      <c r="AD982" s="99"/>
      <c r="AE982" s="99"/>
      <c r="AF982" s="104"/>
      <c r="AG982" s="104"/>
      <c r="AH982" s="104"/>
    </row>
    <row r="983" spans="3:34" ht="23.25"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  <c r="AA983" s="99"/>
      <c r="AB983" s="99"/>
      <c r="AC983" s="99"/>
      <c r="AD983" s="99"/>
      <c r="AE983" s="99"/>
      <c r="AF983" s="104"/>
      <c r="AG983" s="104"/>
      <c r="AH983" s="104"/>
    </row>
    <row r="984" spans="3:34" ht="23.25"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  <c r="AA984" s="99"/>
      <c r="AB984" s="99"/>
      <c r="AC984" s="99"/>
      <c r="AD984" s="99"/>
      <c r="AE984" s="99"/>
      <c r="AF984" s="104"/>
      <c r="AG984" s="104"/>
      <c r="AH984" s="104"/>
    </row>
    <row r="985" spans="3:34" ht="23.25"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  <c r="AA985" s="99"/>
      <c r="AB985" s="99"/>
      <c r="AC985" s="99"/>
      <c r="AD985" s="99"/>
      <c r="AE985" s="99"/>
      <c r="AF985" s="104"/>
      <c r="AG985" s="104"/>
      <c r="AH985" s="104"/>
    </row>
    <row r="986" spans="3:34" ht="23.25"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  <c r="AA986" s="99"/>
      <c r="AB986" s="99"/>
      <c r="AC986" s="99"/>
      <c r="AD986" s="99"/>
      <c r="AE986" s="99"/>
      <c r="AF986" s="104"/>
      <c r="AG986" s="104"/>
      <c r="AH986" s="104"/>
    </row>
    <row r="987" spans="3:34" ht="23.25"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  <c r="AA987" s="99"/>
      <c r="AB987" s="99"/>
      <c r="AC987" s="99"/>
      <c r="AD987" s="99"/>
      <c r="AE987" s="99"/>
      <c r="AF987" s="104"/>
      <c r="AG987" s="104"/>
      <c r="AH987" s="104"/>
    </row>
    <row r="988" spans="3:34" ht="23.25"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  <c r="AA988" s="99"/>
      <c r="AB988" s="99"/>
      <c r="AC988" s="99"/>
      <c r="AD988" s="99"/>
      <c r="AE988" s="99"/>
      <c r="AF988" s="104"/>
      <c r="AG988" s="104"/>
      <c r="AH988" s="104"/>
    </row>
    <row r="989" spans="3:34" ht="23.25"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  <c r="AA989" s="99"/>
      <c r="AB989" s="99"/>
      <c r="AC989" s="99"/>
      <c r="AD989" s="99"/>
      <c r="AE989" s="99"/>
      <c r="AF989" s="104"/>
      <c r="AG989" s="104"/>
      <c r="AH989" s="104"/>
    </row>
    <row r="990" spans="3:34" ht="23.25"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  <c r="AA990" s="99"/>
      <c r="AB990" s="99"/>
      <c r="AC990" s="99"/>
      <c r="AD990" s="99"/>
      <c r="AE990" s="99"/>
      <c r="AF990" s="104"/>
      <c r="AG990" s="104"/>
      <c r="AH990" s="104"/>
    </row>
    <row r="991" spans="3:34" ht="23.25"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  <c r="AA991" s="99"/>
      <c r="AB991" s="99"/>
      <c r="AC991" s="99"/>
      <c r="AD991" s="99"/>
      <c r="AE991" s="99"/>
      <c r="AF991" s="104"/>
      <c r="AG991" s="104"/>
      <c r="AH991" s="104"/>
    </row>
    <row r="992" spans="3:34" ht="23.25"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  <c r="AA992" s="99"/>
      <c r="AB992" s="99"/>
      <c r="AC992" s="99"/>
      <c r="AD992" s="99"/>
      <c r="AE992" s="99"/>
      <c r="AF992" s="104"/>
      <c r="AG992" s="104"/>
      <c r="AH992" s="104"/>
    </row>
    <row r="993" spans="3:34" ht="23.25"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  <c r="AA993" s="99"/>
      <c r="AB993" s="99"/>
      <c r="AC993" s="99"/>
      <c r="AD993" s="99"/>
      <c r="AE993" s="99"/>
      <c r="AF993" s="104"/>
      <c r="AG993" s="104"/>
      <c r="AH993" s="104"/>
    </row>
    <row r="994" spans="3:34" ht="23.25"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  <c r="AA994" s="99"/>
      <c r="AB994" s="99"/>
      <c r="AC994" s="99"/>
      <c r="AD994" s="99"/>
      <c r="AE994" s="99"/>
      <c r="AF994" s="104"/>
      <c r="AG994" s="104"/>
      <c r="AH994" s="104"/>
    </row>
    <row r="995" spans="3:34" ht="23.25"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  <c r="AA995" s="99"/>
      <c r="AB995" s="99"/>
      <c r="AC995" s="99"/>
      <c r="AD995" s="99"/>
      <c r="AE995" s="99"/>
      <c r="AF995" s="104"/>
      <c r="AG995" s="104"/>
      <c r="AH995" s="104"/>
    </row>
    <row r="996" spans="3:34" ht="23.25"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  <c r="AA996" s="99"/>
      <c r="AB996" s="99"/>
      <c r="AC996" s="99"/>
      <c r="AD996" s="99"/>
      <c r="AE996" s="99"/>
      <c r="AF996" s="104"/>
      <c r="AG996" s="104"/>
      <c r="AH996" s="104"/>
    </row>
    <row r="997" spans="3:34" ht="23.25"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  <c r="AA997" s="99"/>
      <c r="AB997" s="99"/>
      <c r="AC997" s="99"/>
      <c r="AD997" s="99"/>
      <c r="AE997" s="99"/>
      <c r="AF997" s="104"/>
      <c r="AG997" s="104"/>
      <c r="AH997" s="104"/>
    </row>
    <row r="998" spans="3:34" ht="23.25"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  <c r="AA998" s="99"/>
      <c r="AB998" s="99"/>
      <c r="AC998" s="99"/>
      <c r="AD998" s="99"/>
      <c r="AE998" s="99"/>
      <c r="AF998" s="104"/>
      <c r="AG998" s="104"/>
      <c r="AH998" s="104"/>
    </row>
    <row r="999" spans="3:34" ht="23.25"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  <c r="AA999" s="99"/>
      <c r="AB999" s="99"/>
      <c r="AC999" s="99"/>
      <c r="AD999" s="99"/>
      <c r="AE999" s="99"/>
      <c r="AF999" s="104"/>
      <c r="AG999" s="104"/>
      <c r="AH999" s="104"/>
    </row>
    <row r="1000" spans="3:34" ht="23.25"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  <c r="AA1000" s="99"/>
      <c r="AB1000" s="99"/>
      <c r="AC1000" s="99"/>
      <c r="AD1000" s="99"/>
      <c r="AE1000" s="99"/>
      <c r="AF1000" s="104"/>
      <c r="AG1000" s="104"/>
      <c r="AH1000" s="104"/>
    </row>
    <row r="1001" spans="3:34" ht="23.25"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  <c r="AA1001" s="99"/>
      <c r="AB1001" s="99"/>
      <c r="AC1001" s="99"/>
      <c r="AD1001" s="99"/>
      <c r="AE1001" s="99"/>
      <c r="AF1001" s="104"/>
      <c r="AG1001" s="104"/>
      <c r="AH1001" s="104"/>
    </row>
    <row r="1002" spans="3:34" ht="23.25"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  <c r="AA1002" s="99"/>
      <c r="AB1002" s="99"/>
      <c r="AC1002" s="99"/>
      <c r="AD1002" s="99"/>
      <c r="AE1002" s="99"/>
      <c r="AF1002" s="104"/>
      <c r="AG1002" s="104"/>
      <c r="AH1002" s="104"/>
    </row>
    <row r="1003" spans="3:34" ht="23.25"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  <c r="AA1003" s="99"/>
      <c r="AB1003" s="99"/>
      <c r="AC1003" s="99"/>
      <c r="AD1003" s="99"/>
      <c r="AE1003" s="99"/>
      <c r="AF1003" s="104"/>
      <c r="AG1003" s="104"/>
      <c r="AH1003" s="104"/>
    </row>
    <row r="1004" spans="3:34" ht="23.25"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  <c r="AA1004" s="99"/>
      <c r="AB1004" s="99"/>
      <c r="AC1004" s="99"/>
      <c r="AD1004" s="99"/>
      <c r="AE1004" s="99"/>
      <c r="AF1004" s="104"/>
      <c r="AG1004" s="104"/>
      <c r="AH1004" s="104"/>
    </row>
    <row r="1005" spans="3:34" ht="23.25"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  <c r="AA1005" s="99"/>
      <c r="AB1005" s="99"/>
      <c r="AC1005" s="99"/>
      <c r="AD1005" s="99"/>
      <c r="AE1005" s="99"/>
      <c r="AF1005" s="104"/>
      <c r="AG1005" s="104"/>
      <c r="AH1005" s="104"/>
    </row>
    <row r="1006" spans="3:34" ht="23.25"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  <c r="AA1006" s="99"/>
      <c r="AB1006" s="99"/>
      <c r="AC1006" s="99"/>
      <c r="AD1006" s="99"/>
      <c r="AE1006" s="99"/>
      <c r="AF1006" s="104"/>
      <c r="AG1006" s="104"/>
      <c r="AH1006" s="104"/>
    </row>
    <row r="1007" spans="3:34" ht="23.25"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  <c r="AA1007" s="99"/>
      <c r="AB1007" s="99"/>
      <c r="AC1007" s="99"/>
      <c r="AD1007" s="99"/>
      <c r="AE1007" s="99"/>
      <c r="AF1007" s="104"/>
      <c r="AG1007" s="104"/>
      <c r="AH1007" s="104"/>
    </row>
    <row r="1008" spans="3:34" ht="23.25"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  <c r="AA1008" s="99"/>
      <c r="AB1008" s="99"/>
      <c r="AC1008" s="99"/>
      <c r="AD1008" s="99"/>
      <c r="AE1008" s="99"/>
      <c r="AF1008" s="104"/>
      <c r="AG1008" s="104"/>
      <c r="AH1008" s="104"/>
    </row>
    <row r="1009" spans="3:34" ht="23.25"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  <c r="AA1009" s="99"/>
      <c r="AB1009" s="99"/>
      <c r="AC1009" s="99"/>
      <c r="AD1009" s="99"/>
      <c r="AE1009" s="99"/>
      <c r="AF1009" s="104"/>
      <c r="AG1009" s="104"/>
      <c r="AH1009" s="104"/>
    </row>
    <row r="1010" spans="3:34" ht="23.25"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  <c r="AA1010" s="99"/>
      <c r="AB1010" s="99"/>
      <c r="AC1010" s="99"/>
      <c r="AD1010" s="99"/>
      <c r="AE1010" s="99"/>
      <c r="AF1010" s="104"/>
      <c r="AG1010" s="104"/>
      <c r="AH1010" s="104"/>
    </row>
    <row r="1011" spans="3:34" ht="23.25"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  <c r="AA1011" s="99"/>
      <c r="AB1011" s="99"/>
      <c r="AC1011" s="99"/>
      <c r="AD1011" s="99"/>
      <c r="AE1011" s="99"/>
      <c r="AF1011" s="104"/>
      <c r="AG1011" s="104"/>
      <c r="AH1011" s="104"/>
    </row>
    <row r="1012" spans="3:34" ht="23.25"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  <c r="AA1012" s="99"/>
      <c r="AB1012" s="99"/>
      <c r="AC1012" s="99"/>
      <c r="AD1012" s="99"/>
      <c r="AE1012" s="99"/>
      <c r="AF1012" s="104"/>
      <c r="AG1012" s="104"/>
      <c r="AH1012" s="104"/>
    </row>
    <row r="1013" spans="3:34" ht="23.25"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  <c r="AA1013" s="99"/>
      <c r="AB1013" s="99"/>
      <c r="AC1013" s="99"/>
      <c r="AD1013" s="99"/>
      <c r="AE1013" s="99"/>
      <c r="AF1013" s="104"/>
      <c r="AG1013" s="104"/>
      <c r="AH1013" s="104"/>
    </row>
    <row r="1014" spans="3:34" ht="23.25"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  <c r="AA1014" s="99"/>
      <c r="AB1014" s="99"/>
      <c r="AC1014" s="99"/>
      <c r="AD1014" s="99"/>
      <c r="AE1014" s="99"/>
      <c r="AF1014" s="104"/>
      <c r="AG1014" s="104"/>
      <c r="AH1014" s="104"/>
    </row>
    <row r="1015" spans="3:34" ht="23.25"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  <c r="AA1015" s="99"/>
      <c r="AB1015" s="99"/>
      <c r="AC1015" s="99"/>
      <c r="AD1015" s="99"/>
      <c r="AE1015" s="99"/>
      <c r="AF1015" s="104"/>
      <c r="AG1015" s="104"/>
      <c r="AH1015" s="104"/>
    </row>
    <row r="1016" spans="3:34" ht="23.25"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  <c r="AA1016" s="99"/>
      <c r="AB1016" s="99"/>
      <c r="AC1016" s="99"/>
      <c r="AD1016" s="99"/>
      <c r="AE1016" s="99"/>
      <c r="AF1016" s="104"/>
      <c r="AG1016" s="104"/>
      <c r="AH1016" s="104"/>
    </row>
    <row r="1017" spans="3:34" ht="23.25"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  <c r="AA1017" s="99"/>
      <c r="AB1017" s="99"/>
      <c r="AC1017" s="99"/>
      <c r="AD1017" s="99"/>
      <c r="AE1017" s="99"/>
      <c r="AF1017" s="104"/>
      <c r="AG1017" s="104"/>
      <c r="AH1017" s="104"/>
    </row>
    <row r="1018" spans="3:34" ht="23.25"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  <c r="AA1018" s="99"/>
      <c r="AB1018" s="99"/>
      <c r="AC1018" s="99"/>
      <c r="AD1018" s="99"/>
      <c r="AE1018" s="99"/>
      <c r="AF1018" s="104"/>
      <c r="AG1018" s="104"/>
      <c r="AH1018" s="104"/>
    </row>
    <row r="1019" spans="3:34" ht="23.25"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  <c r="AA1019" s="99"/>
      <c r="AB1019" s="99"/>
      <c r="AC1019" s="99"/>
      <c r="AD1019" s="99"/>
      <c r="AE1019" s="99"/>
      <c r="AF1019" s="104"/>
      <c r="AG1019" s="104"/>
      <c r="AH1019" s="104"/>
    </row>
    <row r="1020" spans="3:34" ht="23.25"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  <c r="AA1020" s="99"/>
      <c r="AB1020" s="99"/>
      <c r="AC1020" s="99"/>
      <c r="AD1020" s="99"/>
      <c r="AE1020" s="99"/>
      <c r="AF1020" s="104"/>
      <c r="AG1020" s="104"/>
      <c r="AH1020" s="104"/>
    </row>
    <row r="1021" spans="3:34" ht="23.25"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  <c r="AA1021" s="99"/>
      <c r="AB1021" s="99"/>
      <c r="AC1021" s="99"/>
      <c r="AD1021" s="99"/>
      <c r="AE1021" s="99"/>
      <c r="AF1021" s="104"/>
      <c r="AG1021" s="104"/>
      <c r="AH1021" s="104"/>
    </row>
    <row r="1022" spans="3:34" ht="23.25"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  <c r="AA1022" s="99"/>
      <c r="AB1022" s="99"/>
      <c r="AC1022" s="99"/>
      <c r="AD1022" s="99"/>
      <c r="AE1022" s="99"/>
      <c r="AF1022" s="104"/>
      <c r="AG1022" s="104"/>
      <c r="AH1022" s="104"/>
    </row>
    <row r="1023" spans="3:34" ht="23.25"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  <c r="AA1023" s="99"/>
      <c r="AB1023" s="99"/>
      <c r="AC1023" s="99"/>
      <c r="AD1023" s="99"/>
      <c r="AE1023" s="99"/>
      <c r="AF1023" s="104"/>
      <c r="AG1023" s="104"/>
      <c r="AH1023" s="104"/>
    </row>
    <row r="1024" spans="3:34" ht="23.25"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  <c r="AA1024" s="99"/>
      <c r="AB1024" s="99"/>
      <c r="AC1024" s="99"/>
      <c r="AD1024" s="99"/>
      <c r="AE1024" s="99"/>
      <c r="AF1024" s="104"/>
      <c r="AG1024" s="104"/>
      <c r="AH1024" s="104"/>
    </row>
    <row r="1025" spans="3:34" ht="23.25"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  <c r="AA1025" s="99"/>
      <c r="AB1025" s="99"/>
      <c r="AC1025" s="99"/>
      <c r="AD1025" s="99"/>
      <c r="AE1025" s="99"/>
      <c r="AF1025" s="104"/>
      <c r="AG1025" s="104"/>
      <c r="AH1025" s="104"/>
    </row>
    <row r="1026" spans="3:34" ht="23.25"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  <c r="AA1026" s="99"/>
      <c r="AB1026" s="99"/>
      <c r="AC1026" s="99"/>
      <c r="AD1026" s="99"/>
      <c r="AE1026" s="99"/>
      <c r="AF1026" s="104"/>
      <c r="AG1026" s="104"/>
      <c r="AH1026" s="104"/>
    </row>
    <row r="1027" spans="3:34" ht="23.25"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  <c r="AA1027" s="99"/>
      <c r="AB1027" s="99"/>
      <c r="AC1027" s="99"/>
      <c r="AD1027" s="99"/>
      <c r="AE1027" s="99"/>
      <c r="AF1027" s="104"/>
      <c r="AG1027" s="104"/>
      <c r="AH1027" s="104"/>
    </row>
    <row r="1028" spans="3:34" ht="23.25"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  <c r="AA1028" s="99"/>
      <c r="AB1028" s="99"/>
      <c r="AC1028" s="99"/>
      <c r="AD1028" s="99"/>
      <c r="AE1028" s="99"/>
      <c r="AF1028" s="104"/>
      <c r="AG1028" s="104"/>
      <c r="AH1028" s="104"/>
    </row>
    <row r="1029" spans="3:34" ht="23.25"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  <c r="AA1029" s="99"/>
      <c r="AB1029" s="99"/>
      <c r="AC1029" s="99"/>
      <c r="AD1029" s="99"/>
      <c r="AE1029" s="99"/>
      <c r="AF1029" s="104"/>
      <c r="AG1029" s="104"/>
      <c r="AH1029" s="104"/>
    </row>
    <row r="1030" spans="3:34" ht="23.25"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  <c r="AA1030" s="99"/>
      <c r="AB1030" s="99"/>
      <c r="AC1030" s="99"/>
      <c r="AD1030" s="99"/>
      <c r="AE1030" s="99"/>
      <c r="AF1030" s="104"/>
      <c r="AG1030" s="104"/>
      <c r="AH1030" s="104"/>
    </row>
    <row r="1031" spans="3:34" ht="23.25"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  <c r="AA1031" s="99"/>
      <c r="AB1031" s="99"/>
      <c r="AC1031" s="99"/>
      <c r="AD1031" s="99"/>
      <c r="AE1031" s="99"/>
      <c r="AF1031" s="104"/>
      <c r="AG1031" s="104"/>
      <c r="AH1031" s="104"/>
    </row>
    <row r="1032" spans="3:34" ht="23.25"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  <c r="AA1032" s="99"/>
      <c r="AB1032" s="99"/>
      <c r="AC1032" s="99"/>
      <c r="AD1032" s="99"/>
      <c r="AE1032" s="99"/>
      <c r="AF1032" s="104"/>
      <c r="AG1032" s="104"/>
      <c r="AH1032" s="104"/>
    </row>
    <row r="1033" spans="3:34" ht="23.25"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  <c r="AA1033" s="99"/>
      <c r="AB1033" s="99"/>
      <c r="AC1033" s="99"/>
      <c r="AD1033" s="99"/>
      <c r="AE1033" s="99"/>
      <c r="AF1033" s="104"/>
      <c r="AG1033" s="104"/>
      <c r="AH1033" s="104"/>
    </row>
    <row r="1034" spans="3:34" ht="23.25"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  <c r="AA1034" s="99"/>
      <c r="AB1034" s="99"/>
      <c r="AC1034" s="99"/>
      <c r="AD1034" s="99"/>
      <c r="AE1034" s="99"/>
      <c r="AF1034" s="104"/>
      <c r="AG1034" s="104"/>
      <c r="AH1034" s="104"/>
    </row>
    <row r="1035" spans="3:34" ht="23.25"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  <c r="AA1035" s="99"/>
      <c r="AB1035" s="99"/>
      <c r="AC1035" s="99"/>
      <c r="AD1035" s="99"/>
      <c r="AE1035" s="99"/>
      <c r="AF1035" s="104"/>
      <c r="AG1035" s="104"/>
      <c r="AH1035" s="104"/>
    </row>
    <row r="1036" spans="3:34" ht="23.25"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  <c r="AA1036" s="99"/>
      <c r="AB1036" s="99"/>
      <c r="AC1036" s="99"/>
      <c r="AD1036" s="99"/>
      <c r="AE1036" s="99"/>
      <c r="AF1036" s="104"/>
      <c r="AG1036" s="104"/>
      <c r="AH1036" s="104"/>
    </row>
    <row r="1037" spans="3:34" ht="23.25"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  <c r="AA1037" s="99"/>
      <c r="AB1037" s="99"/>
      <c r="AC1037" s="99"/>
      <c r="AD1037" s="99"/>
      <c r="AE1037" s="99"/>
      <c r="AF1037" s="104"/>
      <c r="AG1037" s="104"/>
      <c r="AH1037" s="104"/>
    </row>
    <row r="1038" spans="3:34" ht="23.25"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  <c r="AA1038" s="99"/>
      <c r="AB1038" s="99"/>
      <c r="AC1038" s="99"/>
      <c r="AD1038" s="99"/>
      <c r="AE1038" s="99"/>
      <c r="AF1038" s="104"/>
      <c r="AG1038" s="104"/>
      <c r="AH1038" s="104"/>
    </row>
    <row r="1039" spans="3:34" ht="23.25"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  <c r="AA1039" s="99"/>
      <c r="AB1039" s="99"/>
      <c r="AC1039" s="99"/>
      <c r="AD1039" s="99"/>
      <c r="AE1039" s="99"/>
      <c r="AF1039" s="104"/>
      <c r="AG1039" s="104"/>
      <c r="AH1039" s="104"/>
    </row>
    <row r="1040" spans="3:34" ht="23.25"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  <c r="AA1040" s="99"/>
      <c r="AB1040" s="99"/>
      <c r="AC1040" s="99"/>
      <c r="AD1040" s="99"/>
      <c r="AE1040" s="99"/>
      <c r="AF1040" s="104"/>
      <c r="AG1040" s="104"/>
      <c r="AH1040" s="104"/>
    </row>
    <row r="1041" spans="3:34" ht="23.25"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  <c r="AA1041" s="99"/>
      <c r="AB1041" s="99"/>
      <c r="AC1041" s="99"/>
      <c r="AD1041" s="99"/>
      <c r="AE1041" s="99"/>
      <c r="AF1041" s="104"/>
      <c r="AG1041" s="104"/>
      <c r="AH1041" s="104"/>
    </row>
    <row r="1042" spans="3:34" ht="23.25"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  <c r="AA1042" s="99"/>
      <c r="AB1042" s="99"/>
      <c r="AC1042" s="99"/>
      <c r="AD1042" s="99"/>
      <c r="AE1042" s="99"/>
      <c r="AF1042" s="104"/>
      <c r="AG1042" s="104"/>
      <c r="AH1042" s="104"/>
    </row>
    <row r="1043" spans="3:34" ht="23.25"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  <c r="AA1043" s="99"/>
      <c r="AB1043" s="99"/>
      <c r="AC1043" s="99"/>
      <c r="AD1043" s="99"/>
      <c r="AE1043" s="99"/>
      <c r="AF1043" s="104"/>
      <c r="AG1043" s="104"/>
      <c r="AH1043" s="104"/>
    </row>
    <row r="1044" spans="3:34" ht="23.25"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  <c r="AA1044" s="99"/>
      <c r="AB1044" s="99"/>
      <c r="AC1044" s="99"/>
      <c r="AD1044" s="99"/>
      <c r="AE1044" s="99"/>
      <c r="AF1044" s="104"/>
      <c r="AG1044" s="104"/>
      <c r="AH1044" s="104"/>
    </row>
    <row r="1045" spans="3:34" ht="23.25"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  <c r="AA1045" s="99"/>
      <c r="AB1045" s="99"/>
      <c r="AC1045" s="99"/>
      <c r="AD1045" s="99"/>
      <c r="AE1045" s="99"/>
      <c r="AF1045" s="104"/>
      <c r="AG1045" s="104"/>
      <c r="AH1045" s="104"/>
    </row>
    <row r="1046" spans="3:34" ht="23.25"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  <c r="AA1046" s="99"/>
      <c r="AB1046" s="99"/>
      <c r="AC1046" s="99"/>
      <c r="AD1046" s="99"/>
      <c r="AE1046" s="99"/>
      <c r="AF1046" s="104"/>
      <c r="AG1046" s="104"/>
      <c r="AH1046" s="104"/>
    </row>
    <row r="1047" spans="3:34" ht="23.25"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  <c r="AA1047" s="99"/>
      <c r="AB1047" s="99"/>
      <c r="AC1047" s="99"/>
      <c r="AD1047" s="99"/>
      <c r="AE1047" s="99"/>
      <c r="AF1047" s="104"/>
      <c r="AG1047" s="104"/>
      <c r="AH1047" s="104"/>
    </row>
    <row r="1048" spans="3:34" ht="23.25"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  <c r="AA1048" s="99"/>
      <c r="AB1048" s="99"/>
      <c r="AC1048" s="99"/>
      <c r="AD1048" s="99"/>
      <c r="AE1048" s="99"/>
      <c r="AF1048" s="104"/>
      <c r="AG1048" s="104"/>
      <c r="AH1048" s="104"/>
    </row>
    <row r="1049" spans="3:34" ht="23.25"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  <c r="AA1049" s="99"/>
      <c r="AB1049" s="99"/>
      <c r="AC1049" s="99"/>
      <c r="AD1049" s="99"/>
      <c r="AE1049" s="99"/>
      <c r="AF1049" s="104"/>
      <c r="AG1049" s="104"/>
      <c r="AH1049" s="104"/>
    </row>
    <row r="1050" spans="3:34" ht="23.25"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  <c r="AA1050" s="99"/>
      <c r="AB1050" s="99"/>
      <c r="AC1050" s="99"/>
      <c r="AD1050" s="99"/>
      <c r="AE1050" s="99"/>
      <c r="AF1050" s="104"/>
      <c r="AG1050" s="104"/>
      <c r="AH1050" s="104"/>
    </row>
    <row r="1051" spans="3:34" ht="23.25"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  <c r="AA1051" s="99"/>
      <c r="AB1051" s="99"/>
      <c r="AC1051" s="99"/>
      <c r="AD1051" s="99"/>
      <c r="AE1051" s="99"/>
      <c r="AF1051" s="104"/>
      <c r="AG1051" s="104"/>
      <c r="AH1051" s="104"/>
    </row>
    <row r="1052" spans="3:34" ht="23.25"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  <c r="AA1052" s="99"/>
      <c r="AB1052" s="99"/>
      <c r="AC1052" s="99"/>
      <c r="AD1052" s="99"/>
      <c r="AE1052" s="99"/>
      <c r="AF1052" s="104"/>
      <c r="AG1052" s="104"/>
      <c r="AH1052" s="104"/>
    </row>
    <row r="1053" spans="3:34" ht="23.25"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  <c r="AA1053" s="99"/>
      <c r="AB1053" s="99"/>
      <c r="AC1053" s="99"/>
      <c r="AD1053" s="99"/>
      <c r="AE1053" s="99"/>
      <c r="AF1053" s="104"/>
      <c r="AG1053" s="104"/>
      <c r="AH1053" s="104"/>
    </row>
    <row r="1054" spans="3:34" ht="23.25"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  <c r="AA1054" s="99"/>
      <c r="AB1054" s="99"/>
      <c r="AC1054" s="99"/>
      <c r="AD1054" s="99"/>
      <c r="AE1054" s="99"/>
      <c r="AF1054" s="104"/>
      <c r="AG1054" s="104"/>
      <c r="AH1054" s="104"/>
    </row>
    <row r="1055" spans="3:34" ht="23.25"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  <c r="AA1055" s="99"/>
      <c r="AB1055" s="99"/>
      <c r="AC1055" s="99"/>
      <c r="AD1055" s="99"/>
      <c r="AE1055" s="99"/>
      <c r="AF1055" s="104"/>
      <c r="AG1055" s="104"/>
      <c r="AH1055" s="104"/>
    </row>
    <row r="1056" spans="3:34" ht="23.25"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  <c r="AA1056" s="99"/>
      <c r="AB1056" s="99"/>
      <c r="AC1056" s="99"/>
      <c r="AD1056" s="99"/>
      <c r="AE1056" s="99"/>
      <c r="AF1056" s="104"/>
      <c r="AG1056" s="104"/>
      <c r="AH1056" s="104"/>
    </row>
    <row r="1057" spans="3:34" ht="23.25"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  <c r="AA1057" s="99"/>
      <c r="AB1057" s="99"/>
      <c r="AC1057" s="99"/>
      <c r="AD1057" s="99"/>
      <c r="AE1057" s="99"/>
      <c r="AF1057" s="104"/>
      <c r="AG1057" s="104"/>
      <c r="AH1057" s="104"/>
    </row>
    <row r="1058" spans="3:34" ht="23.25"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  <c r="AA1058" s="99"/>
      <c r="AB1058" s="99"/>
      <c r="AC1058" s="99"/>
      <c r="AD1058" s="99"/>
      <c r="AE1058" s="99"/>
      <c r="AF1058" s="104"/>
      <c r="AG1058" s="104"/>
      <c r="AH1058" s="104"/>
    </row>
    <row r="1059" spans="3:34" ht="23.25"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  <c r="AA1059" s="99"/>
      <c r="AB1059" s="99"/>
      <c r="AC1059" s="99"/>
      <c r="AD1059" s="99"/>
      <c r="AE1059" s="99"/>
      <c r="AF1059" s="104"/>
      <c r="AG1059" s="104"/>
      <c r="AH1059" s="104"/>
    </row>
    <row r="1060" spans="3:34" ht="23.25"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  <c r="AA1060" s="99"/>
      <c r="AB1060" s="99"/>
      <c r="AC1060" s="99"/>
      <c r="AD1060" s="99"/>
      <c r="AE1060" s="99"/>
      <c r="AF1060" s="104"/>
      <c r="AG1060" s="104"/>
      <c r="AH1060" s="104"/>
    </row>
    <row r="1061" spans="3:34" ht="23.25"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  <c r="AA1061" s="99"/>
      <c r="AB1061" s="99"/>
      <c r="AC1061" s="99"/>
      <c r="AD1061" s="99"/>
      <c r="AE1061" s="99"/>
      <c r="AF1061" s="104"/>
      <c r="AG1061" s="104"/>
      <c r="AH1061" s="104"/>
    </row>
    <row r="1062" spans="3:34" ht="23.25"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  <c r="AA1062" s="99"/>
      <c r="AB1062" s="99"/>
      <c r="AC1062" s="99"/>
      <c r="AD1062" s="99"/>
      <c r="AE1062" s="99"/>
      <c r="AF1062" s="104"/>
      <c r="AG1062" s="104"/>
      <c r="AH1062" s="104"/>
    </row>
    <row r="1063" spans="3:34" ht="23.25"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  <c r="AA1063" s="99"/>
      <c r="AB1063" s="99"/>
      <c r="AC1063" s="99"/>
      <c r="AD1063" s="99"/>
      <c r="AE1063" s="99"/>
      <c r="AF1063" s="104"/>
      <c r="AG1063" s="104"/>
      <c r="AH1063" s="104"/>
    </row>
    <row r="1064" spans="3:34" ht="23.25"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  <c r="AA1064" s="99"/>
      <c r="AB1064" s="99"/>
      <c r="AC1064" s="99"/>
      <c r="AD1064" s="99"/>
      <c r="AE1064" s="99"/>
      <c r="AF1064" s="104"/>
      <c r="AG1064" s="104"/>
      <c r="AH1064" s="104"/>
    </row>
    <row r="1065" spans="3:34" ht="23.25"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  <c r="AA1065" s="99"/>
      <c r="AB1065" s="99"/>
      <c r="AC1065" s="99"/>
      <c r="AD1065" s="99"/>
      <c r="AE1065" s="99"/>
      <c r="AF1065" s="104"/>
      <c r="AG1065" s="104"/>
      <c r="AH1065" s="104"/>
    </row>
    <row r="1066" spans="3:34" ht="23.25"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  <c r="AA1066" s="99"/>
      <c r="AB1066" s="99"/>
      <c r="AC1066" s="99"/>
      <c r="AD1066" s="99"/>
      <c r="AE1066" s="99"/>
      <c r="AF1066" s="104"/>
      <c r="AG1066" s="104"/>
      <c r="AH1066" s="104"/>
    </row>
    <row r="1067" spans="3:34" ht="23.25"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  <c r="AA1067" s="99"/>
      <c r="AB1067" s="99"/>
      <c r="AC1067" s="99"/>
      <c r="AD1067" s="99"/>
      <c r="AE1067" s="99"/>
      <c r="AF1067" s="104"/>
      <c r="AG1067" s="104"/>
      <c r="AH1067" s="104"/>
    </row>
    <row r="1068" spans="3:34" ht="23.25"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  <c r="AA1068" s="99"/>
      <c r="AB1068" s="99"/>
      <c r="AC1068" s="99"/>
      <c r="AD1068" s="99"/>
      <c r="AE1068" s="99"/>
      <c r="AF1068" s="104"/>
      <c r="AG1068" s="104"/>
      <c r="AH1068" s="104"/>
    </row>
    <row r="1069" spans="3:34" ht="23.25"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  <c r="AA1069" s="99"/>
      <c r="AB1069" s="99"/>
      <c r="AC1069" s="99"/>
      <c r="AD1069" s="99"/>
      <c r="AE1069" s="99"/>
      <c r="AF1069" s="104"/>
      <c r="AG1069" s="104"/>
      <c r="AH1069" s="104"/>
    </row>
    <row r="1070" spans="3:34" ht="23.25"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  <c r="AA1070" s="99"/>
      <c r="AB1070" s="99"/>
      <c r="AC1070" s="99"/>
      <c r="AD1070" s="99"/>
      <c r="AE1070" s="99"/>
      <c r="AF1070" s="104"/>
      <c r="AG1070" s="104"/>
      <c r="AH1070" s="104"/>
    </row>
    <row r="1071" spans="3:34" ht="23.25"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  <c r="AA1071" s="99"/>
      <c r="AB1071" s="99"/>
      <c r="AC1071" s="99"/>
      <c r="AD1071" s="99"/>
      <c r="AE1071" s="99"/>
      <c r="AF1071" s="104"/>
      <c r="AG1071" s="104"/>
      <c r="AH1071" s="104"/>
    </row>
    <row r="1072" spans="3:34" ht="23.25">
      <c r="C1072" s="99"/>
      <c r="D1072" s="99"/>
      <c r="E1072" s="99"/>
      <c r="F1072" s="99"/>
      <c r="G1072" s="99"/>
      <c r="H1072" s="99"/>
      <c r="I1072" s="99"/>
      <c r="J1072" s="99"/>
      <c r="K1072" s="99"/>
      <c r="L1072" s="99"/>
      <c r="M1072" s="99"/>
      <c r="N1072" s="99"/>
      <c r="O1072" s="99"/>
      <c r="P1072" s="99"/>
      <c r="Q1072" s="99"/>
      <c r="R1072" s="99"/>
      <c r="S1072" s="99"/>
      <c r="T1072" s="99"/>
      <c r="U1072" s="99"/>
      <c r="V1072" s="99"/>
      <c r="W1072" s="99"/>
      <c r="X1072" s="99"/>
      <c r="Y1072" s="99"/>
      <c r="Z1072" s="99"/>
      <c r="AA1072" s="99"/>
      <c r="AB1072" s="99"/>
      <c r="AC1072" s="99"/>
      <c r="AD1072" s="99"/>
      <c r="AE1072" s="99"/>
      <c r="AF1072" s="104"/>
      <c r="AG1072" s="104"/>
      <c r="AH1072" s="104"/>
    </row>
    <row r="1073" spans="3:34" ht="23.25">
      <c r="C1073" s="99"/>
      <c r="D1073" s="99"/>
      <c r="E1073" s="99"/>
      <c r="F1073" s="99"/>
      <c r="G1073" s="99"/>
      <c r="H1073" s="99"/>
      <c r="I1073" s="99"/>
      <c r="J1073" s="99"/>
      <c r="K1073" s="99"/>
      <c r="L1073" s="99"/>
      <c r="M1073" s="99"/>
      <c r="N1073" s="99"/>
      <c r="O1073" s="99"/>
      <c r="P1073" s="99"/>
      <c r="Q1073" s="99"/>
      <c r="R1073" s="99"/>
      <c r="S1073" s="99"/>
      <c r="T1073" s="99"/>
      <c r="U1073" s="99"/>
      <c r="V1073" s="99"/>
      <c r="W1073" s="99"/>
      <c r="X1073" s="99"/>
      <c r="Y1073" s="99"/>
      <c r="Z1073" s="99"/>
      <c r="AA1073" s="99"/>
      <c r="AB1073" s="99"/>
      <c r="AC1073" s="99"/>
      <c r="AD1073" s="99"/>
      <c r="AE1073" s="99"/>
      <c r="AF1073" s="104"/>
      <c r="AG1073" s="104"/>
      <c r="AH1073" s="104"/>
    </row>
    <row r="1074" spans="3:34" ht="23.25">
      <c r="C1074" s="99"/>
      <c r="D1074" s="99"/>
      <c r="E1074" s="99"/>
      <c r="F1074" s="99"/>
      <c r="G1074" s="99"/>
      <c r="H1074" s="99"/>
      <c r="I1074" s="99"/>
      <c r="J1074" s="99"/>
      <c r="K1074" s="99"/>
      <c r="L1074" s="99"/>
      <c r="M1074" s="99"/>
      <c r="N1074" s="99"/>
      <c r="O1074" s="99"/>
      <c r="P1074" s="99"/>
      <c r="Q1074" s="99"/>
      <c r="R1074" s="99"/>
      <c r="S1074" s="99"/>
      <c r="T1074" s="99"/>
      <c r="U1074" s="99"/>
      <c r="V1074" s="99"/>
      <c r="W1074" s="99"/>
      <c r="X1074" s="99"/>
      <c r="Y1074" s="99"/>
      <c r="Z1074" s="99"/>
      <c r="AA1074" s="99"/>
      <c r="AB1074" s="99"/>
      <c r="AC1074" s="99"/>
      <c r="AD1074" s="99"/>
      <c r="AE1074" s="99"/>
      <c r="AF1074" s="104"/>
      <c r="AG1074" s="104"/>
      <c r="AH1074" s="104"/>
    </row>
    <row r="1075" spans="3:34" ht="23.25">
      <c r="C1075" s="99"/>
      <c r="D1075" s="99"/>
      <c r="E1075" s="99"/>
      <c r="F1075" s="99"/>
      <c r="G1075" s="99"/>
      <c r="H1075" s="99"/>
      <c r="I1075" s="99"/>
      <c r="J1075" s="99"/>
      <c r="K1075" s="99"/>
      <c r="L1075" s="99"/>
      <c r="M1075" s="99"/>
      <c r="N1075" s="99"/>
      <c r="O1075" s="99"/>
      <c r="P1075" s="99"/>
      <c r="Q1075" s="99"/>
      <c r="R1075" s="99"/>
      <c r="S1075" s="99"/>
      <c r="T1075" s="99"/>
      <c r="U1075" s="99"/>
      <c r="V1075" s="99"/>
      <c r="W1075" s="99"/>
      <c r="X1075" s="99"/>
      <c r="Y1075" s="99"/>
      <c r="Z1075" s="99"/>
      <c r="AA1075" s="99"/>
      <c r="AB1075" s="99"/>
      <c r="AC1075" s="99"/>
      <c r="AD1075" s="99"/>
      <c r="AE1075" s="99"/>
      <c r="AF1075" s="104"/>
      <c r="AG1075" s="104"/>
      <c r="AH1075" s="104"/>
    </row>
    <row r="1076" spans="3:34" ht="23.25">
      <c r="C1076" s="99"/>
      <c r="D1076" s="99"/>
      <c r="E1076" s="99"/>
      <c r="F1076" s="99"/>
      <c r="G1076" s="99"/>
      <c r="H1076" s="99"/>
      <c r="I1076" s="99"/>
      <c r="J1076" s="99"/>
      <c r="K1076" s="99"/>
      <c r="L1076" s="99"/>
      <c r="M1076" s="99"/>
      <c r="N1076" s="99"/>
      <c r="O1076" s="99"/>
      <c r="P1076" s="99"/>
      <c r="Q1076" s="99"/>
      <c r="R1076" s="99"/>
      <c r="S1076" s="99"/>
      <c r="T1076" s="99"/>
      <c r="U1076" s="99"/>
      <c r="V1076" s="99"/>
      <c r="W1076" s="99"/>
      <c r="X1076" s="99"/>
      <c r="Y1076" s="99"/>
      <c r="Z1076" s="99"/>
      <c r="AA1076" s="99"/>
      <c r="AB1076" s="99"/>
      <c r="AC1076" s="99"/>
      <c r="AD1076" s="99"/>
      <c r="AE1076" s="99"/>
      <c r="AF1076" s="104"/>
      <c r="AG1076" s="104"/>
      <c r="AH1076" s="104"/>
    </row>
    <row r="1077" spans="3:34" ht="23.25">
      <c r="C1077" s="99"/>
      <c r="D1077" s="99"/>
      <c r="E1077" s="99"/>
      <c r="F1077" s="99"/>
      <c r="G1077" s="99"/>
      <c r="H1077" s="99"/>
      <c r="I1077" s="99"/>
      <c r="J1077" s="99"/>
      <c r="K1077" s="99"/>
      <c r="L1077" s="99"/>
      <c r="M1077" s="99"/>
      <c r="N1077" s="99"/>
      <c r="O1077" s="99"/>
      <c r="P1077" s="99"/>
      <c r="Q1077" s="99"/>
      <c r="R1077" s="99"/>
      <c r="S1077" s="99"/>
      <c r="T1077" s="99"/>
      <c r="U1077" s="99"/>
      <c r="V1077" s="99"/>
      <c r="W1077" s="99"/>
      <c r="X1077" s="99"/>
      <c r="Y1077" s="99"/>
      <c r="Z1077" s="99"/>
      <c r="AA1077" s="99"/>
      <c r="AB1077" s="99"/>
      <c r="AC1077" s="99"/>
      <c r="AD1077" s="99"/>
      <c r="AE1077" s="99"/>
      <c r="AF1077" s="104"/>
      <c r="AG1077" s="104"/>
      <c r="AH1077" s="104"/>
    </row>
    <row r="1078" spans="3:34" ht="23.25">
      <c r="C1078" s="99"/>
      <c r="D1078" s="99"/>
      <c r="E1078" s="99"/>
      <c r="F1078" s="99"/>
      <c r="G1078" s="99"/>
      <c r="H1078" s="99"/>
      <c r="I1078" s="99"/>
      <c r="J1078" s="99"/>
      <c r="K1078" s="99"/>
      <c r="L1078" s="99"/>
      <c r="M1078" s="99"/>
      <c r="N1078" s="99"/>
      <c r="O1078" s="99"/>
      <c r="P1078" s="99"/>
      <c r="Q1078" s="99"/>
      <c r="R1078" s="99"/>
      <c r="S1078" s="99"/>
      <c r="T1078" s="99"/>
      <c r="U1078" s="99"/>
      <c r="V1078" s="99"/>
      <c r="W1078" s="99"/>
      <c r="X1078" s="99"/>
      <c r="Y1078" s="99"/>
      <c r="Z1078" s="99"/>
      <c r="AA1078" s="99"/>
      <c r="AB1078" s="99"/>
      <c r="AC1078" s="99"/>
      <c r="AD1078" s="99"/>
      <c r="AE1078" s="99"/>
      <c r="AF1078" s="104"/>
      <c r="AG1078" s="104"/>
      <c r="AH1078" s="104"/>
    </row>
    <row r="1079" spans="3:34" ht="23.25">
      <c r="C1079" s="99"/>
      <c r="D1079" s="99"/>
      <c r="E1079" s="99"/>
      <c r="F1079" s="99"/>
      <c r="G1079" s="99"/>
      <c r="H1079" s="99"/>
      <c r="I1079" s="99"/>
      <c r="J1079" s="99"/>
      <c r="K1079" s="99"/>
      <c r="L1079" s="99"/>
      <c r="M1079" s="99"/>
      <c r="N1079" s="99"/>
      <c r="O1079" s="99"/>
      <c r="P1079" s="99"/>
      <c r="Q1079" s="99"/>
      <c r="R1079" s="99"/>
      <c r="S1079" s="99"/>
      <c r="T1079" s="99"/>
      <c r="U1079" s="99"/>
      <c r="V1079" s="99"/>
      <c r="W1079" s="99"/>
      <c r="X1079" s="99"/>
      <c r="Y1079" s="99"/>
      <c r="Z1079" s="99"/>
      <c r="AA1079" s="99"/>
      <c r="AB1079" s="99"/>
      <c r="AC1079" s="99"/>
      <c r="AD1079" s="99"/>
      <c r="AE1079" s="99"/>
      <c r="AF1079" s="104"/>
      <c r="AG1079" s="104"/>
      <c r="AH1079" s="104"/>
    </row>
    <row r="1080" spans="3:34" ht="23.25">
      <c r="C1080" s="99"/>
      <c r="D1080" s="99"/>
      <c r="E1080" s="99"/>
      <c r="F1080" s="99"/>
      <c r="G1080" s="99"/>
      <c r="H1080" s="99"/>
      <c r="I1080" s="99"/>
      <c r="J1080" s="99"/>
      <c r="K1080" s="99"/>
      <c r="L1080" s="99"/>
      <c r="M1080" s="99"/>
      <c r="N1080" s="99"/>
      <c r="O1080" s="99"/>
      <c r="P1080" s="99"/>
      <c r="Q1080" s="99"/>
      <c r="R1080" s="99"/>
      <c r="S1080" s="99"/>
      <c r="T1080" s="99"/>
      <c r="U1080" s="99"/>
      <c r="V1080" s="99"/>
      <c r="W1080" s="99"/>
      <c r="X1080" s="99"/>
      <c r="Y1080" s="99"/>
      <c r="Z1080" s="99"/>
      <c r="AA1080" s="99"/>
      <c r="AB1080" s="99"/>
      <c r="AC1080" s="99"/>
      <c r="AD1080" s="99"/>
      <c r="AE1080" s="99"/>
      <c r="AF1080" s="104"/>
      <c r="AG1080" s="104"/>
      <c r="AH1080" s="104"/>
    </row>
    <row r="1081" spans="3:34" ht="23.25">
      <c r="C1081" s="99"/>
      <c r="D1081" s="99"/>
      <c r="E1081" s="99"/>
      <c r="F1081" s="99"/>
      <c r="G1081" s="99"/>
      <c r="H1081" s="99"/>
      <c r="I1081" s="99"/>
      <c r="J1081" s="99"/>
      <c r="K1081" s="99"/>
      <c r="L1081" s="99"/>
      <c r="M1081" s="99"/>
      <c r="N1081" s="99"/>
      <c r="O1081" s="99"/>
      <c r="P1081" s="99"/>
      <c r="Q1081" s="99"/>
      <c r="R1081" s="99"/>
      <c r="S1081" s="99"/>
      <c r="T1081" s="99"/>
      <c r="U1081" s="99"/>
      <c r="V1081" s="99"/>
      <c r="W1081" s="99"/>
      <c r="X1081" s="99"/>
      <c r="Y1081" s="99"/>
      <c r="Z1081" s="99"/>
      <c r="AA1081" s="99"/>
      <c r="AB1081" s="99"/>
      <c r="AC1081" s="99"/>
      <c r="AD1081" s="99"/>
      <c r="AE1081" s="99"/>
      <c r="AF1081" s="104"/>
      <c r="AG1081" s="104"/>
      <c r="AH1081" s="104"/>
    </row>
    <row r="1082" spans="3:34" ht="23.25">
      <c r="C1082" s="99"/>
      <c r="D1082" s="99"/>
      <c r="E1082" s="99"/>
      <c r="F1082" s="99"/>
      <c r="G1082" s="99"/>
      <c r="H1082" s="99"/>
      <c r="I1082" s="99"/>
      <c r="J1082" s="99"/>
      <c r="K1082" s="99"/>
      <c r="L1082" s="99"/>
      <c r="M1082" s="99"/>
      <c r="N1082" s="99"/>
      <c r="O1082" s="99"/>
      <c r="P1082" s="99"/>
      <c r="Q1082" s="99"/>
      <c r="R1082" s="99"/>
      <c r="S1082" s="99"/>
      <c r="T1082" s="99"/>
      <c r="U1082" s="99"/>
      <c r="V1082" s="99"/>
      <c r="W1082" s="99"/>
      <c r="X1082" s="99"/>
      <c r="Y1082" s="99"/>
      <c r="Z1082" s="99"/>
      <c r="AA1082" s="99"/>
      <c r="AB1082" s="99"/>
      <c r="AC1082" s="99"/>
      <c r="AD1082" s="99"/>
      <c r="AE1082" s="99"/>
      <c r="AF1082" s="104"/>
      <c r="AG1082" s="104"/>
      <c r="AH1082" s="104"/>
    </row>
    <row r="1083" spans="3:34" ht="23.25">
      <c r="C1083" s="99"/>
      <c r="D1083" s="99"/>
      <c r="E1083" s="99"/>
      <c r="F1083" s="99"/>
      <c r="G1083" s="99"/>
      <c r="H1083" s="99"/>
      <c r="I1083" s="99"/>
      <c r="J1083" s="99"/>
      <c r="K1083" s="99"/>
      <c r="L1083" s="99"/>
      <c r="M1083" s="99"/>
      <c r="N1083" s="99"/>
      <c r="O1083" s="99"/>
      <c r="P1083" s="99"/>
      <c r="Q1083" s="99"/>
      <c r="R1083" s="99"/>
      <c r="S1083" s="99"/>
      <c r="T1083" s="99"/>
      <c r="U1083" s="99"/>
      <c r="V1083" s="99"/>
      <c r="W1083" s="99"/>
      <c r="X1083" s="99"/>
      <c r="Y1083" s="99"/>
      <c r="Z1083" s="99"/>
      <c r="AA1083" s="99"/>
      <c r="AB1083" s="99"/>
      <c r="AC1083" s="99"/>
      <c r="AD1083" s="99"/>
      <c r="AE1083" s="99"/>
      <c r="AF1083" s="104"/>
      <c r="AG1083" s="104"/>
      <c r="AH1083" s="104"/>
    </row>
    <row r="1084" spans="3:34" ht="23.25">
      <c r="C1084" s="99"/>
      <c r="D1084" s="99"/>
      <c r="E1084" s="99"/>
      <c r="F1084" s="99"/>
      <c r="G1084" s="99"/>
      <c r="H1084" s="99"/>
      <c r="I1084" s="99"/>
      <c r="J1084" s="99"/>
      <c r="K1084" s="99"/>
      <c r="L1084" s="99"/>
      <c r="M1084" s="99"/>
      <c r="N1084" s="99"/>
      <c r="O1084" s="99"/>
      <c r="P1084" s="99"/>
      <c r="Q1084" s="99"/>
      <c r="R1084" s="99"/>
      <c r="S1084" s="99"/>
      <c r="T1084" s="99"/>
      <c r="U1084" s="99"/>
      <c r="V1084" s="99"/>
      <c r="W1084" s="99"/>
      <c r="X1084" s="99"/>
      <c r="Y1084" s="99"/>
      <c r="Z1084" s="99"/>
      <c r="AA1084" s="99"/>
      <c r="AB1084" s="99"/>
      <c r="AC1084" s="99"/>
      <c r="AD1084" s="99"/>
      <c r="AE1084" s="99"/>
      <c r="AF1084" s="104"/>
      <c r="AG1084" s="104"/>
      <c r="AH1084" s="104"/>
    </row>
    <row r="1085" spans="3:34" ht="23.25">
      <c r="C1085" s="99"/>
      <c r="D1085" s="99"/>
      <c r="E1085" s="99"/>
      <c r="F1085" s="99"/>
      <c r="G1085" s="99"/>
      <c r="H1085" s="99"/>
      <c r="I1085" s="99"/>
      <c r="J1085" s="99"/>
      <c r="K1085" s="99"/>
      <c r="L1085" s="99"/>
      <c r="M1085" s="99"/>
      <c r="N1085" s="99"/>
      <c r="O1085" s="99"/>
      <c r="P1085" s="99"/>
      <c r="Q1085" s="99"/>
      <c r="R1085" s="99"/>
      <c r="S1085" s="99"/>
      <c r="T1085" s="99"/>
      <c r="U1085" s="99"/>
      <c r="V1085" s="99"/>
      <c r="W1085" s="99"/>
      <c r="X1085" s="99"/>
      <c r="Y1085" s="99"/>
      <c r="Z1085" s="99"/>
      <c r="AA1085" s="99"/>
      <c r="AB1085" s="99"/>
      <c r="AC1085" s="99"/>
      <c r="AD1085" s="99"/>
      <c r="AE1085" s="99"/>
      <c r="AF1085" s="104"/>
      <c r="AG1085" s="104"/>
      <c r="AH1085" s="104"/>
    </row>
    <row r="1086" spans="3:34" ht="23.25">
      <c r="C1086" s="99"/>
      <c r="D1086" s="99"/>
      <c r="E1086" s="99"/>
      <c r="F1086" s="99"/>
      <c r="G1086" s="99"/>
      <c r="H1086" s="99"/>
      <c r="I1086" s="99"/>
      <c r="J1086" s="99"/>
      <c r="K1086" s="99"/>
      <c r="L1086" s="99"/>
      <c r="M1086" s="99"/>
      <c r="N1086" s="99"/>
      <c r="O1086" s="99"/>
      <c r="P1086" s="99"/>
      <c r="Q1086" s="99"/>
      <c r="R1086" s="99"/>
      <c r="S1086" s="99"/>
      <c r="T1086" s="99"/>
      <c r="U1086" s="99"/>
      <c r="V1086" s="99"/>
      <c r="W1086" s="99"/>
      <c r="X1086" s="99"/>
      <c r="Y1086" s="99"/>
      <c r="Z1086" s="99"/>
      <c r="AA1086" s="99"/>
      <c r="AB1086" s="99"/>
      <c r="AC1086" s="99"/>
      <c r="AD1086" s="99"/>
      <c r="AE1086" s="99"/>
      <c r="AF1086" s="104"/>
      <c r="AG1086" s="104"/>
      <c r="AH1086" s="104"/>
    </row>
    <row r="1087" spans="3:34" ht="23.25">
      <c r="C1087" s="99"/>
      <c r="D1087" s="99"/>
      <c r="E1087" s="99"/>
      <c r="F1087" s="99"/>
      <c r="G1087" s="99"/>
      <c r="H1087" s="99"/>
      <c r="I1087" s="99"/>
      <c r="J1087" s="99"/>
      <c r="K1087" s="99"/>
      <c r="L1087" s="99"/>
      <c r="M1087" s="99"/>
      <c r="N1087" s="99"/>
      <c r="O1087" s="99"/>
      <c r="P1087" s="99"/>
      <c r="Q1087" s="99"/>
      <c r="R1087" s="99"/>
      <c r="S1087" s="99"/>
      <c r="T1087" s="99"/>
      <c r="U1087" s="99"/>
      <c r="V1087" s="99"/>
      <c r="W1087" s="99"/>
      <c r="X1087" s="99"/>
      <c r="Y1087" s="99"/>
      <c r="Z1087" s="99"/>
      <c r="AA1087" s="99"/>
      <c r="AB1087" s="99"/>
      <c r="AC1087" s="99"/>
      <c r="AD1087" s="99"/>
      <c r="AE1087" s="99"/>
      <c r="AF1087" s="104"/>
      <c r="AG1087" s="104"/>
      <c r="AH1087" s="104"/>
    </row>
    <row r="1088" spans="3:34" ht="23.25">
      <c r="C1088" s="99"/>
      <c r="D1088" s="99"/>
      <c r="E1088" s="99"/>
      <c r="F1088" s="99"/>
      <c r="G1088" s="99"/>
      <c r="H1088" s="99"/>
      <c r="I1088" s="99"/>
      <c r="J1088" s="99"/>
      <c r="K1088" s="99"/>
      <c r="L1088" s="99"/>
      <c r="M1088" s="99"/>
      <c r="N1088" s="99"/>
      <c r="O1088" s="99"/>
      <c r="P1088" s="99"/>
      <c r="Q1088" s="99"/>
      <c r="R1088" s="99"/>
      <c r="S1088" s="99"/>
      <c r="T1088" s="99"/>
      <c r="U1088" s="99"/>
      <c r="V1088" s="99"/>
      <c r="W1088" s="99"/>
      <c r="X1088" s="99"/>
      <c r="Y1088" s="99"/>
      <c r="Z1088" s="99"/>
      <c r="AA1088" s="99"/>
      <c r="AB1088" s="99"/>
      <c r="AC1088" s="99"/>
      <c r="AD1088" s="99"/>
      <c r="AE1088" s="99"/>
      <c r="AF1088" s="104"/>
      <c r="AG1088" s="104"/>
      <c r="AH1088" s="104"/>
    </row>
    <row r="1089" spans="3:34" ht="23.25">
      <c r="C1089" s="99"/>
      <c r="D1089" s="99"/>
      <c r="E1089" s="99"/>
      <c r="F1089" s="99"/>
      <c r="G1089" s="99"/>
      <c r="H1089" s="99"/>
      <c r="I1089" s="99"/>
      <c r="J1089" s="99"/>
      <c r="K1089" s="99"/>
      <c r="L1089" s="99"/>
      <c r="M1089" s="99"/>
      <c r="N1089" s="99"/>
      <c r="O1089" s="99"/>
      <c r="P1089" s="99"/>
      <c r="Q1089" s="99"/>
      <c r="R1089" s="99"/>
      <c r="S1089" s="99"/>
      <c r="T1089" s="99"/>
      <c r="U1089" s="99"/>
      <c r="V1089" s="99"/>
      <c r="W1089" s="99"/>
      <c r="X1089" s="99"/>
      <c r="Y1089" s="99"/>
      <c r="Z1089" s="99"/>
      <c r="AA1089" s="99"/>
      <c r="AB1089" s="99"/>
      <c r="AC1089" s="99"/>
      <c r="AD1089" s="99"/>
      <c r="AE1089" s="99"/>
      <c r="AF1089" s="104"/>
      <c r="AG1089" s="104"/>
      <c r="AH1089" s="104"/>
    </row>
    <row r="1090" spans="3:34" ht="23.25">
      <c r="C1090" s="99"/>
      <c r="D1090" s="99"/>
      <c r="E1090" s="99"/>
      <c r="F1090" s="99"/>
      <c r="G1090" s="99"/>
      <c r="H1090" s="99"/>
      <c r="I1090" s="99"/>
      <c r="J1090" s="99"/>
      <c r="K1090" s="99"/>
      <c r="L1090" s="99"/>
      <c r="M1090" s="99"/>
      <c r="N1090" s="99"/>
      <c r="O1090" s="99"/>
      <c r="P1090" s="99"/>
      <c r="Q1090" s="99"/>
      <c r="R1090" s="99"/>
      <c r="S1090" s="99"/>
      <c r="T1090" s="99"/>
      <c r="U1090" s="99"/>
      <c r="V1090" s="99"/>
      <c r="W1090" s="99"/>
      <c r="X1090" s="99"/>
      <c r="Y1090" s="99"/>
      <c r="Z1090" s="99"/>
      <c r="AA1090" s="99"/>
      <c r="AB1090" s="99"/>
      <c r="AC1090" s="99"/>
      <c r="AD1090" s="99"/>
      <c r="AE1090" s="99"/>
      <c r="AF1090" s="104"/>
      <c r="AG1090" s="104"/>
      <c r="AH1090" s="104"/>
    </row>
    <row r="1091" spans="3:34" ht="23.25">
      <c r="C1091" s="99"/>
      <c r="D1091" s="99"/>
      <c r="E1091" s="99"/>
      <c r="F1091" s="99"/>
      <c r="G1091" s="99"/>
      <c r="H1091" s="99"/>
      <c r="I1091" s="99"/>
      <c r="J1091" s="99"/>
      <c r="K1091" s="99"/>
      <c r="L1091" s="99"/>
      <c r="M1091" s="99"/>
      <c r="N1091" s="99"/>
      <c r="O1091" s="99"/>
      <c r="P1091" s="99"/>
      <c r="Q1091" s="99"/>
      <c r="R1091" s="99"/>
      <c r="S1091" s="99"/>
      <c r="T1091" s="99"/>
      <c r="U1091" s="99"/>
      <c r="V1091" s="99"/>
      <c r="W1091" s="99"/>
      <c r="X1091" s="99"/>
      <c r="Y1091" s="99"/>
      <c r="Z1091" s="99"/>
      <c r="AA1091" s="99"/>
      <c r="AB1091" s="99"/>
      <c r="AC1091" s="99"/>
      <c r="AD1091" s="99"/>
      <c r="AE1091" s="99"/>
      <c r="AF1091" s="104"/>
      <c r="AG1091" s="104"/>
      <c r="AH1091" s="104"/>
    </row>
    <row r="1092" spans="3:34" ht="23.25">
      <c r="C1092" s="99"/>
      <c r="D1092" s="99"/>
      <c r="E1092" s="99"/>
      <c r="F1092" s="99"/>
      <c r="G1092" s="99"/>
      <c r="H1092" s="99"/>
      <c r="I1092" s="99"/>
      <c r="J1092" s="99"/>
      <c r="K1092" s="99"/>
      <c r="L1092" s="99"/>
      <c r="M1092" s="99"/>
      <c r="N1092" s="99"/>
      <c r="O1092" s="99"/>
      <c r="P1092" s="99"/>
      <c r="Q1092" s="99"/>
      <c r="R1092" s="99"/>
      <c r="S1092" s="99"/>
      <c r="T1092" s="99"/>
      <c r="U1092" s="99"/>
      <c r="V1092" s="99"/>
      <c r="W1092" s="99"/>
      <c r="X1092" s="99"/>
      <c r="Y1092" s="99"/>
      <c r="Z1092" s="99"/>
      <c r="AA1092" s="99"/>
      <c r="AB1092" s="99"/>
      <c r="AC1092" s="99"/>
      <c r="AD1092" s="99"/>
      <c r="AE1092" s="99"/>
      <c r="AF1092" s="104"/>
      <c r="AG1092" s="104"/>
      <c r="AH1092" s="104"/>
    </row>
    <row r="1093" spans="3:34" ht="23.25">
      <c r="C1093" s="99"/>
      <c r="D1093" s="99"/>
      <c r="E1093" s="99"/>
      <c r="F1093" s="99"/>
      <c r="G1093" s="99"/>
      <c r="H1093" s="99"/>
      <c r="I1093" s="99"/>
      <c r="J1093" s="99"/>
      <c r="K1093" s="99"/>
      <c r="L1093" s="99"/>
      <c r="M1093" s="99"/>
      <c r="N1093" s="99"/>
      <c r="O1093" s="99"/>
      <c r="P1093" s="99"/>
      <c r="Q1093" s="99"/>
      <c r="R1093" s="99"/>
      <c r="S1093" s="99"/>
      <c r="T1093" s="99"/>
      <c r="U1093" s="99"/>
      <c r="V1093" s="99"/>
      <c r="W1093" s="99"/>
      <c r="X1093" s="99"/>
      <c r="Y1093" s="99"/>
      <c r="Z1093" s="99"/>
      <c r="AA1093" s="99"/>
      <c r="AB1093" s="99"/>
      <c r="AC1093" s="99"/>
      <c r="AD1093" s="99"/>
      <c r="AE1093" s="99"/>
      <c r="AF1093" s="104"/>
      <c r="AG1093" s="104"/>
      <c r="AH1093" s="104"/>
    </row>
    <row r="1094" spans="3:34" ht="23.25">
      <c r="C1094" s="99"/>
      <c r="D1094" s="99"/>
      <c r="E1094" s="99"/>
      <c r="F1094" s="99"/>
      <c r="G1094" s="99"/>
      <c r="H1094" s="99"/>
      <c r="I1094" s="99"/>
      <c r="J1094" s="99"/>
      <c r="K1094" s="99"/>
      <c r="L1094" s="99"/>
      <c r="M1094" s="99"/>
      <c r="N1094" s="99"/>
      <c r="O1094" s="99"/>
      <c r="P1094" s="99"/>
      <c r="Q1094" s="99"/>
      <c r="R1094" s="99"/>
      <c r="S1094" s="99"/>
      <c r="T1094" s="99"/>
      <c r="U1094" s="99"/>
      <c r="V1094" s="99"/>
      <c r="W1094" s="99"/>
      <c r="X1094" s="99"/>
      <c r="Y1094" s="99"/>
      <c r="Z1094" s="99"/>
      <c r="AA1094" s="99"/>
      <c r="AB1094" s="99"/>
      <c r="AC1094" s="99"/>
      <c r="AD1094" s="99"/>
      <c r="AE1094" s="99"/>
      <c r="AF1094" s="104"/>
      <c r="AG1094" s="104"/>
      <c r="AH1094" s="104"/>
    </row>
    <row r="1095" spans="3:34" ht="23.25">
      <c r="C1095" s="99"/>
      <c r="D1095" s="99"/>
      <c r="E1095" s="99"/>
      <c r="F1095" s="99"/>
      <c r="G1095" s="99"/>
      <c r="H1095" s="99"/>
      <c r="I1095" s="99"/>
      <c r="J1095" s="99"/>
      <c r="K1095" s="99"/>
      <c r="L1095" s="99"/>
      <c r="M1095" s="99"/>
      <c r="N1095" s="99"/>
      <c r="O1095" s="99"/>
      <c r="P1095" s="99"/>
      <c r="Q1095" s="99"/>
      <c r="R1095" s="99"/>
      <c r="S1095" s="99"/>
      <c r="T1095" s="99"/>
      <c r="U1095" s="99"/>
      <c r="V1095" s="99"/>
      <c r="W1095" s="99"/>
      <c r="X1095" s="99"/>
      <c r="Y1095" s="99"/>
      <c r="Z1095" s="99"/>
      <c r="AA1095" s="99"/>
      <c r="AB1095" s="99"/>
      <c r="AC1095" s="99"/>
      <c r="AD1095" s="99"/>
      <c r="AE1095" s="99"/>
      <c r="AF1095" s="104"/>
      <c r="AG1095" s="104"/>
      <c r="AH1095" s="104"/>
    </row>
    <row r="1096" spans="3:34" ht="23.25">
      <c r="C1096" s="99"/>
      <c r="D1096" s="99"/>
      <c r="E1096" s="99"/>
      <c r="F1096" s="99"/>
      <c r="G1096" s="99"/>
      <c r="H1096" s="99"/>
      <c r="I1096" s="99"/>
      <c r="J1096" s="99"/>
      <c r="K1096" s="99"/>
      <c r="L1096" s="99"/>
      <c r="M1096" s="99"/>
      <c r="N1096" s="99"/>
      <c r="O1096" s="99"/>
      <c r="P1096" s="99"/>
      <c r="Q1096" s="99"/>
      <c r="R1096" s="99"/>
      <c r="S1096" s="99"/>
      <c r="T1096" s="99"/>
      <c r="U1096" s="99"/>
      <c r="V1096" s="99"/>
      <c r="W1096" s="99"/>
      <c r="X1096" s="99"/>
      <c r="Y1096" s="99"/>
      <c r="Z1096" s="99"/>
      <c r="AA1096" s="99"/>
      <c r="AB1096" s="99"/>
      <c r="AC1096" s="99"/>
      <c r="AD1096" s="99"/>
      <c r="AE1096" s="99"/>
      <c r="AF1096" s="104"/>
      <c r="AG1096" s="104"/>
      <c r="AH1096" s="104"/>
    </row>
    <row r="1097" spans="3:34" ht="23.25">
      <c r="C1097" s="99"/>
      <c r="D1097" s="99"/>
      <c r="E1097" s="99"/>
      <c r="F1097" s="99"/>
      <c r="G1097" s="99"/>
      <c r="H1097" s="99"/>
      <c r="I1097" s="99"/>
      <c r="J1097" s="99"/>
      <c r="K1097" s="99"/>
      <c r="L1097" s="99"/>
      <c r="M1097" s="99"/>
      <c r="N1097" s="99"/>
      <c r="O1097" s="99"/>
      <c r="P1097" s="99"/>
      <c r="Q1097" s="99"/>
      <c r="R1097" s="99"/>
      <c r="S1097" s="99"/>
      <c r="T1097" s="99"/>
      <c r="U1097" s="99"/>
      <c r="V1097" s="99"/>
      <c r="W1097" s="99"/>
      <c r="X1097" s="99"/>
      <c r="Y1097" s="99"/>
      <c r="Z1097" s="99"/>
      <c r="AA1097" s="99"/>
      <c r="AB1097" s="99"/>
      <c r="AC1097" s="99"/>
      <c r="AD1097" s="99"/>
      <c r="AE1097" s="99"/>
      <c r="AF1097" s="104"/>
      <c r="AG1097" s="104"/>
      <c r="AH1097" s="104"/>
    </row>
    <row r="1098" spans="3:34" ht="23.25">
      <c r="C1098" s="99"/>
      <c r="D1098" s="99"/>
      <c r="E1098" s="99"/>
      <c r="F1098" s="99"/>
      <c r="G1098" s="99"/>
      <c r="H1098" s="99"/>
      <c r="I1098" s="99"/>
      <c r="J1098" s="99"/>
      <c r="K1098" s="99"/>
      <c r="L1098" s="99"/>
      <c r="M1098" s="99"/>
      <c r="N1098" s="99"/>
      <c r="O1098" s="99"/>
      <c r="P1098" s="99"/>
      <c r="Q1098" s="99"/>
      <c r="R1098" s="99"/>
      <c r="S1098" s="99"/>
      <c r="T1098" s="99"/>
      <c r="U1098" s="99"/>
      <c r="V1098" s="99"/>
      <c r="W1098" s="99"/>
      <c r="X1098" s="99"/>
      <c r="Y1098" s="99"/>
      <c r="Z1098" s="99"/>
      <c r="AA1098" s="99"/>
      <c r="AB1098" s="99"/>
      <c r="AC1098" s="99"/>
      <c r="AD1098" s="99"/>
      <c r="AE1098" s="99"/>
      <c r="AF1098" s="104"/>
      <c r="AG1098" s="104"/>
      <c r="AH1098" s="104"/>
    </row>
    <row r="1099" spans="3:34" ht="23.25">
      <c r="C1099" s="99"/>
      <c r="D1099" s="99"/>
      <c r="E1099" s="99"/>
      <c r="F1099" s="99"/>
      <c r="G1099" s="99"/>
      <c r="H1099" s="99"/>
      <c r="I1099" s="99"/>
      <c r="J1099" s="99"/>
      <c r="K1099" s="99"/>
      <c r="L1099" s="99"/>
      <c r="M1099" s="99"/>
      <c r="N1099" s="99"/>
      <c r="O1099" s="99"/>
      <c r="P1099" s="99"/>
      <c r="Q1099" s="99"/>
      <c r="R1099" s="99"/>
      <c r="S1099" s="99"/>
      <c r="T1099" s="99"/>
      <c r="U1099" s="99"/>
      <c r="V1099" s="99"/>
      <c r="W1099" s="99"/>
      <c r="X1099" s="99"/>
      <c r="Y1099" s="99"/>
      <c r="Z1099" s="99"/>
      <c r="AA1099" s="99"/>
      <c r="AB1099" s="99"/>
      <c r="AC1099" s="99"/>
      <c r="AD1099" s="99"/>
      <c r="AE1099" s="99"/>
      <c r="AF1099" s="104"/>
      <c r="AG1099" s="104"/>
      <c r="AH1099" s="104"/>
    </row>
    <row r="1100" spans="3:34" ht="23.25">
      <c r="C1100" s="99"/>
      <c r="D1100" s="99"/>
      <c r="E1100" s="99"/>
      <c r="F1100" s="99"/>
      <c r="G1100" s="99"/>
      <c r="H1100" s="99"/>
      <c r="I1100" s="99"/>
      <c r="J1100" s="99"/>
      <c r="K1100" s="99"/>
      <c r="L1100" s="99"/>
      <c r="M1100" s="99"/>
      <c r="N1100" s="99"/>
      <c r="O1100" s="99"/>
      <c r="P1100" s="99"/>
      <c r="Q1100" s="99"/>
      <c r="R1100" s="99"/>
      <c r="S1100" s="99"/>
      <c r="T1100" s="99"/>
      <c r="U1100" s="99"/>
      <c r="V1100" s="99"/>
      <c r="W1100" s="99"/>
      <c r="X1100" s="99"/>
      <c r="Y1100" s="99"/>
      <c r="Z1100" s="99"/>
      <c r="AA1100" s="99"/>
      <c r="AB1100" s="99"/>
      <c r="AC1100" s="99"/>
      <c r="AD1100" s="99"/>
      <c r="AE1100" s="99"/>
      <c r="AF1100" s="104"/>
      <c r="AG1100" s="104"/>
      <c r="AH1100" s="104"/>
    </row>
    <row r="1101" spans="3:34" ht="23.25">
      <c r="C1101" s="99"/>
      <c r="D1101" s="99"/>
      <c r="E1101" s="99"/>
      <c r="F1101" s="99"/>
      <c r="G1101" s="99"/>
      <c r="H1101" s="99"/>
      <c r="I1101" s="99"/>
      <c r="J1101" s="99"/>
      <c r="K1101" s="99"/>
      <c r="L1101" s="99"/>
      <c r="M1101" s="99"/>
      <c r="N1101" s="99"/>
      <c r="O1101" s="99"/>
      <c r="P1101" s="99"/>
      <c r="Q1101" s="99"/>
      <c r="R1101" s="99"/>
      <c r="S1101" s="99"/>
      <c r="T1101" s="99"/>
      <c r="U1101" s="99"/>
      <c r="V1101" s="99"/>
      <c r="W1101" s="99"/>
      <c r="X1101" s="99"/>
      <c r="Y1101" s="99"/>
      <c r="Z1101" s="99"/>
      <c r="AA1101" s="99"/>
      <c r="AB1101" s="99"/>
      <c r="AC1101" s="99"/>
      <c r="AD1101" s="99"/>
      <c r="AE1101" s="99"/>
      <c r="AF1101" s="104"/>
      <c r="AG1101" s="104"/>
      <c r="AH1101" s="104"/>
    </row>
    <row r="1102" spans="3:34" ht="23.25">
      <c r="C1102" s="99"/>
      <c r="D1102" s="99"/>
      <c r="E1102" s="99"/>
      <c r="F1102" s="99"/>
      <c r="G1102" s="99"/>
      <c r="H1102" s="99"/>
      <c r="I1102" s="99"/>
      <c r="J1102" s="99"/>
      <c r="K1102" s="99"/>
      <c r="L1102" s="99"/>
      <c r="M1102" s="99"/>
      <c r="N1102" s="99"/>
      <c r="O1102" s="99"/>
      <c r="P1102" s="99"/>
      <c r="Q1102" s="99"/>
      <c r="R1102" s="99"/>
      <c r="S1102" s="99"/>
      <c r="T1102" s="99"/>
      <c r="U1102" s="99"/>
      <c r="V1102" s="99"/>
      <c r="W1102" s="99"/>
      <c r="X1102" s="99"/>
      <c r="Y1102" s="99"/>
      <c r="Z1102" s="99"/>
      <c r="AA1102" s="99"/>
      <c r="AB1102" s="99"/>
      <c r="AC1102" s="99"/>
      <c r="AD1102" s="99"/>
      <c r="AE1102" s="99"/>
      <c r="AF1102" s="104"/>
      <c r="AG1102" s="104"/>
      <c r="AH1102" s="104"/>
    </row>
    <row r="1103" spans="3:34" ht="23.25">
      <c r="C1103" s="99"/>
      <c r="D1103" s="99"/>
      <c r="E1103" s="99"/>
      <c r="F1103" s="99"/>
      <c r="G1103" s="99"/>
      <c r="H1103" s="99"/>
      <c r="I1103" s="99"/>
      <c r="J1103" s="99"/>
      <c r="K1103" s="99"/>
      <c r="L1103" s="99"/>
      <c r="M1103" s="99"/>
      <c r="N1103" s="99"/>
      <c r="O1103" s="99"/>
      <c r="P1103" s="99"/>
      <c r="Q1103" s="99"/>
      <c r="R1103" s="99"/>
      <c r="S1103" s="99"/>
      <c r="T1103" s="99"/>
      <c r="U1103" s="99"/>
      <c r="V1103" s="99"/>
      <c r="W1103" s="99"/>
      <c r="X1103" s="99"/>
      <c r="Y1103" s="99"/>
      <c r="Z1103" s="99"/>
      <c r="AA1103" s="99"/>
      <c r="AB1103" s="99"/>
      <c r="AC1103" s="99"/>
      <c r="AD1103" s="99"/>
      <c r="AE1103" s="99"/>
      <c r="AF1103" s="104"/>
      <c r="AG1103" s="104"/>
      <c r="AH1103" s="104"/>
    </row>
    <row r="1104" spans="3:34" ht="23.25">
      <c r="C1104" s="99"/>
      <c r="D1104" s="99"/>
      <c r="E1104" s="99"/>
      <c r="F1104" s="99"/>
      <c r="G1104" s="99"/>
      <c r="H1104" s="99"/>
      <c r="I1104" s="99"/>
      <c r="J1104" s="99"/>
      <c r="K1104" s="99"/>
      <c r="L1104" s="99"/>
      <c r="M1104" s="99"/>
      <c r="N1104" s="99"/>
      <c r="O1104" s="99"/>
      <c r="P1104" s="99"/>
      <c r="Q1104" s="99"/>
      <c r="R1104" s="99"/>
      <c r="S1104" s="99"/>
      <c r="T1104" s="99"/>
      <c r="U1104" s="99"/>
      <c r="V1104" s="99"/>
      <c r="W1104" s="99"/>
      <c r="X1104" s="99"/>
      <c r="Y1104" s="99"/>
      <c r="Z1104" s="99"/>
      <c r="AA1104" s="99"/>
      <c r="AB1104" s="99"/>
      <c r="AC1104" s="99"/>
      <c r="AD1104" s="99"/>
      <c r="AE1104" s="99"/>
      <c r="AF1104" s="104"/>
      <c r="AG1104" s="104"/>
      <c r="AH1104" s="104"/>
    </row>
    <row r="1105" spans="3:34" ht="23.25">
      <c r="C1105" s="99"/>
      <c r="D1105" s="99"/>
      <c r="E1105" s="99"/>
      <c r="F1105" s="99"/>
      <c r="G1105" s="99"/>
      <c r="H1105" s="99"/>
      <c r="I1105" s="99"/>
      <c r="J1105" s="99"/>
      <c r="K1105" s="99"/>
      <c r="L1105" s="99"/>
      <c r="M1105" s="99"/>
      <c r="N1105" s="99"/>
      <c r="O1105" s="99"/>
      <c r="P1105" s="99"/>
      <c r="Q1105" s="99"/>
      <c r="R1105" s="99"/>
      <c r="S1105" s="99"/>
      <c r="T1105" s="99"/>
      <c r="U1105" s="99"/>
      <c r="V1105" s="99"/>
      <c r="W1105" s="99"/>
      <c r="X1105" s="99"/>
      <c r="Y1105" s="99"/>
      <c r="Z1105" s="99"/>
      <c r="AA1105" s="99"/>
      <c r="AB1105" s="99"/>
      <c r="AC1105" s="99"/>
      <c r="AD1105" s="99"/>
      <c r="AE1105" s="99"/>
      <c r="AF1105" s="104"/>
      <c r="AG1105" s="104"/>
      <c r="AH1105" s="104"/>
    </row>
    <row r="1106" spans="3:34" ht="23.25">
      <c r="C1106" s="99"/>
      <c r="D1106" s="99"/>
      <c r="E1106" s="99"/>
      <c r="F1106" s="99"/>
      <c r="G1106" s="99"/>
      <c r="H1106" s="99"/>
      <c r="I1106" s="99"/>
      <c r="J1106" s="99"/>
      <c r="K1106" s="99"/>
      <c r="L1106" s="99"/>
      <c r="M1106" s="99"/>
      <c r="N1106" s="99"/>
      <c r="O1106" s="99"/>
      <c r="P1106" s="99"/>
      <c r="Q1106" s="99"/>
      <c r="R1106" s="99"/>
      <c r="S1106" s="99"/>
      <c r="T1106" s="99"/>
      <c r="U1106" s="99"/>
      <c r="V1106" s="99"/>
      <c r="W1106" s="99"/>
      <c r="X1106" s="99"/>
      <c r="Y1106" s="99"/>
      <c r="Z1106" s="99"/>
      <c r="AA1106" s="99"/>
      <c r="AB1106" s="99"/>
      <c r="AC1106" s="99"/>
      <c r="AD1106" s="99"/>
      <c r="AE1106" s="99"/>
      <c r="AF1106" s="104"/>
      <c r="AG1106" s="104"/>
      <c r="AH1106" s="104"/>
    </row>
    <row r="1107" spans="3:34" ht="23.25">
      <c r="C1107" s="99"/>
      <c r="D1107" s="99"/>
      <c r="E1107" s="99"/>
      <c r="F1107" s="99"/>
      <c r="G1107" s="99"/>
      <c r="H1107" s="99"/>
      <c r="I1107" s="99"/>
      <c r="J1107" s="99"/>
      <c r="K1107" s="99"/>
      <c r="L1107" s="99"/>
      <c r="M1107" s="99"/>
      <c r="N1107" s="99"/>
      <c r="O1107" s="99"/>
      <c r="P1107" s="99"/>
      <c r="Q1107" s="99"/>
      <c r="R1107" s="99"/>
      <c r="S1107" s="99"/>
      <c r="T1107" s="99"/>
      <c r="U1107" s="99"/>
      <c r="V1107" s="99"/>
      <c r="W1107" s="99"/>
      <c r="X1107" s="99"/>
      <c r="Y1107" s="99"/>
      <c r="Z1107" s="99"/>
      <c r="AA1107" s="99"/>
      <c r="AB1107" s="99"/>
      <c r="AC1107" s="99"/>
      <c r="AD1107" s="99"/>
      <c r="AE1107" s="99"/>
      <c r="AF1107" s="104"/>
      <c r="AG1107" s="104"/>
      <c r="AH1107" s="104"/>
    </row>
    <row r="1108" spans="3:34" ht="23.25">
      <c r="C1108" s="99"/>
      <c r="D1108" s="99"/>
      <c r="E1108" s="99"/>
      <c r="F1108" s="99"/>
      <c r="G1108" s="99"/>
      <c r="H1108" s="99"/>
      <c r="I1108" s="99"/>
      <c r="J1108" s="99"/>
      <c r="K1108" s="99"/>
      <c r="L1108" s="99"/>
      <c r="M1108" s="99"/>
      <c r="N1108" s="99"/>
      <c r="O1108" s="99"/>
      <c r="P1108" s="99"/>
      <c r="Q1108" s="99"/>
      <c r="R1108" s="99"/>
      <c r="S1108" s="99"/>
      <c r="T1108" s="99"/>
      <c r="U1108" s="99"/>
      <c r="V1108" s="99"/>
      <c r="W1108" s="99"/>
      <c r="X1108" s="99"/>
      <c r="Y1108" s="99"/>
      <c r="Z1108" s="99"/>
      <c r="AA1108" s="99"/>
      <c r="AB1108" s="99"/>
      <c r="AC1108" s="99"/>
      <c r="AD1108" s="99"/>
      <c r="AE1108" s="99"/>
      <c r="AF1108" s="104"/>
      <c r="AG1108" s="104"/>
      <c r="AH1108" s="104"/>
    </row>
    <row r="1109" spans="3:34" ht="23.25">
      <c r="C1109" s="99"/>
      <c r="D1109" s="99"/>
      <c r="E1109" s="99"/>
      <c r="F1109" s="99"/>
      <c r="G1109" s="99"/>
      <c r="H1109" s="99"/>
      <c r="I1109" s="99"/>
      <c r="J1109" s="99"/>
      <c r="K1109" s="99"/>
      <c r="L1109" s="99"/>
      <c r="M1109" s="99"/>
      <c r="N1109" s="99"/>
      <c r="O1109" s="99"/>
      <c r="P1109" s="99"/>
      <c r="Q1109" s="99"/>
      <c r="R1109" s="99"/>
      <c r="S1109" s="99"/>
      <c r="T1109" s="99"/>
      <c r="U1109" s="99"/>
      <c r="V1109" s="99"/>
      <c r="W1109" s="99"/>
      <c r="X1109" s="99"/>
      <c r="Y1109" s="99"/>
      <c r="Z1109" s="99"/>
      <c r="AA1109" s="99"/>
      <c r="AB1109" s="99"/>
      <c r="AC1109" s="99"/>
      <c r="AD1109" s="99"/>
      <c r="AE1109" s="99"/>
      <c r="AF1109" s="104"/>
      <c r="AG1109" s="104"/>
      <c r="AH1109" s="104"/>
    </row>
    <row r="1110" spans="3:34" ht="23.25">
      <c r="C1110" s="99"/>
      <c r="D1110" s="99"/>
      <c r="E1110" s="99"/>
      <c r="F1110" s="99"/>
      <c r="G1110" s="99"/>
      <c r="H1110" s="99"/>
      <c r="I1110" s="99"/>
      <c r="J1110" s="99"/>
      <c r="K1110" s="99"/>
      <c r="L1110" s="99"/>
      <c r="M1110" s="99"/>
      <c r="N1110" s="99"/>
      <c r="O1110" s="99"/>
      <c r="P1110" s="99"/>
      <c r="Q1110" s="99"/>
      <c r="R1110" s="99"/>
      <c r="S1110" s="99"/>
      <c r="T1110" s="99"/>
      <c r="U1110" s="99"/>
      <c r="V1110" s="99"/>
      <c r="W1110" s="99"/>
      <c r="X1110" s="99"/>
      <c r="Y1110" s="99"/>
      <c r="Z1110" s="99"/>
      <c r="AA1110" s="99"/>
      <c r="AB1110" s="99"/>
      <c r="AC1110" s="99"/>
      <c r="AD1110" s="99"/>
      <c r="AE1110" s="99"/>
      <c r="AF1110" s="104"/>
      <c r="AG1110" s="104"/>
      <c r="AH1110" s="104"/>
    </row>
    <row r="1111" spans="3:34" ht="23.25">
      <c r="C1111" s="99"/>
      <c r="D1111" s="99"/>
      <c r="E1111" s="99"/>
      <c r="F1111" s="99"/>
      <c r="G1111" s="99"/>
      <c r="H1111" s="99"/>
      <c r="I1111" s="99"/>
      <c r="J1111" s="99"/>
      <c r="K1111" s="99"/>
      <c r="L1111" s="99"/>
      <c r="M1111" s="99"/>
      <c r="N1111" s="99"/>
      <c r="O1111" s="99"/>
      <c r="P1111" s="99"/>
      <c r="Q1111" s="99"/>
      <c r="R1111" s="99"/>
      <c r="S1111" s="99"/>
      <c r="T1111" s="99"/>
      <c r="U1111" s="99"/>
      <c r="V1111" s="99"/>
      <c r="W1111" s="99"/>
      <c r="X1111" s="99"/>
      <c r="Y1111" s="99"/>
      <c r="Z1111" s="99"/>
      <c r="AA1111" s="99"/>
      <c r="AB1111" s="99"/>
      <c r="AC1111" s="99"/>
      <c r="AD1111" s="99"/>
      <c r="AE1111" s="99"/>
      <c r="AF1111" s="104"/>
      <c r="AG1111" s="104"/>
      <c r="AH1111" s="104"/>
    </row>
    <row r="1112" spans="3:34" ht="23.25">
      <c r="C1112" s="99"/>
      <c r="D1112" s="99"/>
      <c r="E1112" s="99"/>
      <c r="F1112" s="99"/>
      <c r="G1112" s="99"/>
      <c r="H1112" s="99"/>
      <c r="I1112" s="99"/>
      <c r="J1112" s="99"/>
      <c r="K1112" s="99"/>
      <c r="L1112" s="99"/>
      <c r="M1112" s="99"/>
      <c r="N1112" s="99"/>
      <c r="O1112" s="99"/>
      <c r="P1112" s="99"/>
      <c r="Q1112" s="99"/>
      <c r="R1112" s="99"/>
      <c r="S1112" s="99"/>
      <c r="T1112" s="99"/>
      <c r="U1112" s="99"/>
      <c r="V1112" s="99"/>
      <c r="W1112" s="99"/>
      <c r="X1112" s="99"/>
      <c r="Y1112" s="99"/>
      <c r="Z1112" s="99"/>
      <c r="AA1112" s="99"/>
      <c r="AB1112" s="99"/>
      <c r="AC1112" s="99"/>
      <c r="AD1112" s="99"/>
      <c r="AE1112" s="99"/>
      <c r="AF1112" s="104"/>
      <c r="AG1112" s="104"/>
      <c r="AH1112" s="104"/>
    </row>
    <row r="1113" spans="3:34" ht="23.25">
      <c r="C1113" s="99"/>
      <c r="D1113" s="99"/>
      <c r="E1113" s="99"/>
      <c r="F1113" s="99"/>
      <c r="G1113" s="99"/>
      <c r="H1113" s="99"/>
      <c r="I1113" s="99"/>
      <c r="J1113" s="99"/>
      <c r="K1113" s="99"/>
      <c r="L1113" s="99"/>
      <c r="M1113" s="99"/>
      <c r="N1113" s="99"/>
      <c r="O1113" s="99"/>
      <c r="P1113" s="99"/>
      <c r="Q1113" s="99"/>
      <c r="R1113" s="99"/>
      <c r="S1113" s="99"/>
      <c r="T1113" s="99"/>
      <c r="U1113" s="99"/>
      <c r="V1113" s="99"/>
      <c r="W1113" s="99"/>
      <c r="X1113" s="99"/>
      <c r="Y1113" s="99"/>
      <c r="Z1113" s="99"/>
      <c r="AA1113" s="99"/>
      <c r="AB1113" s="99"/>
      <c r="AC1113" s="99"/>
      <c r="AD1113" s="99"/>
      <c r="AE1113" s="99"/>
      <c r="AF1113" s="104"/>
      <c r="AG1113" s="104"/>
      <c r="AH1113" s="104"/>
    </row>
    <row r="1114" spans="3:34" ht="23.25">
      <c r="C1114" s="99"/>
      <c r="D1114" s="99"/>
      <c r="E1114" s="99"/>
      <c r="F1114" s="99"/>
      <c r="G1114" s="99"/>
      <c r="H1114" s="99"/>
      <c r="I1114" s="99"/>
      <c r="J1114" s="99"/>
      <c r="K1114" s="99"/>
      <c r="L1114" s="99"/>
      <c r="M1114" s="99"/>
      <c r="N1114" s="99"/>
      <c r="O1114" s="99"/>
      <c r="P1114" s="99"/>
      <c r="Q1114" s="99"/>
      <c r="R1114" s="99"/>
      <c r="S1114" s="99"/>
      <c r="T1114" s="99"/>
      <c r="U1114" s="99"/>
      <c r="V1114" s="99"/>
      <c r="W1114" s="99"/>
      <c r="X1114" s="99"/>
      <c r="Y1114" s="99"/>
      <c r="Z1114" s="99"/>
      <c r="AA1114" s="99"/>
      <c r="AB1114" s="99"/>
      <c r="AC1114" s="99"/>
      <c r="AD1114" s="99"/>
      <c r="AE1114" s="99"/>
      <c r="AF1114" s="104"/>
      <c r="AG1114" s="104"/>
      <c r="AH1114" s="104"/>
    </row>
    <row r="1115" spans="3:34" ht="23.25">
      <c r="C1115" s="99"/>
      <c r="D1115" s="99"/>
      <c r="E1115" s="99"/>
      <c r="F1115" s="99"/>
      <c r="G1115" s="99"/>
      <c r="H1115" s="99"/>
      <c r="I1115" s="99"/>
      <c r="J1115" s="99"/>
      <c r="K1115" s="99"/>
      <c r="L1115" s="99"/>
      <c r="M1115" s="99"/>
      <c r="N1115" s="99"/>
      <c r="O1115" s="99"/>
      <c r="P1115" s="99"/>
      <c r="Q1115" s="99"/>
      <c r="R1115" s="99"/>
      <c r="S1115" s="99"/>
      <c r="T1115" s="99"/>
      <c r="U1115" s="99"/>
      <c r="V1115" s="99"/>
      <c r="W1115" s="99"/>
      <c r="X1115" s="99"/>
      <c r="Y1115" s="99"/>
      <c r="Z1115" s="99"/>
      <c r="AA1115" s="99"/>
      <c r="AB1115" s="99"/>
      <c r="AC1115" s="99"/>
      <c r="AD1115" s="99"/>
      <c r="AE1115" s="99"/>
      <c r="AF1115" s="104"/>
      <c r="AG1115" s="104"/>
      <c r="AH1115" s="104"/>
    </row>
    <row r="1116" spans="3:34" ht="23.25">
      <c r="C1116" s="99"/>
      <c r="D1116" s="99"/>
      <c r="E1116" s="99"/>
      <c r="F1116" s="99"/>
      <c r="G1116" s="99"/>
      <c r="H1116" s="99"/>
      <c r="I1116" s="99"/>
      <c r="J1116" s="99"/>
      <c r="K1116" s="99"/>
      <c r="L1116" s="99"/>
      <c r="M1116" s="99"/>
      <c r="N1116" s="99"/>
      <c r="O1116" s="99"/>
      <c r="P1116" s="99"/>
      <c r="Q1116" s="99"/>
      <c r="R1116" s="99"/>
      <c r="S1116" s="99"/>
      <c r="T1116" s="99"/>
      <c r="U1116" s="99"/>
      <c r="V1116" s="99"/>
      <c r="W1116" s="99"/>
      <c r="X1116" s="99"/>
      <c r="Y1116" s="99"/>
      <c r="Z1116" s="99"/>
      <c r="AA1116" s="99"/>
      <c r="AB1116" s="99"/>
      <c r="AC1116" s="99"/>
      <c r="AD1116" s="99"/>
      <c r="AE1116" s="99"/>
      <c r="AF1116" s="104"/>
      <c r="AG1116" s="104"/>
      <c r="AH1116" s="104"/>
    </row>
    <row r="1117" spans="3:34" ht="23.25">
      <c r="C1117" s="99"/>
      <c r="D1117" s="99"/>
      <c r="E1117" s="99"/>
      <c r="F1117" s="99"/>
      <c r="G1117" s="99"/>
      <c r="H1117" s="99"/>
      <c r="I1117" s="99"/>
      <c r="J1117" s="99"/>
      <c r="K1117" s="99"/>
      <c r="L1117" s="99"/>
      <c r="M1117" s="99"/>
      <c r="N1117" s="99"/>
      <c r="O1117" s="99"/>
      <c r="P1117" s="99"/>
      <c r="Q1117" s="99"/>
      <c r="R1117" s="99"/>
      <c r="S1117" s="99"/>
      <c r="T1117" s="99"/>
      <c r="U1117" s="99"/>
      <c r="V1117" s="99"/>
      <c r="W1117" s="99"/>
      <c r="X1117" s="99"/>
      <c r="Y1117" s="99"/>
      <c r="Z1117" s="99"/>
      <c r="AA1117" s="99"/>
      <c r="AB1117" s="99"/>
      <c r="AC1117" s="99"/>
      <c r="AD1117" s="99"/>
      <c r="AE1117" s="99"/>
      <c r="AF1117" s="104"/>
      <c r="AG1117" s="104"/>
      <c r="AH1117" s="104"/>
    </row>
    <row r="1118" spans="3:34" ht="23.25">
      <c r="C1118" s="99"/>
      <c r="D1118" s="99"/>
      <c r="E1118" s="99"/>
      <c r="F1118" s="99"/>
      <c r="G1118" s="99"/>
      <c r="H1118" s="99"/>
      <c r="I1118" s="99"/>
      <c r="J1118" s="99"/>
      <c r="K1118" s="99"/>
      <c r="L1118" s="99"/>
      <c r="M1118" s="99"/>
      <c r="N1118" s="99"/>
      <c r="O1118" s="99"/>
      <c r="P1118" s="99"/>
      <c r="Q1118" s="99"/>
      <c r="R1118" s="99"/>
      <c r="S1118" s="99"/>
      <c r="T1118" s="99"/>
      <c r="U1118" s="99"/>
      <c r="V1118" s="99"/>
      <c r="W1118" s="99"/>
      <c r="X1118" s="99"/>
      <c r="Y1118" s="99"/>
      <c r="Z1118" s="99"/>
      <c r="AA1118" s="99"/>
      <c r="AB1118" s="99"/>
      <c r="AC1118" s="99"/>
      <c r="AD1118" s="99"/>
      <c r="AE1118" s="99"/>
      <c r="AF1118" s="104"/>
      <c r="AG1118" s="104"/>
      <c r="AH1118" s="104"/>
    </row>
    <row r="1119" spans="3:34" ht="23.25">
      <c r="C1119" s="99"/>
      <c r="D1119" s="99"/>
      <c r="E1119" s="99"/>
      <c r="F1119" s="99"/>
      <c r="G1119" s="99"/>
      <c r="H1119" s="99"/>
      <c r="I1119" s="99"/>
      <c r="J1119" s="99"/>
      <c r="K1119" s="99"/>
      <c r="L1119" s="99"/>
      <c r="M1119" s="99"/>
      <c r="N1119" s="99"/>
      <c r="O1119" s="99"/>
      <c r="P1119" s="99"/>
      <c r="Q1119" s="99"/>
      <c r="R1119" s="99"/>
      <c r="S1119" s="99"/>
      <c r="T1119" s="99"/>
      <c r="U1119" s="99"/>
      <c r="V1119" s="99"/>
      <c r="W1119" s="99"/>
      <c r="X1119" s="99"/>
      <c r="Y1119" s="99"/>
      <c r="Z1119" s="99"/>
      <c r="AA1119" s="99"/>
      <c r="AB1119" s="99"/>
      <c r="AC1119" s="99"/>
      <c r="AD1119" s="99"/>
      <c r="AE1119" s="99"/>
      <c r="AF1119" s="104"/>
      <c r="AG1119" s="104"/>
      <c r="AH1119" s="104"/>
    </row>
    <row r="1120" spans="3:34" ht="23.25">
      <c r="C1120" s="99"/>
      <c r="D1120" s="99"/>
      <c r="E1120" s="99"/>
      <c r="F1120" s="99"/>
      <c r="G1120" s="99"/>
      <c r="H1120" s="99"/>
      <c r="I1120" s="99"/>
      <c r="J1120" s="99"/>
      <c r="K1120" s="99"/>
      <c r="L1120" s="99"/>
      <c r="M1120" s="99"/>
      <c r="N1120" s="99"/>
      <c r="O1120" s="99"/>
      <c r="P1120" s="99"/>
      <c r="Q1120" s="99"/>
      <c r="R1120" s="99"/>
      <c r="S1120" s="99"/>
      <c r="T1120" s="99"/>
      <c r="U1120" s="99"/>
      <c r="V1120" s="99"/>
      <c r="W1120" s="99"/>
      <c r="X1120" s="99"/>
      <c r="Y1120" s="99"/>
      <c r="Z1120" s="99"/>
      <c r="AA1120" s="99"/>
      <c r="AB1120" s="99"/>
      <c r="AC1120" s="99"/>
      <c r="AD1120" s="99"/>
      <c r="AE1120" s="99"/>
      <c r="AF1120" s="104"/>
      <c r="AG1120" s="104"/>
      <c r="AH1120" s="104"/>
    </row>
    <row r="1121" spans="3:34" ht="23.25">
      <c r="C1121" s="99"/>
      <c r="D1121" s="99"/>
      <c r="E1121" s="99"/>
      <c r="F1121" s="99"/>
      <c r="G1121" s="99"/>
      <c r="H1121" s="99"/>
      <c r="I1121" s="99"/>
      <c r="J1121" s="99"/>
      <c r="K1121" s="99"/>
      <c r="L1121" s="99"/>
      <c r="M1121" s="99"/>
      <c r="N1121" s="99"/>
      <c r="O1121" s="99"/>
      <c r="P1121" s="99"/>
      <c r="Q1121" s="99"/>
      <c r="R1121" s="99"/>
      <c r="S1121" s="99"/>
      <c r="T1121" s="99"/>
      <c r="U1121" s="99"/>
      <c r="V1121" s="99"/>
      <c r="W1121" s="99"/>
      <c r="X1121" s="99"/>
      <c r="Y1121" s="99"/>
      <c r="Z1121" s="99"/>
      <c r="AA1121" s="99"/>
      <c r="AB1121" s="99"/>
      <c r="AC1121" s="99"/>
      <c r="AD1121" s="99"/>
      <c r="AE1121" s="99"/>
      <c r="AF1121" s="104"/>
      <c r="AG1121" s="104"/>
      <c r="AH1121" s="104"/>
    </row>
    <row r="1122" spans="3:34" ht="23.25">
      <c r="C1122" s="99"/>
      <c r="D1122" s="99"/>
      <c r="E1122" s="99"/>
      <c r="F1122" s="99"/>
      <c r="G1122" s="99"/>
      <c r="H1122" s="99"/>
      <c r="I1122" s="99"/>
      <c r="J1122" s="99"/>
      <c r="K1122" s="99"/>
      <c r="L1122" s="99"/>
      <c r="M1122" s="99"/>
      <c r="N1122" s="99"/>
      <c r="O1122" s="99"/>
      <c r="P1122" s="99"/>
      <c r="Q1122" s="99"/>
      <c r="R1122" s="99"/>
      <c r="S1122" s="99"/>
      <c r="T1122" s="99"/>
      <c r="U1122" s="99"/>
      <c r="V1122" s="99"/>
      <c r="W1122" s="99"/>
      <c r="X1122" s="99"/>
      <c r="Y1122" s="99"/>
      <c r="Z1122" s="99"/>
      <c r="AA1122" s="99"/>
      <c r="AB1122" s="99"/>
      <c r="AC1122" s="99"/>
      <c r="AD1122" s="99"/>
      <c r="AE1122" s="99"/>
      <c r="AF1122" s="104"/>
      <c r="AG1122" s="104"/>
      <c r="AH1122" s="104"/>
    </row>
    <row r="1123" spans="3:34" ht="23.25">
      <c r="C1123" s="99"/>
      <c r="D1123" s="99"/>
      <c r="E1123" s="99"/>
      <c r="F1123" s="99"/>
      <c r="G1123" s="99"/>
      <c r="H1123" s="99"/>
      <c r="I1123" s="99"/>
      <c r="J1123" s="99"/>
      <c r="K1123" s="99"/>
      <c r="L1123" s="99"/>
      <c r="M1123" s="99"/>
      <c r="N1123" s="99"/>
      <c r="O1123" s="99"/>
      <c r="P1123" s="99"/>
      <c r="Q1123" s="99"/>
      <c r="R1123" s="99"/>
      <c r="S1123" s="99"/>
      <c r="T1123" s="99"/>
      <c r="U1123" s="99"/>
      <c r="V1123" s="99"/>
      <c r="W1123" s="99"/>
      <c r="X1123" s="99"/>
      <c r="Y1123" s="99"/>
      <c r="Z1123" s="99"/>
      <c r="AA1123" s="99"/>
      <c r="AB1123" s="99"/>
      <c r="AC1123" s="99"/>
      <c r="AD1123" s="99"/>
      <c r="AE1123" s="99"/>
      <c r="AF1123" s="104"/>
      <c r="AG1123" s="104"/>
      <c r="AH1123" s="104"/>
    </row>
    <row r="1124" spans="3:34" ht="23.25">
      <c r="C1124" s="99"/>
      <c r="D1124" s="99"/>
      <c r="E1124" s="99"/>
      <c r="F1124" s="99"/>
      <c r="G1124" s="99"/>
      <c r="H1124" s="99"/>
      <c r="I1124" s="99"/>
      <c r="J1124" s="99"/>
      <c r="K1124" s="99"/>
      <c r="L1124" s="99"/>
      <c r="M1124" s="99"/>
      <c r="N1124" s="99"/>
      <c r="O1124" s="99"/>
      <c r="P1124" s="99"/>
      <c r="Q1124" s="99"/>
      <c r="R1124" s="99"/>
      <c r="S1124" s="99"/>
      <c r="T1124" s="99"/>
      <c r="U1124" s="99"/>
      <c r="V1124" s="99"/>
      <c r="W1124" s="99"/>
      <c r="X1124" s="99"/>
      <c r="Y1124" s="99"/>
      <c r="Z1124" s="99"/>
      <c r="AA1124" s="99"/>
      <c r="AB1124" s="99"/>
      <c r="AC1124" s="99"/>
      <c r="AD1124" s="99"/>
      <c r="AE1124" s="99"/>
      <c r="AF1124" s="104"/>
      <c r="AG1124" s="104"/>
      <c r="AH1124" s="104"/>
    </row>
    <row r="1125" spans="3:34" ht="23.25">
      <c r="C1125" s="99"/>
      <c r="D1125" s="99"/>
      <c r="E1125" s="99"/>
      <c r="F1125" s="99"/>
      <c r="G1125" s="99"/>
      <c r="H1125" s="99"/>
      <c r="I1125" s="99"/>
      <c r="J1125" s="99"/>
      <c r="K1125" s="99"/>
      <c r="L1125" s="99"/>
      <c r="M1125" s="99"/>
      <c r="N1125" s="99"/>
      <c r="O1125" s="99"/>
      <c r="P1125" s="99"/>
      <c r="Q1125" s="99"/>
      <c r="R1125" s="99"/>
      <c r="S1125" s="99"/>
      <c r="T1125" s="99"/>
      <c r="U1125" s="99"/>
      <c r="V1125" s="99"/>
      <c r="W1125" s="99"/>
      <c r="X1125" s="99"/>
      <c r="Y1125" s="99"/>
      <c r="Z1125" s="99"/>
      <c r="AA1125" s="99"/>
      <c r="AB1125" s="99"/>
      <c r="AC1125" s="99"/>
      <c r="AD1125" s="99"/>
      <c r="AE1125" s="99"/>
      <c r="AF1125" s="104"/>
      <c r="AG1125" s="104"/>
      <c r="AH1125" s="104"/>
    </row>
    <row r="1126" spans="3:34" ht="23.25">
      <c r="C1126" s="99"/>
      <c r="D1126" s="99"/>
      <c r="E1126" s="99"/>
      <c r="F1126" s="99"/>
      <c r="G1126" s="99"/>
      <c r="H1126" s="99"/>
      <c r="I1126" s="99"/>
      <c r="J1126" s="99"/>
      <c r="K1126" s="99"/>
      <c r="L1126" s="99"/>
      <c r="M1126" s="99"/>
      <c r="N1126" s="99"/>
      <c r="O1126" s="99"/>
      <c r="P1126" s="99"/>
      <c r="Q1126" s="99"/>
      <c r="R1126" s="99"/>
      <c r="S1126" s="99"/>
      <c r="T1126" s="99"/>
      <c r="U1126" s="99"/>
      <c r="V1126" s="99"/>
      <c r="W1126" s="99"/>
      <c r="X1126" s="99"/>
      <c r="Y1126" s="99"/>
      <c r="Z1126" s="99"/>
      <c r="AA1126" s="99"/>
      <c r="AB1126" s="99"/>
      <c r="AC1126" s="99"/>
      <c r="AD1126" s="99"/>
      <c r="AE1126" s="99"/>
      <c r="AF1126" s="104"/>
      <c r="AG1126" s="104"/>
      <c r="AH1126" s="104"/>
    </row>
    <row r="1127" spans="3:34" ht="23.25">
      <c r="C1127" s="99"/>
      <c r="D1127" s="99"/>
      <c r="E1127" s="99"/>
      <c r="F1127" s="99"/>
      <c r="G1127" s="99"/>
      <c r="H1127" s="99"/>
      <c r="I1127" s="99"/>
      <c r="J1127" s="99"/>
      <c r="K1127" s="99"/>
      <c r="L1127" s="99"/>
      <c r="M1127" s="99"/>
      <c r="N1127" s="99"/>
      <c r="O1127" s="99"/>
      <c r="P1127" s="99"/>
      <c r="Q1127" s="99"/>
      <c r="R1127" s="99"/>
      <c r="S1127" s="99"/>
      <c r="T1127" s="99"/>
      <c r="U1127" s="99"/>
      <c r="V1127" s="99"/>
      <c r="W1127" s="99"/>
      <c r="X1127" s="99"/>
      <c r="Y1127" s="99"/>
      <c r="Z1127" s="99"/>
      <c r="AA1127" s="99"/>
      <c r="AB1127" s="99"/>
      <c r="AC1127" s="99"/>
      <c r="AD1127" s="99"/>
      <c r="AE1127" s="99"/>
      <c r="AF1127" s="104"/>
      <c r="AG1127" s="104"/>
      <c r="AH1127" s="104"/>
    </row>
    <row r="1128" spans="3:34" ht="23.25">
      <c r="C1128" s="99"/>
      <c r="D1128" s="99"/>
      <c r="E1128" s="99"/>
      <c r="F1128" s="99"/>
      <c r="G1128" s="99"/>
      <c r="H1128" s="99"/>
      <c r="I1128" s="99"/>
      <c r="J1128" s="99"/>
      <c r="K1128" s="99"/>
      <c r="L1128" s="99"/>
      <c r="M1128" s="99"/>
      <c r="N1128" s="99"/>
      <c r="O1128" s="99"/>
      <c r="P1128" s="99"/>
      <c r="Q1128" s="99"/>
      <c r="R1128" s="99"/>
      <c r="S1128" s="99"/>
      <c r="T1128" s="99"/>
      <c r="U1128" s="99"/>
      <c r="V1128" s="99"/>
      <c r="W1128" s="99"/>
      <c r="X1128" s="99"/>
      <c r="Y1128" s="99"/>
      <c r="Z1128" s="99"/>
      <c r="AA1128" s="99"/>
      <c r="AB1128" s="99"/>
      <c r="AC1128" s="99"/>
      <c r="AD1128" s="99"/>
      <c r="AE1128" s="99"/>
      <c r="AF1128" s="104"/>
      <c r="AG1128" s="104"/>
      <c r="AH1128" s="104"/>
    </row>
    <row r="1129" spans="3:34" ht="23.25">
      <c r="C1129" s="99"/>
      <c r="D1129" s="99"/>
      <c r="E1129" s="99"/>
      <c r="F1129" s="99"/>
      <c r="G1129" s="99"/>
      <c r="H1129" s="99"/>
      <c r="I1129" s="99"/>
      <c r="J1129" s="99"/>
      <c r="K1129" s="99"/>
      <c r="L1129" s="99"/>
      <c r="M1129" s="99"/>
      <c r="N1129" s="99"/>
      <c r="O1129" s="99"/>
      <c r="P1129" s="99"/>
      <c r="Q1129" s="99"/>
      <c r="R1129" s="99"/>
      <c r="S1129" s="99"/>
      <c r="T1129" s="99"/>
      <c r="U1129" s="99"/>
      <c r="V1129" s="99"/>
      <c r="W1129" s="99"/>
      <c r="X1129" s="99"/>
      <c r="Y1129" s="99"/>
      <c r="Z1129" s="99"/>
      <c r="AA1129" s="99"/>
      <c r="AB1129" s="99"/>
      <c r="AC1129" s="99"/>
      <c r="AD1129" s="99"/>
      <c r="AE1129" s="99"/>
      <c r="AF1129" s="104"/>
      <c r="AG1129" s="104"/>
      <c r="AH1129" s="104"/>
    </row>
    <row r="1130" spans="3:34" ht="23.25">
      <c r="C1130" s="99"/>
      <c r="D1130" s="99"/>
      <c r="E1130" s="99"/>
      <c r="F1130" s="99"/>
      <c r="G1130" s="99"/>
      <c r="H1130" s="99"/>
      <c r="I1130" s="99"/>
      <c r="J1130" s="99"/>
      <c r="K1130" s="99"/>
      <c r="L1130" s="99"/>
      <c r="M1130" s="99"/>
      <c r="N1130" s="99"/>
      <c r="O1130" s="99"/>
      <c r="P1130" s="99"/>
      <c r="Q1130" s="99"/>
      <c r="R1130" s="99"/>
      <c r="S1130" s="99"/>
      <c r="T1130" s="99"/>
      <c r="U1130" s="99"/>
      <c r="V1130" s="99"/>
      <c r="W1130" s="99"/>
      <c r="X1130" s="99"/>
      <c r="Y1130" s="99"/>
      <c r="Z1130" s="99"/>
      <c r="AA1130" s="99"/>
      <c r="AB1130" s="99"/>
      <c r="AC1130" s="99"/>
      <c r="AD1130" s="99"/>
      <c r="AE1130" s="99"/>
      <c r="AF1130" s="104"/>
      <c r="AG1130" s="104"/>
      <c r="AH1130" s="104"/>
    </row>
    <row r="1131" spans="3:34" ht="23.25">
      <c r="C1131" s="99"/>
      <c r="D1131" s="99"/>
      <c r="E1131" s="99"/>
      <c r="F1131" s="99"/>
      <c r="G1131" s="99"/>
      <c r="H1131" s="99"/>
      <c r="I1131" s="99"/>
      <c r="J1131" s="99"/>
      <c r="K1131" s="99"/>
      <c r="L1131" s="99"/>
      <c r="M1131" s="99"/>
      <c r="N1131" s="99"/>
      <c r="O1131" s="99"/>
      <c r="P1131" s="99"/>
      <c r="Q1131" s="99"/>
      <c r="R1131" s="99"/>
      <c r="S1131" s="99"/>
      <c r="T1131" s="99"/>
      <c r="U1131" s="99"/>
      <c r="V1131" s="99"/>
      <c r="W1131" s="99"/>
      <c r="X1131" s="99"/>
      <c r="Y1131" s="99"/>
      <c r="Z1131" s="99"/>
      <c r="AA1131" s="99"/>
      <c r="AB1131" s="99"/>
      <c r="AC1131" s="99"/>
      <c r="AD1131" s="99"/>
      <c r="AE1131" s="99"/>
      <c r="AF1131" s="104"/>
      <c r="AG1131" s="104"/>
      <c r="AH1131" s="104"/>
    </row>
    <row r="1132" spans="3:34" ht="23.25">
      <c r="C1132" s="99"/>
      <c r="D1132" s="99"/>
      <c r="E1132" s="99"/>
      <c r="F1132" s="99"/>
      <c r="G1132" s="99"/>
      <c r="H1132" s="99"/>
      <c r="I1132" s="99"/>
      <c r="J1132" s="99"/>
      <c r="K1132" s="99"/>
      <c r="L1132" s="99"/>
      <c r="M1132" s="99"/>
      <c r="N1132" s="99"/>
      <c r="O1132" s="99"/>
      <c r="P1132" s="99"/>
      <c r="Q1132" s="99"/>
      <c r="R1132" s="99"/>
      <c r="S1132" s="99"/>
      <c r="T1132" s="99"/>
      <c r="U1132" s="99"/>
      <c r="V1132" s="99"/>
      <c r="W1132" s="99"/>
      <c r="X1132" s="99"/>
      <c r="Y1132" s="99"/>
      <c r="Z1132" s="99"/>
      <c r="AA1132" s="99"/>
      <c r="AB1132" s="99"/>
      <c r="AC1132" s="99"/>
      <c r="AD1132" s="99"/>
      <c r="AE1132" s="99"/>
      <c r="AF1132" s="104"/>
      <c r="AG1132" s="104"/>
      <c r="AH1132" s="104"/>
    </row>
    <row r="1133" spans="3:34" ht="23.25">
      <c r="C1133" s="99"/>
      <c r="D1133" s="99"/>
      <c r="E1133" s="99"/>
      <c r="F1133" s="99"/>
      <c r="G1133" s="99"/>
      <c r="H1133" s="99"/>
      <c r="I1133" s="99"/>
      <c r="J1133" s="99"/>
      <c r="K1133" s="99"/>
      <c r="L1133" s="99"/>
      <c r="M1133" s="99"/>
      <c r="N1133" s="99"/>
      <c r="O1133" s="99"/>
      <c r="P1133" s="99"/>
      <c r="Q1133" s="99"/>
      <c r="R1133" s="99"/>
      <c r="S1133" s="99"/>
      <c r="T1133" s="99"/>
      <c r="U1133" s="99"/>
      <c r="V1133" s="99"/>
      <c r="W1133" s="99"/>
      <c r="X1133" s="99"/>
      <c r="Y1133" s="99"/>
      <c r="Z1133" s="99"/>
      <c r="AA1133" s="99"/>
      <c r="AB1133" s="99"/>
      <c r="AC1133" s="99"/>
      <c r="AD1133" s="99"/>
      <c r="AE1133" s="99"/>
      <c r="AF1133" s="104"/>
      <c r="AG1133" s="104"/>
      <c r="AH1133" s="104"/>
    </row>
    <row r="1134" spans="3:34" ht="23.25">
      <c r="C1134" s="99"/>
      <c r="D1134" s="99"/>
      <c r="E1134" s="99"/>
      <c r="F1134" s="99"/>
      <c r="G1134" s="99"/>
      <c r="H1134" s="99"/>
      <c r="I1134" s="99"/>
      <c r="J1134" s="99"/>
      <c r="K1134" s="99"/>
      <c r="L1134" s="99"/>
      <c r="M1134" s="99"/>
      <c r="N1134" s="99"/>
      <c r="O1134" s="99"/>
      <c r="P1134" s="99"/>
      <c r="Q1134" s="99"/>
      <c r="R1134" s="99"/>
      <c r="S1134" s="99"/>
      <c r="T1134" s="99"/>
      <c r="U1134" s="99"/>
      <c r="V1134" s="99"/>
      <c r="W1134" s="99"/>
      <c r="X1134" s="99"/>
      <c r="Y1134" s="99"/>
      <c r="Z1134" s="99"/>
      <c r="AA1134" s="99"/>
      <c r="AB1134" s="99"/>
      <c r="AC1134" s="99"/>
      <c r="AD1134" s="99"/>
      <c r="AE1134" s="99"/>
      <c r="AF1134" s="104"/>
      <c r="AG1134" s="104"/>
      <c r="AH1134" s="104"/>
    </row>
    <row r="1135" spans="3:34" ht="23.25">
      <c r="C1135" s="99"/>
      <c r="D1135" s="99"/>
      <c r="E1135" s="99"/>
      <c r="F1135" s="99"/>
      <c r="G1135" s="99"/>
      <c r="H1135" s="99"/>
      <c r="I1135" s="99"/>
      <c r="J1135" s="99"/>
      <c r="K1135" s="99"/>
      <c r="L1135" s="99"/>
      <c r="M1135" s="99"/>
      <c r="N1135" s="99"/>
      <c r="O1135" s="99"/>
      <c r="P1135" s="99"/>
      <c r="Q1135" s="99"/>
      <c r="R1135" s="99"/>
      <c r="S1135" s="99"/>
      <c r="T1135" s="99"/>
      <c r="U1135" s="99"/>
      <c r="V1135" s="99"/>
      <c r="W1135" s="99"/>
      <c r="X1135" s="99"/>
      <c r="Y1135" s="99"/>
      <c r="Z1135" s="99"/>
      <c r="AA1135" s="99"/>
      <c r="AB1135" s="99"/>
      <c r="AC1135" s="99"/>
      <c r="AD1135" s="99"/>
      <c r="AE1135" s="99"/>
      <c r="AF1135" s="104"/>
      <c r="AG1135" s="104"/>
      <c r="AH1135" s="104"/>
    </row>
    <row r="1136" spans="3:34" ht="23.25">
      <c r="C1136" s="99"/>
      <c r="D1136" s="99"/>
      <c r="E1136" s="99"/>
      <c r="F1136" s="99"/>
      <c r="G1136" s="99"/>
      <c r="H1136" s="99"/>
      <c r="I1136" s="99"/>
      <c r="J1136" s="99"/>
      <c r="K1136" s="99"/>
      <c r="L1136" s="99"/>
      <c r="M1136" s="99"/>
      <c r="N1136" s="99"/>
      <c r="O1136" s="99"/>
      <c r="P1136" s="99"/>
      <c r="Q1136" s="99"/>
      <c r="R1136" s="99"/>
      <c r="S1136" s="99"/>
      <c r="T1136" s="99"/>
      <c r="U1136" s="99"/>
      <c r="V1136" s="99"/>
      <c r="W1136" s="99"/>
      <c r="X1136" s="99"/>
      <c r="Y1136" s="99"/>
      <c r="Z1136" s="99"/>
      <c r="AA1136" s="99"/>
      <c r="AB1136" s="99"/>
      <c r="AC1136" s="99"/>
      <c r="AD1136" s="99"/>
      <c r="AE1136" s="99"/>
      <c r="AF1136" s="104"/>
      <c r="AG1136" s="104"/>
      <c r="AH1136" s="104"/>
    </row>
    <row r="1137" spans="3:34" ht="23.25">
      <c r="C1137" s="99"/>
      <c r="D1137" s="99"/>
      <c r="E1137" s="99"/>
      <c r="F1137" s="99"/>
      <c r="G1137" s="99"/>
      <c r="H1137" s="99"/>
      <c r="I1137" s="99"/>
      <c r="J1137" s="99"/>
      <c r="K1137" s="99"/>
      <c r="L1137" s="99"/>
      <c r="M1137" s="99"/>
      <c r="N1137" s="99"/>
      <c r="O1137" s="99"/>
      <c r="P1137" s="99"/>
      <c r="Q1137" s="99"/>
      <c r="R1137" s="99"/>
      <c r="S1137" s="99"/>
      <c r="T1137" s="99"/>
      <c r="U1137" s="99"/>
      <c r="V1137" s="99"/>
      <c r="W1137" s="99"/>
      <c r="X1137" s="99"/>
      <c r="Y1137" s="99"/>
      <c r="Z1137" s="99"/>
      <c r="AA1137" s="99"/>
      <c r="AB1137" s="99"/>
      <c r="AC1137" s="99"/>
      <c r="AD1137" s="99"/>
      <c r="AE1137" s="99"/>
      <c r="AF1137" s="104"/>
      <c r="AG1137" s="104"/>
      <c r="AH1137" s="104"/>
    </row>
    <row r="1138" spans="3:34" ht="23.25">
      <c r="C1138" s="99"/>
      <c r="D1138" s="99"/>
      <c r="E1138" s="99"/>
      <c r="F1138" s="99"/>
      <c r="G1138" s="99"/>
      <c r="H1138" s="99"/>
      <c r="I1138" s="99"/>
      <c r="J1138" s="99"/>
      <c r="K1138" s="99"/>
      <c r="L1138" s="99"/>
      <c r="M1138" s="99"/>
      <c r="N1138" s="99"/>
      <c r="O1138" s="99"/>
      <c r="P1138" s="99"/>
      <c r="Q1138" s="99"/>
      <c r="R1138" s="99"/>
      <c r="S1138" s="99"/>
      <c r="T1138" s="99"/>
      <c r="U1138" s="99"/>
      <c r="V1138" s="99"/>
      <c r="W1138" s="99"/>
      <c r="X1138" s="99"/>
      <c r="Y1138" s="99"/>
      <c r="Z1138" s="99"/>
      <c r="AA1138" s="99"/>
      <c r="AB1138" s="99"/>
      <c r="AC1138" s="99"/>
      <c r="AD1138" s="99"/>
      <c r="AE1138" s="99"/>
      <c r="AF1138" s="104"/>
      <c r="AG1138" s="104"/>
      <c r="AH1138" s="104"/>
    </row>
    <row r="1139" spans="3:34" ht="23.25">
      <c r="C1139" s="99"/>
      <c r="D1139" s="99"/>
      <c r="E1139" s="99"/>
      <c r="F1139" s="99"/>
      <c r="G1139" s="99"/>
      <c r="H1139" s="99"/>
      <c r="I1139" s="99"/>
      <c r="J1139" s="99"/>
      <c r="K1139" s="99"/>
      <c r="L1139" s="99"/>
      <c r="M1139" s="99"/>
      <c r="N1139" s="99"/>
      <c r="O1139" s="99"/>
      <c r="P1139" s="99"/>
      <c r="Q1139" s="99"/>
      <c r="R1139" s="99"/>
      <c r="S1139" s="99"/>
      <c r="T1139" s="99"/>
      <c r="U1139" s="99"/>
      <c r="V1139" s="99"/>
      <c r="W1139" s="99"/>
      <c r="X1139" s="99"/>
      <c r="Y1139" s="99"/>
      <c r="Z1139" s="99"/>
      <c r="AA1139" s="99"/>
      <c r="AB1139" s="99"/>
      <c r="AC1139" s="99"/>
      <c r="AD1139" s="99"/>
      <c r="AE1139" s="99"/>
      <c r="AF1139" s="104"/>
      <c r="AG1139" s="104"/>
      <c r="AH1139" s="104"/>
    </row>
    <row r="1140" spans="3:34" ht="23.25">
      <c r="C1140" s="99"/>
      <c r="D1140" s="99"/>
      <c r="E1140" s="99"/>
      <c r="F1140" s="99"/>
      <c r="G1140" s="99"/>
      <c r="H1140" s="99"/>
      <c r="I1140" s="99"/>
      <c r="J1140" s="99"/>
      <c r="K1140" s="99"/>
      <c r="L1140" s="99"/>
      <c r="M1140" s="99"/>
      <c r="N1140" s="99"/>
      <c r="O1140" s="99"/>
      <c r="P1140" s="99"/>
      <c r="Q1140" s="99"/>
      <c r="R1140" s="99"/>
      <c r="S1140" s="99"/>
      <c r="T1140" s="99"/>
      <c r="U1140" s="99"/>
      <c r="V1140" s="99"/>
      <c r="W1140" s="99"/>
      <c r="X1140" s="99"/>
      <c r="Y1140" s="99"/>
      <c r="Z1140" s="99"/>
      <c r="AA1140" s="99"/>
      <c r="AB1140" s="99"/>
      <c r="AC1140" s="99"/>
      <c r="AD1140" s="99"/>
      <c r="AE1140" s="99"/>
      <c r="AF1140" s="104"/>
      <c r="AG1140" s="104"/>
      <c r="AH1140" s="104"/>
    </row>
    <row r="1141" spans="3:34" ht="23.25">
      <c r="C1141" s="99"/>
      <c r="D1141" s="99"/>
      <c r="E1141" s="99"/>
      <c r="F1141" s="99"/>
      <c r="G1141" s="99"/>
      <c r="H1141" s="99"/>
      <c r="I1141" s="99"/>
      <c r="J1141" s="99"/>
      <c r="K1141" s="99"/>
      <c r="L1141" s="99"/>
      <c r="M1141" s="99"/>
      <c r="N1141" s="99"/>
      <c r="O1141" s="99"/>
      <c r="P1141" s="99"/>
      <c r="Q1141" s="99"/>
      <c r="R1141" s="99"/>
      <c r="S1141" s="99"/>
      <c r="T1141" s="99"/>
      <c r="U1141" s="99"/>
      <c r="V1141" s="99"/>
      <c r="W1141" s="99"/>
      <c r="X1141" s="99"/>
      <c r="Y1141" s="99"/>
      <c r="Z1141" s="99"/>
      <c r="AA1141" s="99"/>
      <c r="AB1141" s="99"/>
      <c r="AC1141" s="99"/>
      <c r="AD1141" s="99"/>
      <c r="AE1141" s="99"/>
      <c r="AF1141" s="104"/>
      <c r="AG1141" s="104"/>
      <c r="AH1141" s="104"/>
    </row>
    <row r="1142" spans="3:34" ht="23.25">
      <c r="C1142" s="99"/>
      <c r="D1142" s="99"/>
      <c r="E1142" s="99"/>
      <c r="F1142" s="99"/>
      <c r="G1142" s="99"/>
      <c r="H1142" s="99"/>
      <c r="I1142" s="99"/>
      <c r="J1142" s="99"/>
      <c r="K1142" s="99"/>
      <c r="L1142" s="99"/>
      <c r="M1142" s="99"/>
      <c r="N1142" s="99"/>
      <c r="O1142" s="99"/>
      <c r="P1142" s="99"/>
      <c r="Q1142" s="99"/>
      <c r="R1142" s="99"/>
      <c r="S1142" s="99"/>
      <c r="T1142" s="99"/>
      <c r="U1142" s="99"/>
      <c r="V1142" s="99"/>
      <c r="W1142" s="99"/>
      <c r="X1142" s="99"/>
      <c r="Y1142" s="99"/>
      <c r="Z1142" s="99"/>
      <c r="AA1142" s="99"/>
      <c r="AB1142" s="99"/>
      <c r="AC1142" s="99"/>
      <c r="AD1142" s="99"/>
      <c r="AE1142" s="99"/>
      <c r="AF1142" s="104"/>
      <c r="AG1142" s="104"/>
      <c r="AH1142" s="104"/>
    </row>
    <row r="1143" spans="3:34" ht="23.25">
      <c r="C1143" s="99"/>
      <c r="D1143" s="99"/>
      <c r="E1143" s="99"/>
      <c r="F1143" s="99"/>
      <c r="G1143" s="99"/>
      <c r="H1143" s="99"/>
      <c r="I1143" s="99"/>
      <c r="J1143" s="99"/>
      <c r="K1143" s="99"/>
      <c r="L1143" s="99"/>
      <c r="M1143" s="99"/>
      <c r="N1143" s="99"/>
      <c r="O1143" s="99"/>
      <c r="P1143" s="99"/>
      <c r="Q1143" s="99"/>
      <c r="R1143" s="99"/>
      <c r="S1143" s="99"/>
      <c r="T1143" s="99"/>
      <c r="U1143" s="99"/>
      <c r="V1143" s="99"/>
      <c r="W1143" s="99"/>
      <c r="X1143" s="99"/>
      <c r="Y1143" s="99"/>
      <c r="Z1143" s="99"/>
      <c r="AA1143" s="99"/>
      <c r="AB1143" s="99"/>
      <c r="AC1143" s="99"/>
      <c r="AD1143" s="99"/>
      <c r="AE1143" s="99"/>
      <c r="AF1143" s="104"/>
      <c r="AG1143" s="104"/>
      <c r="AH1143" s="104"/>
    </row>
    <row r="1144" spans="3:34" ht="23.25">
      <c r="C1144" s="99"/>
      <c r="D1144" s="99"/>
      <c r="E1144" s="99"/>
      <c r="F1144" s="99"/>
      <c r="G1144" s="99"/>
      <c r="H1144" s="99"/>
      <c r="I1144" s="99"/>
      <c r="J1144" s="99"/>
      <c r="K1144" s="99"/>
      <c r="L1144" s="99"/>
      <c r="M1144" s="99"/>
      <c r="N1144" s="99"/>
      <c r="O1144" s="99"/>
      <c r="P1144" s="99"/>
      <c r="Q1144" s="99"/>
      <c r="R1144" s="99"/>
      <c r="S1144" s="99"/>
      <c r="T1144" s="99"/>
      <c r="U1144" s="99"/>
      <c r="V1144" s="99"/>
      <c r="W1144" s="99"/>
      <c r="X1144" s="99"/>
      <c r="Y1144" s="99"/>
      <c r="Z1144" s="99"/>
      <c r="AA1144" s="99"/>
      <c r="AB1144" s="99"/>
      <c r="AC1144" s="99"/>
      <c r="AD1144" s="99"/>
      <c r="AE1144" s="99"/>
      <c r="AF1144" s="104"/>
      <c r="AG1144" s="104"/>
      <c r="AH1144" s="104"/>
    </row>
    <row r="1145" spans="3:34" ht="23.25">
      <c r="C1145" s="99"/>
      <c r="D1145" s="99"/>
      <c r="E1145" s="99"/>
      <c r="F1145" s="99"/>
      <c r="G1145" s="99"/>
      <c r="H1145" s="99"/>
      <c r="I1145" s="99"/>
      <c r="J1145" s="99"/>
      <c r="K1145" s="99"/>
      <c r="L1145" s="99"/>
      <c r="M1145" s="99"/>
      <c r="N1145" s="99"/>
      <c r="O1145" s="99"/>
      <c r="P1145" s="99"/>
      <c r="Q1145" s="99"/>
      <c r="R1145" s="99"/>
      <c r="S1145" s="99"/>
      <c r="T1145" s="99"/>
      <c r="U1145" s="99"/>
      <c r="V1145" s="99"/>
      <c r="W1145" s="99"/>
      <c r="X1145" s="99"/>
      <c r="Y1145" s="99"/>
      <c r="Z1145" s="99"/>
      <c r="AA1145" s="99"/>
      <c r="AB1145" s="99"/>
      <c r="AC1145" s="99"/>
      <c r="AD1145" s="99"/>
      <c r="AE1145" s="99"/>
      <c r="AF1145" s="104"/>
      <c r="AG1145" s="104"/>
      <c r="AH1145" s="104"/>
    </row>
    <row r="1146" spans="3:34" ht="23.25">
      <c r="C1146" s="99"/>
      <c r="D1146" s="99"/>
      <c r="E1146" s="99"/>
      <c r="F1146" s="99"/>
      <c r="G1146" s="99"/>
      <c r="H1146" s="99"/>
      <c r="I1146" s="99"/>
      <c r="J1146" s="99"/>
      <c r="K1146" s="99"/>
      <c r="L1146" s="99"/>
      <c r="M1146" s="99"/>
      <c r="N1146" s="99"/>
      <c r="O1146" s="99"/>
      <c r="P1146" s="99"/>
      <c r="Q1146" s="99"/>
      <c r="R1146" s="99"/>
      <c r="S1146" s="99"/>
      <c r="T1146" s="99"/>
      <c r="U1146" s="99"/>
      <c r="V1146" s="99"/>
      <c r="W1146" s="99"/>
      <c r="X1146" s="99"/>
      <c r="Y1146" s="99"/>
      <c r="Z1146" s="99"/>
      <c r="AA1146" s="99"/>
      <c r="AB1146" s="99"/>
      <c r="AC1146" s="99"/>
      <c r="AD1146" s="99"/>
      <c r="AE1146" s="99"/>
      <c r="AF1146" s="104"/>
      <c r="AG1146" s="104"/>
      <c r="AH1146" s="104"/>
    </row>
    <row r="1147" spans="3:34" ht="23.25">
      <c r="C1147" s="99"/>
      <c r="D1147" s="99"/>
      <c r="E1147" s="99"/>
      <c r="F1147" s="99"/>
      <c r="G1147" s="99"/>
      <c r="H1147" s="99"/>
      <c r="I1147" s="99"/>
      <c r="J1147" s="99"/>
      <c r="K1147" s="99"/>
      <c r="L1147" s="99"/>
      <c r="M1147" s="99"/>
      <c r="N1147" s="99"/>
      <c r="O1147" s="99"/>
      <c r="P1147" s="99"/>
      <c r="Q1147" s="99"/>
      <c r="R1147" s="99"/>
      <c r="S1147" s="99"/>
      <c r="T1147" s="99"/>
      <c r="U1147" s="99"/>
      <c r="V1147" s="99"/>
      <c r="W1147" s="99"/>
      <c r="X1147" s="99"/>
      <c r="Y1147" s="99"/>
      <c r="Z1147" s="99"/>
      <c r="AA1147" s="99"/>
      <c r="AB1147" s="99"/>
      <c r="AC1147" s="99"/>
      <c r="AD1147" s="99"/>
      <c r="AE1147" s="99"/>
      <c r="AF1147" s="104"/>
      <c r="AG1147" s="104"/>
      <c r="AH1147" s="104"/>
    </row>
    <row r="1148" spans="3:34" ht="23.25">
      <c r="C1148" s="99"/>
      <c r="D1148" s="99"/>
      <c r="E1148" s="99"/>
      <c r="F1148" s="99"/>
      <c r="G1148" s="99"/>
      <c r="H1148" s="99"/>
      <c r="I1148" s="99"/>
      <c r="J1148" s="99"/>
      <c r="K1148" s="99"/>
      <c r="L1148" s="99"/>
      <c r="M1148" s="99"/>
      <c r="N1148" s="99"/>
      <c r="O1148" s="99"/>
      <c r="P1148" s="99"/>
      <c r="Q1148" s="99"/>
      <c r="R1148" s="99"/>
      <c r="S1148" s="99"/>
      <c r="T1148" s="99"/>
      <c r="U1148" s="99"/>
      <c r="V1148" s="99"/>
      <c r="W1148" s="99"/>
      <c r="X1148" s="99"/>
      <c r="Y1148" s="99"/>
      <c r="Z1148" s="99"/>
      <c r="AA1148" s="99"/>
      <c r="AB1148" s="99"/>
      <c r="AC1148" s="99"/>
      <c r="AD1148" s="99"/>
      <c r="AE1148" s="99"/>
      <c r="AF1148" s="104"/>
      <c r="AG1148" s="104"/>
      <c r="AH1148" s="104"/>
    </row>
    <row r="1149" spans="3:34" ht="23.25">
      <c r="C1149" s="99"/>
      <c r="D1149" s="99"/>
      <c r="E1149" s="99"/>
      <c r="F1149" s="99"/>
      <c r="G1149" s="99"/>
      <c r="H1149" s="99"/>
      <c r="I1149" s="99"/>
      <c r="J1149" s="99"/>
      <c r="K1149" s="99"/>
      <c r="L1149" s="99"/>
      <c r="M1149" s="99"/>
      <c r="N1149" s="99"/>
      <c r="O1149" s="99"/>
      <c r="P1149" s="99"/>
      <c r="Q1149" s="99"/>
      <c r="R1149" s="99"/>
      <c r="S1149" s="99"/>
      <c r="T1149" s="99"/>
      <c r="U1149" s="99"/>
      <c r="V1149" s="99"/>
      <c r="W1149" s="99"/>
      <c r="X1149" s="99"/>
      <c r="Y1149" s="99"/>
      <c r="Z1149" s="99"/>
      <c r="AA1149" s="99"/>
      <c r="AB1149" s="99"/>
      <c r="AC1149" s="99"/>
      <c r="AD1149" s="99"/>
      <c r="AE1149" s="99"/>
      <c r="AF1149" s="104"/>
      <c r="AG1149" s="104"/>
      <c r="AH1149" s="104"/>
    </row>
    <row r="1150" spans="3:34" ht="23.25">
      <c r="C1150" s="99"/>
      <c r="D1150" s="99"/>
      <c r="E1150" s="99"/>
      <c r="F1150" s="99"/>
      <c r="G1150" s="99"/>
      <c r="H1150" s="99"/>
      <c r="I1150" s="99"/>
      <c r="J1150" s="99"/>
      <c r="K1150" s="99"/>
      <c r="L1150" s="99"/>
      <c r="M1150" s="99"/>
      <c r="N1150" s="99"/>
      <c r="O1150" s="99"/>
      <c r="P1150" s="99"/>
      <c r="Q1150" s="99"/>
      <c r="R1150" s="99"/>
      <c r="S1150" s="99"/>
      <c r="T1150" s="99"/>
      <c r="U1150" s="99"/>
      <c r="V1150" s="99"/>
      <c r="W1150" s="99"/>
      <c r="X1150" s="99"/>
      <c r="Y1150" s="99"/>
      <c r="Z1150" s="99"/>
      <c r="AA1150" s="99"/>
      <c r="AB1150" s="99"/>
      <c r="AC1150" s="99"/>
      <c r="AD1150" s="99"/>
      <c r="AE1150" s="99"/>
      <c r="AF1150" s="104"/>
      <c r="AG1150" s="104"/>
      <c r="AH1150" s="104"/>
    </row>
    <row r="1151" spans="3:34" ht="23.25">
      <c r="C1151" s="99"/>
      <c r="D1151" s="99"/>
      <c r="E1151" s="99"/>
      <c r="F1151" s="99"/>
      <c r="G1151" s="99"/>
      <c r="H1151" s="99"/>
      <c r="I1151" s="99"/>
      <c r="J1151" s="99"/>
      <c r="K1151" s="99"/>
      <c r="L1151" s="99"/>
      <c r="M1151" s="99"/>
      <c r="N1151" s="99"/>
      <c r="O1151" s="99"/>
      <c r="P1151" s="99"/>
      <c r="Q1151" s="99"/>
      <c r="R1151" s="99"/>
      <c r="S1151" s="99"/>
      <c r="T1151" s="99"/>
      <c r="U1151" s="99"/>
      <c r="V1151" s="99"/>
      <c r="W1151" s="99"/>
      <c r="X1151" s="99"/>
      <c r="Y1151" s="99"/>
      <c r="Z1151" s="99"/>
      <c r="AA1151" s="99"/>
      <c r="AB1151" s="99"/>
      <c r="AC1151" s="99"/>
      <c r="AD1151" s="99"/>
      <c r="AE1151" s="99"/>
      <c r="AF1151" s="104"/>
      <c r="AG1151" s="104"/>
      <c r="AH1151" s="104"/>
    </row>
    <row r="1152" spans="3:34" ht="23.25">
      <c r="C1152" s="99"/>
      <c r="D1152" s="99"/>
      <c r="E1152" s="99"/>
      <c r="F1152" s="99"/>
      <c r="G1152" s="99"/>
      <c r="H1152" s="99"/>
      <c r="I1152" s="99"/>
      <c r="J1152" s="99"/>
      <c r="K1152" s="99"/>
      <c r="L1152" s="99"/>
      <c r="M1152" s="99"/>
      <c r="N1152" s="99"/>
      <c r="O1152" s="99"/>
      <c r="P1152" s="99"/>
      <c r="Q1152" s="99"/>
      <c r="R1152" s="99"/>
      <c r="S1152" s="99"/>
      <c r="T1152" s="99"/>
      <c r="U1152" s="99"/>
      <c r="V1152" s="99"/>
      <c r="W1152" s="99"/>
      <c r="X1152" s="99"/>
      <c r="Y1152" s="99"/>
      <c r="Z1152" s="99"/>
      <c r="AA1152" s="99"/>
      <c r="AB1152" s="99"/>
      <c r="AC1152" s="99"/>
      <c r="AD1152" s="99"/>
      <c r="AE1152" s="99"/>
      <c r="AF1152" s="104"/>
      <c r="AG1152" s="104"/>
      <c r="AH1152" s="104"/>
    </row>
    <row r="1153" spans="3:34" ht="23.25">
      <c r="C1153" s="99"/>
      <c r="D1153" s="99"/>
      <c r="E1153" s="99"/>
      <c r="F1153" s="99"/>
      <c r="G1153" s="99"/>
      <c r="H1153" s="99"/>
      <c r="I1153" s="99"/>
      <c r="J1153" s="99"/>
      <c r="K1153" s="99"/>
      <c r="L1153" s="99"/>
      <c r="M1153" s="99"/>
      <c r="N1153" s="99"/>
      <c r="O1153" s="99"/>
      <c r="P1153" s="99"/>
      <c r="Q1153" s="99"/>
      <c r="R1153" s="99"/>
      <c r="S1153" s="99"/>
      <c r="T1153" s="99"/>
      <c r="U1153" s="99"/>
      <c r="V1153" s="99"/>
      <c r="W1153" s="99"/>
      <c r="X1153" s="99"/>
      <c r="Y1153" s="99"/>
      <c r="Z1153" s="99"/>
      <c r="AA1153" s="99"/>
      <c r="AB1153" s="99"/>
      <c r="AC1153" s="99"/>
      <c r="AD1153" s="99"/>
      <c r="AE1153" s="99"/>
      <c r="AF1153" s="104"/>
      <c r="AG1153" s="104"/>
      <c r="AH1153" s="104"/>
    </row>
    <row r="1154" spans="3:34" ht="23.25">
      <c r="C1154" s="99"/>
      <c r="D1154" s="99"/>
      <c r="E1154" s="99"/>
      <c r="F1154" s="99"/>
      <c r="G1154" s="99"/>
      <c r="H1154" s="99"/>
      <c r="I1154" s="99"/>
      <c r="J1154" s="99"/>
      <c r="K1154" s="99"/>
      <c r="L1154" s="99"/>
      <c r="M1154" s="99"/>
      <c r="N1154" s="99"/>
      <c r="O1154" s="99"/>
      <c r="P1154" s="99"/>
      <c r="Q1154" s="99"/>
      <c r="R1154" s="99"/>
      <c r="S1154" s="99"/>
      <c r="T1154" s="99"/>
      <c r="U1154" s="99"/>
      <c r="V1154" s="99"/>
      <c r="W1154" s="99"/>
      <c r="X1154" s="99"/>
      <c r="Y1154" s="99"/>
      <c r="Z1154" s="99"/>
      <c r="AA1154" s="99"/>
      <c r="AB1154" s="99"/>
      <c r="AC1154" s="99"/>
      <c r="AD1154" s="99"/>
      <c r="AE1154" s="99"/>
      <c r="AF1154" s="104"/>
      <c r="AG1154" s="104"/>
      <c r="AH1154" s="104"/>
    </row>
    <row r="1155" spans="3:34" ht="23.25">
      <c r="C1155" s="99"/>
      <c r="D1155" s="99"/>
      <c r="E1155" s="99"/>
      <c r="F1155" s="99"/>
      <c r="G1155" s="99"/>
      <c r="H1155" s="99"/>
      <c r="I1155" s="99"/>
      <c r="J1155" s="99"/>
      <c r="K1155" s="99"/>
      <c r="L1155" s="99"/>
      <c r="M1155" s="99"/>
      <c r="N1155" s="99"/>
      <c r="O1155" s="99"/>
      <c r="P1155" s="99"/>
      <c r="Q1155" s="99"/>
      <c r="R1155" s="99"/>
      <c r="S1155" s="99"/>
      <c r="T1155" s="99"/>
      <c r="U1155" s="99"/>
      <c r="V1155" s="99"/>
      <c r="W1155" s="99"/>
      <c r="X1155" s="99"/>
      <c r="Y1155" s="99"/>
      <c r="Z1155" s="99"/>
      <c r="AA1155" s="99"/>
      <c r="AB1155" s="99"/>
      <c r="AC1155" s="99"/>
      <c r="AD1155" s="99"/>
      <c r="AE1155" s="99"/>
      <c r="AF1155" s="104"/>
      <c r="AG1155" s="104"/>
      <c r="AH1155" s="104"/>
    </row>
    <row r="1156" spans="3:34" ht="23.25">
      <c r="C1156" s="99"/>
      <c r="D1156" s="99"/>
      <c r="E1156" s="99"/>
      <c r="F1156" s="99"/>
      <c r="G1156" s="99"/>
      <c r="H1156" s="99"/>
      <c r="I1156" s="99"/>
      <c r="J1156" s="99"/>
      <c r="K1156" s="99"/>
      <c r="L1156" s="99"/>
      <c r="M1156" s="99"/>
      <c r="N1156" s="99"/>
      <c r="O1156" s="99"/>
      <c r="P1156" s="99"/>
      <c r="Q1156" s="99"/>
      <c r="R1156" s="99"/>
      <c r="S1156" s="99"/>
      <c r="T1156" s="99"/>
      <c r="U1156" s="99"/>
      <c r="V1156" s="99"/>
      <c r="W1156" s="99"/>
      <c r="X1156" s="99"/>
      <c r="Y1156" s="99"/>
      <c r="Z1156" s="99"/>
      <c r="AA1156" s="99"/>
      <c r="AB1156" s="99"/>
      <c r="AC1156" s="99"/>
      <c r="AD1156" s="99"/>
      <c r="AE1156" s="99"/>
      <c r="AF1156" s="104"/>
      <c r="AG1156" s="104"/>
      <c r="AH1156" s="104"/>
    </row>
    <row r="1157" spans="3:34" ht="23.25">
      <c r="C1157" s="99"/>
      <c r="D1157" s="99"/>
      <c r="E1157" s="99"/>
      <c r="F1157" s="99"/>
      <c r="G1157" s="99"/>
      <c r="H1157" s="99"/>
      <c r="I1157" s="99"/>
      <c r="J1157" s="99"/>
      <c r="K1157" s="99"/>
      <c r="L1157" s="99"/>
      <c r="M1157" s="99"/>
      <c r="N1157" s="99"/>
      <c r="O1157" s="99"/>
      <c r="P1157" s="99"/>
      <c r="Q1157" s="99"/>
      <c r="R1157" s="99"/>
      <c r="S1157" s="99"/>
      <c r="T1157" s="99"/>
      <c r="U1157" s="99"/>
      <c r="V1157" s="99"/>
      <c r="W1157" s="99"/>
      <c r="X1157" s="99"/>
      <c r="Y1157" s="99"/>
      <c r="Z1157" s="99"/>
      <c r="AA1157" s="99"/>
      <c r="AB1157" s="99"/>
      <c r="AC1157" s="99"/>
      <c r="AD1157" s="99"/>
      <c r="AE1157" s="99"/>
      <c r="AF1157" s="104"/>
      <c r="AG1157" s="104"/>
      <c r="AH1157" s="104"/>
    </row>
    <row r="1158" spans="3:34" ht="23.25">
      <c r="C1158" s="99"/>
      <c r="D1158" s="99"/>
      <c r="E1158" s="99"/>
      <c r="F1158" s="99"/>
      <c r="G1158" s="99"/>
      <c r="H1158" s="99"/>
      <c r="I1158" s="99"/>
      <c r="J1158" s="99"/>
      <c r="K1158" s="99"/>
      <c r="L1158" s="99"/>
      <c r="M1158" s="99"/>
      <c r="N1158" s="99"/>
      <c r="O1158" s="99"/>
      <c r="P1158" s="99"/>
      <c r="Q1158" s="99"/>
      <c r="R1158" s="99"/>
      <c r="S1158" s="99"/>
      <c r="T1158" s="99"/>
      <c r="U1158" s="99"/>
      <c r="V1158" s="99"/>
      <c r="W1158" s="99"/>
      <c r="X1158" s="99"/>
      <c r="Y1158" s="99"/>
      <c r="Z1158" s="99"/>
      <c r="AA1158" s="99"/>
      <c r="AB1158" s="99"/>
      <c r="AC1158" s="99"/>
      <c r="AD1158" s="99"/>
      <c r="AE1158" s="99"/>
      <c r="AF1158" s="104"/>
      <c r="AG1158" s="104"/>
      <c r="AH1158" s="104"/>
    </row>
    <row r="1159" spans="3:34" ht="23.25">
      <c r="C1159" s="99"/>
      <c r="D1159" s="99"/>
      <c r="E1159" s="99"/>
      <c r="F1159" s="99"/>
      <c r="G1159" s="99"/>
      <c r="H1159" s="99"/>
      <c r="I1159" s="99"/>
      <c r="J1159" s="99"/>
      <c r="K1159" s="99"/>
      <c r="L1159" s="99"/>
      <c r="M1159" s="99"/>
      <c r="N1159" s="99"/>
      <c r="O1159" s="99"/>
      <c r="P1159" s="99"/>
      <c r="Q1159" s="99"/>
      <c r="R1159" s="99"/>
      <c r="S1159" s="99"/>
      <c r="T1159" s="99"/>
      <c r="U1159" s="99"/>
      <c r="V1159" s="99"/>
      <c r="W1159" s="99"/>
      <c r="X1159" s="99"/>
      <c r="Y1159" s="99"/>
      <c r="Z1159" s="99"/>
      <c r="AA1159" s="99"/>
      <c r="AB1159" s="99"/>
      <c r="AC1159" s="99"/>
      <c r="AD1159" s="99"/>
      <c r="AE1159" s="99"/>
      <c r="AF1159" s="104"/>
      <c r="AG1159" s="104"/>
      <c r="AH1159" s="104"/>
    </row>
    <row r="1160" spans="3:34" ht="23.25">
      <c r="C1160" s="99"/>
      <c r="D1160" s="99"/>
      <c r="E1160" s="99"/>
      <c r="F1160" s="99"/>
      <c r="G1160" s="99"/>
      <c r="H1160" s="99"/>
      <c r="I1160" s="99"/>
      <c r="J1160" s="99"/>
      <c r="K1160" s="99"/>
      <c r="L1160" s="99"/>
      <c r="M1160" s="99"/>
      <c r="N1160" s="99"/>
      <c r="O1160" s="99"/>
      <c r="P1160" s="99"/>
      <c r="Q1160" s="99"/>
      <c r="R1160" s="99"/>
      <c r="S1160" s="99"/>
      <c r="T1160" s="99"/>
      <c r="U1160" s="99"/>
      <c r="V1160" s="99"/>
      <c r="W1160" s="99"/>
      <c r="X1160" s="99"/>
      <c r="Y1160" s="99"/>
      <c r="Z1160" s="99"/>
      <c r="AA1160" s="99"/>
      <c r="AB1160" s="99"/>
      <c r="AC1160" s="99"/>
      <c r="AD1160" s="99"/>
      <c r="AE1160" s="99"/>
      <c r="AF1160" s="104"/>
      <c r="AG1160" s="104"/>
      <c r="AH1160" s="104"/>
    </row>
    <row r="1161" spans="3:34" ht="23.25">
      <c r="C1161" s="99"/>
      <c r="D1161" s="99"/>
      <c r="E1161" s="99"/>
      <c r="F1161" s="99"/>
      <c r="G1161" s="99"/>
      <c r="H1161" s="99"/>
      <c r="I1161" s="99"/>
      <c r="J1161" s="99"/>
      <c r="K1161" s="99"/>
      <c r="L1161" s="99"/>
      <c r="M1161" s="99"/>
      <c r="N1161" s="99"/>
      <c r="O1161" s="99"/>
      <c r="P1161" s="99"/>
      <c r="Q1161" s="99"/>
      <c r="R1161" s="99"/>
      <c r="S1161" s="99"/>
      <c r="T1161" s="99"/>
      <c r="U1161" s="99"/>
      <c r="V1161" s="99"/>
      <c r="W1161" s="99"/>
      <c r="X1161" s="99"/>
      <c r="Y1161" s="99"/>
      <c r="Z1161" s="99"/>
      <c r="AA1161" s="99"/>
      <c r="AB1161" s="99"/>
      <c r="AC1161" s="99"/>
      <c r="AD1161" s="99"/>
      <c r="AE1161" s="99"/>
      <c r="AF1161" s="104"/>
      <c r="AG1161" s="104"/>
      <c r="AH1161" s="104"/>
    </row>
    <row r="1162" spans="3:34" ht="23.25">
      <c r="C1162" s="99"/>
      <c r="D1162" s="99"/>
      <c r="E1162" s="99"/>
      <c r="F1162" s="99"/>
      <c r="G1162" s="99"/>
      <c r="H1162" s="99"/>
      <c r="I1162" s="99"/>
      <c r="J1162" s="99"/>
      <c r="K1162" s="99"/>
      <c r="L1162" s="99"/>
      <c r="M1162" s="99"/>
      <c r="N1162" s="99"/>
      <c r="O1162" s="99"/>
      <c r="P1162" s="99"/>
      <c r="Q1162" s="99"/>
      <c r="R1162" s="99"/>
      <c r="S1162" s="99"/>
      <c r="T1162" s="99"/>
      <c r="U1162" s="99"/>
      <c r="V1162" s="99"/>
      <c r="W1162" s="99"/>
      <c r="X1162" s="99"/>
      <c r="Y1162" s="99"/>
      <c r="Z1162" s="99"/>
      <c r="AA1162" s="99"/>
      <c r="AB1162" s="99"/>
      <c r="AC1162" s="99"/>
      <c r="AD1162" s="99"/>
      <c r="AE1162" s="99"/>
      <c r="AF1162" s="104"/>
      <c r="AG1162" s="104"/>
      <c r="AH1162" s="104"/>
    </row>
    <row r="1163" spans="3:34" ht="23.25">
      <c r="C1163" s="99"/>
      <c r="D1163" s="99"/>
      <c r="E1163" s="99"/>
      <c r="F1163" s="99"/>
      <c r="G1163" s="99"/>
      <c r="H1163" s="99"/>
      <c r="I1163" s="99"/>
      <c r="J1163" s="99"/>
      <c r="K1163" s="99"/>
      <c r="L1163" s="99"/>
      <c r="M1163" s="99"/>
      <c r="N1163" s="99"/>
      <c r="O1163" s="99"/>
      <c r="P1163" s="99"/>
      <c r="Q1163" s="99"/>
      <c r="R1163" s="99"/>
      <c r="S1163" s="99"/>
      <c r="T1163" s="99"/>
      <c r="U1163" s="99"/>
      <c r="V1163" s="99"/>
      <c r="W1163" s="99"/>
      <c r="X1163" s="99"/>
      <c r="Y1163" s="99"/>
      <c r="Z1163" s="99"/>
      <c r="AA1163" s="99"/>
      <c r="AB1163" s="99"/>
      <c r="AC1163" s="99"/>
      <c r="AD1163" s="99"/>
      <c r="AE1163" s="99"/>
      <c r="AF1163" s="104"/>
      <c r="AG1163" s="104"/>
      <c r="AH1163" s="104"/>
    </row>
    <row r="1164" spans="3:34" ht="23.25">
      <c r="C1164" s="99"/>
      <c r="D1164" s="99"/>
      <c r="E1164" s="99"/>
      <c r="F1164" s="99"/>
      <c r="G1164" s="99"/>
      <c r="H1164" s="99"/>
      <c r="I1164" s="99"/>
      <c r="J1164" s="99"/>
      <c r="K1164" s="99"/>
      <c r="L1164" s="99"/>
      <c r="M1164" s="99"/>
      <c r="N1164" s="99"/>
      <c r="O1164" s="99"/>
      <c r="P1164" s="99"/>
      <c r="Q1164" s="99"/>
      <c r="R1164" s="99"/>
      <c r="S1164" s="99"/>
      <c r="T1164" s="99"/>
      <c r="U1164" s="99"/>
      <c r="V1164" s="99"/>
      <c r="W1164" s="99"/>
      <c r="X1164" s="99"/>
      <c r="Y1164" s="99"/>
      <c r="Z1164" s="99"/>
      <c r="AA1164" s="99"/>
      <c r="AB1164" s="99"/>
      <c r="AC1164" s="99"/>
      <c r="AD1164" s="99"/>
      <c r="AE1164" s="99"/>
      <c r="AF1164" s="104"/>
      <c r="AG1164" s="104"/>
      <c r="AH1164" s="104"/>
    </row>
    <row r="1165" spans="3:34" ht="23.25">
      <c r="C1165" s="99"/>
      <c r="D1165" s="99"/>
      <c r="E1165" s="99"/>
      <c r="F1165" s="99"/>
      <c r="G1165" s="99"/>
      <c r="H1165" s="99"/>
      <c r="I1165" s="99"/>
      <c r="J1165" s="99"/>
      <c r="K1165" s="99"/>
      <c r="L1165" s="99"/>
      <c r="M1165" s="99"/>
      <c r="N1165" s="99"/>
      <c r="O1165" s="99"/>
      <c r="P1165" s="99"/>
      <c r="Q1165" s="99"/>
      <c r="R1165" s="99"/>
      <c r="S1165" s="99"/>
      <c r="T1165" s="99"/>
      <c r="U1165" s="99"/>
      <c r="V1165" s="99"/>
      <c r="W1165" s="99"/>
      <c r="X1165" s="99"/>
      <c r="Y1165" s="99"/>
      <c r="Z1165" s="99"/>
      <c r="AA1165" s="99"/>
      <c r="AB1165" s="99"/>
      <c r="AC1165" s="99"/>
      <c r="AD1165" s="99"/>
      <c r="AE1165" s="99"/>
      <c r="AF1165" s="104"/>
      <c r="AG1165" s="104"/>
      <c r="AH1165" s="104"/>
    </row>
    <row r="1166" spans="3:34" ht="23.25">
      <c r="C1166" s="99"/>
      <c r="D1166" s="99"/>
      <c r="E1166" s="99"/>
      <c r="F1166" s="99"/>
      <c r="G1166" s="99"/>
      <c r="H1166" s="99"/>
      <c r="I1166" s="99"/>
      <c r="J1166" s="99"/>
      <c r="K1166" s="99"/>
      <c r="L1166" s="99"/>
      <c r="M1166" s="99"/>
      <c r="N1166" s="99"/>
      <c r="O1166" s="99"/>
      <c r="P1166" s="99"/>
      <c r="Q1166" s="99"/>
      <c r="R1166" s="99"/>
      <c r="S1166" s="99"/>
      <c r="T1166" s="99"/>
      <c r="U1166" s="99"/>
      <c r="V1166" s="99"/>
      <c r="W1166" s="99"/>
      <c r="X1166" s="99"/>
      <c r="Y1166" s="99"/>
      <c r="Z1166" s="99"/>
      <c r="AA1166" s="99"/>
      <c r="AB1166" s="99"/>
      <c r="AC1166" s="99"/>
      <c r="AD1166" s="99"/>
      <c r="AE1166" s="99"/>
      <c r="AF1166" s="104"/>
      <c r="AG1166" s="104"/>
      <c r="AH1166" s="104"/>
    </row>
    <row r="1167" spans="3:34" ht="23.25">
      <c r="C1167" s="99"/>
      <c r="D1167" s="99"/>
      <c r="E1167" s="99"/>
      <c r="F1167" s="99"/>
      <c r="G1167" s="99"/>
      <c r="H1167" s="99"/>
      <c r="I1167" s="99"/>
      <c r="J1167" s="99"/>
      <c r="K1167" s="99"/>
      <c r="L1167" s="99"/>
      <c r="M1167" s="99"/>
      <c r="N1167" s="99"/>
      <c r="O1167" s="99"/>
      <c r="P1167" s="99"/>
      <c r="Q1167" s="99"/>
      <c r="R1167" s="99"/>
      <c r="S1167" s="99"/>
      <c r="T1167" s="99"/>
      <c r="U1167" s="99"/>
      <c r="V1167" s="99"/>
      <c r="W1167" s="99"/>
      <c r="X1167" s="99"/>
      <c r="Y1167" s="99"/>
      <c r="Z1167" s="99"/>
      <c r="AA1167" s="99"/>
      <c r="AB1167" s="99"/>
      <c r="AC1167" s="99"/>
      <c r="AD1167" s="99"/>
      <c r="AE1167" s="99"/>
      <c r="AF1167" s="104"/>
      <c r="AG1167" s="104"/>
      <c r="AH1167" s="104"/>
    </row>
    <row r="1168" spans="3:34" ht="23.25">
      <c r="C1168" s="99"/>
      <c r="D1168" s="99"/>
      <c r="E1168" s="99"/>
      <c r="F1168" s="99"/>
      <c r="G1168" s="99"/>
      <c r="H1168" s="99"/>
      <c r="I1168" s="99"/>
      <c r="J1168" s="99"/>
      <c r="K1168" s="99"/>
      <c r="L1168" s="99"/>
      <c r="M1168" s="99"/>
      <c r="N1168" s="99"/>
      <c r="O1168" s="99"/>
      <c r="P1168" s="99"/>
      <c r="Q1168" s="99"/>
      <c r="R1168" s="99"/>
      <c r="S1168" s="99"/>
      <c r="T1168" s="99"/>
      <c r="U1168" s="99"/>
      <c r="V1168" s="99"/>
      <c r="W1168" s="99"/>
      <c r="X1168" s="99"/>
      <c r="Y1168" s="99"/>
      <c r="Z1168" s="99"/>
      <c r="AA1168" s="99"/>
      <c r="AB1168" s="99"/>
      <c r="AC1168" s="99"/>
      <c r="AD1168" s="99"/>
      <c r="AE1168" s="99"/>
      <c r="AF1168" s="104"/>
      <c r="AG1168" s="104"/>
      <c r="AH1168" s="104"/>
    </row>
    <row r="1169" spans="3:34" ht="23.25">
      <c r="C1169" s="99"/>
      <c r="D1169" s="99"/>
      <c r="E1169" s="99"/>
      <c r="F1169" s="99"/>
      <c r="G1169" s="99"/>
      <c r="H1169" s="99"/>
      <c r="I1169" s="99"/>
      <c r="J1169" s="99"/>
      <c r="K1169" s="99"/>
      <c r="L1169" s="99"/>
      <c r="M1169" s="99"/>
      <c r="N1169" s="99"/>
      <c r="O1169" s="99"/>
      <c r="P1169" s="99"/>
      <c r="Q1169" s="99"/>
      <c r="R1169" s="99"/>
      <c r="S1169" s="99"/>
      <c r="T1169" s="99"/>
      <c r="U1169" s="99"/>
      <c r="V1169" s="99"/>
      <c r="W1169" s="99"/>
      <c r="X1169" s="99"/>
      <c r="Y1169" s="99"/>
      <c r="Z1169" s="99"/>
      <c r="AA1169" s="99"/>
      <c r="AB1169" s="99"/>
      <c r="AC1169" s="99"/>
      <c r="AD1169" s="99"/>
      <c r="AE1169" s="99"/>
      <c r="AF1169" s="104"/>
      <c r="AG1169" s="104"/>
      <c r="AH1169" s="104"/>
    </row>
    <row r="1170" spans="3:34" ht="23.25">
      <c r="C1170" s="99"/>
      <c r="D1170" s="99"/>
      <c r="E1170" s="99"/>
      <c r="F1170" s="99"/>
      <c r="G1170" s="99"/>
      <c r="H1170" s="99"/>
      <c r="I1170" s="99"/>
      <c r="J1170" s="99"/>
      <c r="K1170" s="99"/>
      <c r="L1170" s="99"/>
      <c r="M1170" s="99"/>
      <c r="N1170" s="99"/>
      <c r="O1170" s="99"/>
      <c r="P1170" s="99"/>
      <c r="Q1170" s="99"/>
      <c r="R1170" s="99"/>
      <c r="S1170" s="99"/>
      <c r="T1170" s="99"/>
      <c r="U1170" s="99"/>
      <c r="V1170" s="99"/>
      <c r="W1170" s="99"/>
      <c r="X1170" s="99"/>
      <c r="Y1170" s="99"/>
      <c r="Z1170" s="99"/>
      <c r="AA1170" s="99"/>
      <c r="AB1170" s="99"/>
      <c r="AC1170" s="99"/>
      <c r="AD1170" s="99"/>
      <c r="AE1170" s="99"/>
      <c r="AF1170" s="104"/>
      <c r="AG1170" s="104"/>
      <c r="AH1170" s="104"/>
    </row>
    <row r="1171" spans="3:34" ht="23.25">
      <c r="C1171" s="99"/>
      <c r="D1171" s="99"/>
      <c r="E1171" s="99"/>
      <c r="F1171" s="99"/>
      <c r="G1171" s="99"/>
      <c r="H1171" s="99"/>
      <c r="I1171" s="99"/>
      <c r="J1171" s="99"/>
      <c r="K1171" s="99"/>
      <c r="L1171" s="99"/>
      <c r="M1171" s="99"/>
      <c r="N1171" s="99"/>
      <c r="O1171" s="99"/>
      <c r="P1171" s="99"/>
      <c r="Q1171" s="99"/>
      <c r="R1171" s="99"/>
      <c r="S1171" s="99"/>
      <c r="T1171" s="99"/>
      <c r="U1171" s="99"/>
      <c r="V1171" s="99"/>
      <c r="W1171" s="99"/>
      <c r="X1171" s="99"/>
      <c r="Y1171" s="99"/>
      <c r="Z1171" s="99"/>
      <c r="AA1171" s="99"/>
      <c r="AB1171" s="99"/>
      <c r="AC1171" s="99"/>
      <c r="AD1171" s="99"/>
      <c r="AE1171" s="99"/>
      <c r="AF1171" s="104"/>
      <c r="AG1171" s="104"/>
      <c r="AH1171" s="104"/>
    </row>
    <row r="1172" spans="3:34" ht="23.25">
      <c r="C1172" s="99"/>
      <c r="D1172" s="99"/>
      <c r="E1172" s="99"/>
      <c r="F1172" s="99"/>
      <c r="G1172" s="99"/>
      <c r="H1172" s="99"/>
      <c r="I1172" s="99"/>
      <c r="J1172" s="99"/>
      <c r="K1172" s="99"/>
      <c r="L1172" s="99"/>
      <c r="M1172" s="99"/>
      <c r="N1172" s="99"/>
      <c r="O1172" s="99"/>
      <c r="P1172" s="99"/>
      <c r="Q1172" s="99"/>
      <c r="R1172" s="99"/>
      <c r="S1172" s="99"/>
      <c r="T1172" s="99"/>
      <c r="U1172" s="99"/>
      <c r="V1172" s="99"/>
      <c r="W1172" s="99"/>
      <c r="X1172" s="99"/>
      <c r="Y1172" s="99"/>
      <c r="Z1172" s="99"/>
      <c r="AA1172" s="99"/>
      <c r="AB1172" s="99"/>
      <c r="AC1172" s="99"/>
      <c r="AD1172" s="99"/>
      <c r="AE1172" s="99"/>
      <c r="AF1172" s="104"/>
      <c r="AG1172" s="104"/>
      <c r="AH1172" s="104"/>
    </row>
    <row r="1173" spans="3:34" ht="23.25">
      <c r="C1173" s="99"/>
      <c r="D1173" s="99"/>
      <c r="E1173" s="99"/>
      <c r="F1173" s="99"/>
      <c r="G1173" s="99"/>
      <c r="H1173" s="99"/>
      <c r="I1173" s="99"/>
      <c r="J1173" s="99"/>
      <c r="K1173" s="99"/>
      <c r="L1173" s="99"/>
      <c r="M1173" s="99"/>
      <c r="N1173" s="99"/>
      <c r="O1173" s="99"/>
      <c r="P1173" s="99"/>
      <c r="Q1173" s="99"/>
      <c r="R1173" s="99"/>
      <c r="S1173" s="99"/>
      <c r="T1173" s="99"/>
      <c r="U1173" s="99"/>
      <c r="V1173" s="99"/>
      <c r="W1173" s="99"/>
      <c r="X1173" s="99"/>
      <c r="Y1173" s="99"/>
      <c r="Z1173" s="99"/>
      <c r="AA1173" s="99"/>
      <c r="AB1173" s="99"/>
      <c r="AC1173" s="99"/>
      <c r="AD1173" s="99"/>
      <c r="AE1173" s="99"/>
      <c r="AF1173" s="104"/>
      <c r="AG1173" s="104"/>
      <c r="AH1173" s="104"/>
    </row>
    <row r="1174" spans="3:34" ht="23.25">
      <c r="C1174" s="99"/>
      <c r="D1174" s="99"/>
      <c r="E1174" s="99"/>
      <c r="F1174" s="99"/>
      <c r="G1174" s="99"/>
      <c r="H1174" s="99"/>
      <c r="I1174" s="99"/>
      <c r="J1174" s="99"/>
      <c r="K1174" s="99"/>
      <c r="L1174" s="99"/>
      <c r="M1174" s="99"/>
      <c r="N1174" s="99"/>
      <c r="O1174" s="99"/>
      <c r="P1174" s="99"/>
      <c r="Q1174" s="99"/>
      <c r="R1174" s="99"/>
      <c r="S1174" s="99"/>
      <c r="T1174" s="99"/>
      <c r="U1174" s="99"/>
      <c r="V1174" s="99"/>
      <c r="W1174" s="99"/>
      <c r="X1174" s="99"/>
      <c r="Y1174" s="99"/>
      <c r="Z1174" s="99"/>
      <c r="AA1174" s="99"/>
      <c r="AB1174" s="99"/>
      <c r="AC1174" s="99"/>
      <c r="AD1174" s="99"/>
      <c r="AE1174" s="99"/>
      <c r="AF1174" s="104"/>
      <c r="AG1174" s="104"/>
      <c r="AH1174" s="104"/>
    </row>
    <row r="1175" spans="3:34" ht="23.25">
      <c r="C1175" s="99"/>
      <c r="D1175" s="99"/>
      <c r="E1175" s="99"/>
      <c r="F1175" s="99"/>
      <c r="G1175" s="99"/>
      <c r="H1175" s="99"/>
      <c r="I1175" s="99"/>
      <c r="J1175" s="99"/>
      <c r="K1175" s="99"/>
      <c r="L1175" s="99"/>
      <c r="M1175" s="99"/>
      <c r="N1175" s="99"/>
      <c r="O1175" s="99"/>
      <c r="P1175" s="99"/>
      <c r="Q1175" s="99"/>
      <c r="R1175" s="99"/>
      <c r="S1175" s="99"/>
      <c r="T1175" s="99"/>
      <c r="U1175" s="99"/>
      <c r="V1175" s="99"/>
      <c r="W1175" s="99"/>
      <c r="X1175" s="99"/>
      <c r="Y1175" s="99"/>
      <c r="Z1175" s="99"/>
      <c r="AA1175" s="99"/>
      <c r="AB1175" s="99"/>
      <c r="AC1175" s="99"/>
      <c r="AD1175" s="99"/>
      <c r="AE1175" s="99"/>
      <c r="AF1175" s="104"/>
      <c r="AG1175" s="104"/>
      <c r="AH1175" s="104"/>
    </row>
    <row r="1176" spans="3:34" ht="23.25">
      <c r="C1176" s="99"/>
      <c r="D1176" s="99"/>
      <c r="E1176" s="99"/>
      <c r="F1176" s="99"/>
      <c r="G1176" s="99"/>
      <c r="H1176" s="99"/>
      <c r="I1176" s="99"/>
      <c r="J1176" s="99"/>
      <c r="K1176" s="99"/>
      <c r="L1176" s="99"/>
      <c r="M1176" s="99"/>
      <c r="N1176" s="99"/>
      <c r="O1176" s="99"/>
      <c r="P1176" s="99"/>
      <c r="Q1176" s="99"/>
      <c r="R1176" s="99"/>
      <c r="S1176" s="99"/>
      <c r="T1176" s="99"/>
      <c r="U1176" s="99"/>
      <c r="V1176" s="99"/>
      <c r="W1176" s="99"/>
      <c r="X1176" s="99"/>
      <c r="Y1176" s="99"/>
      <c r="Z1176" s="99"/>
      <c r="AA1176" s="99"/>
      <c r="AB1176" s="99"/>
      <c r="AC1176" s="99"/>
      <c r="AD1176" s="99"/>
      <c r="AE1176" s="99"/>
      <c r="AF1176" s="104"/>
      <c r="AG1176" s="104"/>
      <c r="AH1176" s="104"/>
    </row>
    <row r="1177" spans="3:34" ht="23.25">
      <c r="C1177" s="99"/>
      <c r="D1177" s="99"/>
      <c r="E1177" s="99"/>
      <c r="F1177" s="99"/>
      <c r="G1177" s="99"/>
      <c r="H1177" s="99"/>
      <c r="I1177" s="99"/>
      <c r="J1177" s="99"/>
      <c r="K1177" s="99"/>
      <c r="L1177" s="99"/>
      <c r="M1177" s="99"/>
      <c r="N1177" s="99"/>
      <c r="O1177" s="99"/>
      <c r="P1177" s="99"/>
      <c r="Q1177" s="99"/>
      <c r="R1177" s="99"/>
      <c r="S1177" s="99"/>
      <c r="T1177" s="99"/>
      <c r="U1177" s="99"/>
      <c r="V1177" s="99"/>
      <c r="W1177" s="99"/>
      <c r="X1177" s="99"/>
      <c r="Y1177" s="99"/>
      <c r="Z1177" s="99"/>
      <c r="AA1177" s="99"/>
      <c r="AB1177" s="99"/>
      <c r="AC1177" s="99"/>
      <c r="AD1177" s="99"/>
      <c r="AE1177" s="99"/>
      <c r="AF1177" s="104"/>
      <c r="AG1177" s="104"/>
      <c r="AH1177" s="104"/>
    </row>
    <row r="1178" spans="3:34" ht="23.25">
      <c r="C1178" s="99"/>
      <c r="D1178" s="99"/>
      <c r="E1178" s="99"/>
      <c r="F1178" s="99"/>
      <c r="G1178" s="99"/>
      <c r="H1178" s="99"/>
      <c r="I1178" s="99"/>
      <c r="J1178" s="99"/>
      <c r="K1178" s="99"/>
      <c r="L1178" s="99"/>
      <c r="M1178" s="99"/>
      <c r="N1178" s="99"/>
      <c r="O1178" s="99"/>
      <c r="P1178" s="99"/>
      <c r="Q1178" s="99"/>
      <c r="R1178" s="99"/>
      <c r="S1178" s="99"/>
      <c r="T1178" s="99"/>
      <c r="U1178" s="99"/>
      <c r="V1178" s="99"/>
      <c r="W1178" s="99"/>
      <c r="X1178" s="99"/>
      <c r="Y1178" s="99"/>
      <c r="Z1178" s="99"/>
      <c r="AA1178" s="99"/>
      <c r="AB1178" s="99"/>
      <c r="AC1178" s="99"/>
      <c r="AD1178" s="99"/>
      <c r="AE1178" s="99"/>
      <c r="AF1178" s="104"/>
      <c r="AG1178" s="104"/>
      <c r="AH1178" s="104"/>
    </row>
    <row r="1179" spans="3:34" ht="23.25">
      <c r="C1179" s="99"/>
      <c r="D1179" s="99"/>
      <c r="E1179" s="99"/>
      <c r="F1179" s="99"/>
      <c r="G1179" s="99"/>
      <c r="H1179" s="99"/>
      <c r="I1179" s="99"/>
      <c r="J1179" s="99"/>
      <c r="K1179" s="99"/>
      <c r="L1179" s="99"/>
      <c r="M1179" s="99"/>
      <c r="N1179" s="99"/>
      <c r="O1179" s="99"/>
      <c r="P1179" s="99"/>
      <c r="Q1179" s="99"/>
      <c r="R1179" s="99"/>
      <c r="S1179" s="99"/>
      <c r="T1179" s="99"/>
      <c r="U1179" s="99"/>
      <c r="V1179" s="99"/>
      <c r="W1179" s="99"/>
      <c r="X1179" s="99"/>
      <c r="Y1179" s="99"/>
      <c r="Z1179" s="99"/>
      <c r="AA1179" s="99"/>
      <c r="AB1179" s="99"/>
      <c r="AC1179" s="99"/>
      <c r="AD1179" s="99"/>
      <c r="AE1179" s="99"/>
      <c r="AF1179" s="104"/>
      <c r="AG1179" s="104"/>
      <c r="AH1179" s="104"/>
    </row>
    <row r="1180" spans="3:34" ht="23.25">
      <c r="C1180" s="99"/>
      <c r="D1180" s="99"/>
      <c r="E1180" s="99"/>
      <c r="F1180" s="99"/>
      <c r="G1180" s="99"/>
      <c r="H1180" s="99"/>
      <c r="I1180" s="99"/>
      <c r="J1180" s="99"/>
      <c r="K1180" s="99"/>
      <c r="L1180" s="99"/>
      <c r="M1180" s="99"/>
      <c r="N1180" s="99"/>
      <c r="O1180" s="99"/>
      <c r="P1180" s="99"/>
      <c r="Q1180" s="99"/>
      <c r="R1180" s="99"/>
      <c r="S1180" s="99"/>
      <c r="T1180" s="99"/>
      <c r="U1180" s="99"/>
      <c r="V1180" s="99"/>
      <c r="W1180" s="99"/>
      <c r="X1180" s="99"/>
      <c r="Y1180" s="99"/>
      <c r="Z1180" s="99"/>
      <c r="AA1180" s="99"/>
      <c r="AB1180" s="99"/>
      <c r="AC1180" s="99"/>
      <c r="AD1180" s="99"/>
      <c r="AE1180" s="99"/>
      <c r="AF1180" s="104"/>
      <c r="AG1180" s="104"/>
      <c r="AH1180" s="104"/>
    </row>
    <row r="1181" spans="3:34" ht="23.25">
      <c r="C1181" s="99"/>
      <c r="D1181" s="99"/>
      <c r="E1181" s="99"/>
      <c r="F1181" s="99"/>
      <c r="G1181" s="99"/>
      <c r="H1181" s="99"/>
      <c r="I1181" s="99"/>
      <c r="J1181" s="99"/>
      <c r="K1181" s="99"/>
      <c r="L1181" s="99"/>
      <c r="M1181" s="99"/>
      <c r="N1181" s="99"/>
      <c r="O1181" s="99"/>
      <c r="P1181" s="99"/>
      <c r="Q1181" s="99"/>
      <c r="R1181" s="99"/>
      <c r="S1181" s="99"/>
      <c r="T1181" s="99"/>
      <c r="U1181" s="99"/>
      <c r="V1181" s="99"/>
      <c r="W1181" s="99"/>
      <c r="X1181" s="99"/>
      <c r="Y1181" s="99"/>
      <c r="Z1181" s="99"/>
      <c r="AA1181" s="99"/>
      <c r="AB1181" s="99"/>
      <c r="AC1181" s="99"/>
      <c r="AD1181" s="99"/>
      <c r="AE1181" s="99"/>
      <c r="AF1181" s="104"/>
      <c r="AG1181" s="104"/>
      <c r="AH1181" s="104"/>
    </row>
    <row r="1182" spans="3:34" ht="23.25">
      <c r="C1182" s="99"/>
      <c r="D1182" s="99"/>
      <c r="E1182" s="99"/>
      <c r="F1182" s="99"/>
      <c r="G1182" s="99"/>
      <c r="H1182" s="99"/>
      <c r="I1182" s="99"/>
      <c r="J1182" s="99"/>
      <c r="K1182" s="99"/>
      <c r="L1182" s="99"/>
      <c r="M1182" s="99"/>
      <c r="N1182" s="99"/>
      <c r="O1182" s="99"/>
      <c r="P1182" s="99"/>
      <c r="Q1182" s="99"/>
      <c r="R1182" s="99"/>
      <c r="S1182" s="99"/>
      <c r="T1182" s="99"/>
      <c r="U1182" s="99"/>
      <c r="V1182" s="99"/>
      <c r="W1182" s="99"/>
      <c r="X1182" s="99"/>
      <c r="Y1182" s="99"/>
      <c r="Z1182" s="99"/>
      <c r="AA1182" s="99"/>
      <c r="AB1182" s="99"/>
      <c r="AC1182" s="99"/>
      <c r="AD1182" s="99"/>
      <c r="AE1182" s="99"/>
      <c r="AF1182" s="104"/>
      <c r="AG1182" s="104"/>
      <c r="AH1182" s="104"/>
    </row>
    <row r="1183" spans="3:34" ht="23.25">
      <c r="C1183" s="99"/>
      <c r="D1183" s="99"/>
      <c r="E1183" s="99"/>
      <c r="F1183" s="99"/>
      <c r="G1183" s="99"/>
      <c r="H1183" s="99"/>
      <c r="I1183" s="99"/>
      <c r="J1183" s="99"/>
      <c r="K1183" s="99"/>
      <c r="L1183" s="99"/>
      <c r="M1183" s="99"/>
      <c r="N1183" s="99"/>
      <c r="O1183" s="99"/>
      <c r="P1183" s="99"/>
      <c r="Q1183" s="99"/>
      <c r="R1183" s="99"/>
      <c r="S1183" s="99"/>
      <c r="T1183" s="99"/>
      <c r="U1183" s="99"/>
      <c r="V1183" s="99"/>
      <c r="W1183" s="99"/>
      <c r="X1183" s="99"/>
      <c r="Y1183" s="99"/>
      <c r="Z1183" s="99"/>
      <c r="AA1183" s="99"/>
      <c r="AB1183" s="99"/>
      <c r="AC1183" s="99"/>
      <c r="AD1183" s="99"/>
      <c r="AE1183" s="99"/>
      <c r="AF1183" s="104"/>
      <c r="AG1183" s="104"/>
      <c r="AH1183" s="104"/>
    </row>
    <row r="1184" spans="3:34" ht="23.25">
      <c r="C1184" s="99"/>
      <c r="D1184" s="99"/>
      <c r="E1184" s="99"/>
      <c r="F1184" s="99"/>
      <c r="G1184" s="99"/>
      <c r="H1184" s="99"/>
      <c r="I1184" s="99"/>
      <c r="J1184" s="99"/>
      <c r="K1184" s="99"/>
      <c r="L1184" s="99"/>
      <c r="M1184" s="99"/>
      <c r="N1184" s="99"/>
      <c r="O1184" s="99"/>
      <c r="P1184" s="99"/>
      <c r="Q1184" s="99"/>
      <c r="R1184" s="99"/>
      <c r="S1184" s="99"/>
      <c r="T1184" s="99"/>
      <c r="U1184" s="99"/>
      <c r="V1184" s="99"/>
      <c r="W1184" s="99"/>
      <c r="X1184" s="99"/>
      <c r="Y1184" s="99"/>
      <c r="Z1184" s="99"/>
      <c r="AA1184" s="99"/>
      <c r="AB1184" s="99"/>
      <c r="AC1184" s="99"/>
      <c r="AD1184" s="99"/>
      <c r="AE1184" s="99"/>
      <c r="AF1184" s="104"/>
      <c r="AG1184" s="104"/>
      <c r="AH1184" s="104"/>
    </row>
    <row r="1185" spans="3:34" ht="23.25">
      <c r="C1185" s="99"/>
      <c r="D1185" s="99"/>
      <c r="E1185" s="99"/>
      <c r="F1185" s="99"/>
      <c r="G1185" s="99"/>
      <c r="H1185" s="99"/>
      <c r="I1185" s="99"/>
      <c r="J1185" s="99"/>
      <c r="K1185" s="99"/>
      <c r="L1185" s="99"/>
      <c r="M1185" s="99"/>
      <c r="N1185" s="99"/>
      <c r="O1185" s="99"/>
      <c r="P1185" s="99"/>
      <c r="Q1185" s="99"/>
      <c r="R1185" s="99"/>
      <c r="S1185" s="99"/>
      <c r="T1185" s="99"/>
      <c r="U1185" s="99"/>
      <c r="V1185" s="99"/>
      <c r="W1185" s="99"/>
      <c r="X1185" s="99"/>
      <c r="Y1185" s="99"/>
      <c r="Z1185" s="99"/>
      <c r="AA1185" s="99"/>
      <c r="AB1185" s="99"/>
      <c r="AC1185" s="99"/>
      <c r="AD1185" s="99"/>
      <c r="AE1185" s="99"/>
      <c r="AF1185" s="104"/>
      <c r="AG1185" s="104"/>
      <c r="AH1185" s="104"/>
    </row>
    <row r="1186" spans="3:34" ht="23.25">
      <c r="C1186" s="99"/>
      <c r="D1186" s="99"/>
      <c r="E1186" s="99"/>
      <c r="F1186" s="99"/>
      <c r="G1186" s="99"/>
      <c r="H1186" s="99"/>
      <c r="I1186" s="99"/>
      <c r="J1186" s="99"/>
      <c r="K1186" s="99"/>
      <c r="L1186" s="99"/>
      <c r="M1186" s="99"/>
      <c r="N1186" s="99"/>
      <c r="O1186" s="99"/>
      <c r="P1186" s="99"/>
      <c r="Q1186" s="99"/>
      <c r="R1186" s="99"/>
      <c r="S1186" s="99"/>
      <c r="T1186" s="99"/>
      <c r="U1186" s="99"/>
      <c r="V1186" s="99"/>
      <c r="W1186" s="99"/>
      <c r="X1186" s="99"/>
      <c r="Y1186" s="99"/>
      <c r="Z1186" s="99"/>
      <c r="AA1186" s="99"/>
      <c r="AB1186" s="99"/>
      <c r="AC1186" s="99"/>
      <c r="AD1186" s="99"/>
      <c r="AE1186" s="99"/>
      <c r="AF1186" s="104"/>
      <c r="AG1186" s="104"/>
      <c r="AH1186" s="104"/>
    </row>
    <row r="1187" spans="3:34" ht="23.25">
      <c r="C1187" s="99"/>
      <c r="D1187" s="99"/>
      <c r="E1187" s="99"/>
      <c r="F1187" s="99"/>
      <c r="G1187" s="99"/>
      <c r="H1187" s="99"/>
      <c r="I1187" s="99"/>
      <c r="J1187" s="99"/>
      <c r="K1187" s="99"/>
      <c r="L1187" s="99"/>
      <c r="M1187" s="99"/>
      <c r="N1187" s="99"/>
      <c r="O1187" s="99"/>
      <c r="P1187" s="99"/>
      <c r="Q1187" s="99"/>
      <c r="R1187" s="99"/>
      <c r="S1187" s="99"/>
      <c r="T1187" s="99"/>
      <c r="U1187" s="99"/>
      <c r="V1187" s="99"/>
      <c r="W1187" s="99"/>
      <c r="X1187" s="99"/>
      <c r="Y1187" s="99"/>
      <c r="Z1187" s="99"/>
      <c r="AA1187" s="99"/>
      <c r="AB1187" s="99"/>
      <c r="AC1187" s="99"/>
      <c r="AD1187" s="99"/>
      <c r="AE1187" s="99"/>
      <c r="AF1187" s="104"/>
      <c r="AG1187" s="104"/>
      <c r="AH1187" s="104"/>
    </row>
    <row r="1188" spans="3:34" ht="23.25">
      <c r="C1188" s="99"/>
      <c r="D1188" s="99"/>
      <c r="E1188" s="99"/>
      <c r="F1188" s="99"/>
      <c r="G1188" s="99"/>
      <c r="H1188" s="99"/>
      <c r="I1188" s="99"/>
      <c r="J1188" s="99"/>
      <c r="K1188" s="99"/>
      <c r="L1188" s="99"/>
      <c r="M1188" s="99"/>
      <c r="N1188" s="99"/>
      <c r="O1188" s="99"/>
      <c r="P1188" s="99"/>
      <c r="Q1188" s="99"/>
      <c r="R1188" s="99"/>
      <c r="S1188" s="99"/>
      <c r="T1188" s="99"/>
      <c r="U1188" s="99"/>
      <c r="V1188" s="99"/>
      <c r="W1188" s="99"/>
      <c r="X1188" s="99"/>
      <c r="Y1188" s="99"/>
      <c r="Z1188" s="99"/>
      <c r="AA1188" s="99"/>
      <c r="AB1188" s="99"/>
      <c r="AC1188" s="99"/>
      <c r="AD1188" s="99"/>
      <c r="AE1188" s="99"/>
      <c r="AF1188" s="104"/>
      <c r="AG1188" s="104"/>
      <c r="AH1188" s="104"/>
    </row>
    <row r="1189" spans="3:34" ht="23.25">
      <c r="C1189" s="99"/>
      <c r="D1189" s="99"/>
      <c r="E1189" s="99"/>
      <c r="F1189" s="99"/>
      <c r="G1189" s="99"/>
      <c r="H1189" s="99"/>
      <c r="I1189" s="99"/>
      <c r="J1189" s="99"/>
      <c r="K1189" s="99"/>
      <c r="L1189" s="99"/>
      <c r="M1189" s="99"/>
      <c r="N1189" s="99"/>
      <c r="O1189" s="99"/>
      <c r="P1189" s="99"/>
      <c r="Q1189" s="99"/>
      <c r="R1189" s="99"/>
      <c r="S1189" s="99"/>
      <c r="T1189" s="99"/>
      <c r="U1189" s="99"/>
      <c r="V1189" s="99"/>
      <c r="W1189" s="99"/>
      <c r="X1189" s="99"/>
      <c r="Y1189" s="99"/>
      <c r="Z1189" s="99"/>
      <c r="AA1189" s="99"/>
      <c r="AB1189" s="99"/>
      <c r="AC1189" s="99"/>
      <c r="AD1189" s="99"/>
      <c r="AE1189" s="99"/>
      <c r="AF1189" s="104"/>
      <c r="AG1189" s="104"/>
      <c r="AH1189" s="104"/>
    </row>
    <row r="1190" spans="3:34" ht="23.25">
      <c r="C1190" s="99"/>
      <c r="D1190" s="99"/>
      <c r="E1190" s="99"/>
      <c r="F1190" s="99"/>
      <c r="G1190" s="99"/>
      <c r="H1190" s="99"/>
      <c r="I1190" s="99"/>
      <c r="J1190" s="99"/>
      <c r="K1190" s="99"/>
      <c r="L1190" s="99"/>
      <c r="M1190" s="99"/>
      <c r="N1190" s="99"/>
      <c r="O1190" s="99"/>
      <c r="P1190" s="99"/>
      <c r="Q1190" s="99"/>
      <c r="R1190" s="99"/>
      <c r="S1190" s="99"/>
      <c r="T1190" s="99"/>
      <c r="U1190" s="99"/>
      <c r="V1190" s="99"/>
      <c r="W1190" s="99"/>
      <c r="X1190" s="99"/>
      <c r="Y1190" s="99"/>
      <c r="Z1190" s="99"/>
      <c r="AA1190" s="99"/>
      <c r="AB1190" s="99"/>
      <c r="AC1190" s="99"/>
      <c r="AD1190" s="99"/>
      <c r="AE1190" s="99"/>
      <c r="AF1190" s="104"/>
      <c r="AG1190" s="104"/>
      <c r="AH1190" s="104"/>
    </row>
    <row r="1191" spans="3:34" ht="23.25">
      <c r="C1191" s="99"/>
      <c r="D1191" s="99"/>
      <c r="E1191" s="99"/>
      <c r="F1191" s="99"/>
      <c r="G1191" s="99"/>
      <c r="H1191" s="99"/>
      <c r="I1191" s="99"/>
      <c r="J1191" s="99"/>
      <c r="K1191" s="99"/>
      <c r="L1191" s="99"/>
      <c r="M1191" s="99"/>
      <c r="N1191" s="99"/>
      <c r="O1191" s="99"/>
      <c r="P1191" s="99"/>
      <c r="Q1191" s="99"/>
      <c r="R1191" s="99"/>
      <c r="S1191" s="99"/>
      <c r="T1191" s="99"/>
      <c r="U1191" s="99"/>
      <c r="V1191" s="99"/>
      <c r="W1191" s="99"/>
      <c r="X1191" s="99"/>
      <c r="Y1191" s="99"/>
      <c r="Z1191" s="99"/>
      <c r="AA1191" s="99"/>
      <c r="AB1191" s="99"/>
      <c r="AC1191" s="99"/>
      <c r="AD1191" s="99"/>
      <c r="AE1191" s="99"/>
      <c r="AF1191" s="104"/>
      <c r="AG1191" s="104"/>
      <c r="AH1191" s="104"/>
    </row>
    <row r="1192" spans="3:34" ht="23.25">
      <c r="C1192" s="99"/>
      <c r="D1192" s="99"/>
      <c r="E1192" s="99"/>
      <c r="F1192" s="99"/>
      <c r="G1192" s="99"/>
      <c r="H1192" s="99"/>
      <c r="I1192" s="99"/>
      <c r="J1192" s="99"/>
      <c r="K1192" s="99"/>
      <c r="L1192" s="99"/>
      <c r="M1192" s="99"/>
      <c r="N1192" s="99"/>
      <c r="O1192" s="99"/>
      <c r="P1192" s="99"/>
      <c r="Q1192" s="99"/>
      <c r="R1192" s="99"/>
      <c r="S1192" s="99"/>
      <c r="T1192" s="99"/>
      <c r="U1192" s="99"/>
      <c r="V1192" s="99"/>
      <c r="W1192" s="99"/>
      <c r="X1192" s="99"/>
      <c r="Y1192" s="99"/>
      <c r="Z1192" s="99"/>
      <c r="AA1192" s="99"/>
      <c r="AB1192" s="99"/>
      <c r="AC1192" s="99"/>
      <c r="AD1192" s="99"/>
      <c r="AE1192" s="99"/>
      <c r="AF1192" s="104"/>
      <c r="AG1192" s="104"/>
      <c r="AH1192" s="104"/>
    </row>
    <row r="1193" spans="3:34" ht="23.25">
      <c r="C1193" s="99"/>
      <c r="D1193" s="99"/>
      <c r="E1193" s="99"/>
      <c r="F1193" s="99"/>
      <c r="G1193" s="99"/>
      <c r="H1193" s="99"/>
      <c r="I1193" s="99"/>
      <c r="J1193" s="99"/>
      <c r="K1193" s="99"/>
      <c r="L1193" s="99"/>
      <c r="M1193" s="99"/>
      <c r="N1193" s="99"/>
      <c r="O1193" s="99"/>
      <c r="P1193" s="99"/>
      <c r="Q1193" s="99"/>
      <c r="R1193" s="99"/>
      <c r="S1193" s="99"/>
      <c r="T1193" s="99"/>
      <c r="U1193" s="99"/>
      <c r="V1193" s="99"/>
      <c r="W1193" s="99"/>
      <c r="X1193" s="99"/>
      <c r="Y1193" s="99"/>
      <c r="Z1193" s="99"/>
      <c r="AA1193" s="99"/>
      <c r="AB1193" s="99"/>
      <c r="AC1193" s="99"/>
      <c r="AD1193" s="99"/>
      <c r="AE1193" s="99"/>
      <c r="AF1193" s="104"/>
      <c r="AG1193" s="104"/>
      <c r="AH1193" s="104"/>
    </row>
    <row r="1194" spans="3:34" ht="23.25">
      <c r="C1194" s="99"/>
      <c r="D1194" s="99"/>
      <c r="E1194" s="99"/>
      <c r="F1194" s="99"/>
      <c r="G1194" s="99"/>
      <c r="H1194" s="99"/>
      <c r="I1194" s="99"/>
      <c r="J1194" s="99"/>
      <c r="K1194" s="99"/>
      <c r="L1194" s="99"/>
      <c r="M1194" s="99"/>
      <c r="N1194" s="99"/>
      <c r="O1194" s="99"/>
      <c r="P1194" s="99"/>
      <c r="Q1194" s="99"/>
      <c r="R1194" s="99"/>
      <c r="S1194" s="99"/>
      <c r="T1194" s="99"/>
      <c r="U1194" s="99"/>
      <c r="V1194" s="99"/>
      <c r="W1194" s="99"/>
      <c r="X1194" s="99"/>
      <c r="Y1194" s="99"/>
      <c r="Z1194" s="99"/>
      <c r="AA1194" s="99"/>
      <c r="AB1194" s="99"/>
      <c r="AC1194" s="99"/>
      <c r="AD1194" s="99"/>
      <c r="AE1194" s="99"/>
      <c r="AF1194" s="104"/>
      <c r="AG1194" s="104"/>
      <c r="AH1194" s="104"/>
    </row>
    <row r="1195" spans="3:34" ht="23.25">
      <c r="C1195" s="99"/>
      <c r="D1195" s="99"/>
      <c r="E1195" s="99"/>
      <c r="F1195" s="99"/>
      <c r="G1195" s="99"/>
      <c r="H1195" s="99"/>
      <c r="I1195" s="99"/>
      <c r="J1195" s="99"/>
      <c r="K1195" s="99"/>
      <c r="L1195" s="99"/>
      <c r="M1195" s="99"/>
      <c r="N1195" s="99"/>
      <c r="O1195" s="99"/>
      <c r="P1195" s="99"/>
      <c r="Q1195" s="99"/>
      <c r="R1195" s="99"/>
      <c r="S1195" s="99"/>
      <c r="T1195" s="99"/>
      <c r="U1195" s="99"/>
      <c r="V1195" s="99"/>
      <c r="W1195" s="99"/>
      <c r="X1195" s="99"/>
      <c r="Y1195" s="99"/>
      <c r="Z1195" s="99"/>
      <c r="AA1195" s="99"/>
      <c r="AB1195" s="99"/>
      <c r="AC1195" s="99"/>
      <c r="AD1195" s="99"/>
      <c r="AE1195" s="99"/>
      <c r="AF1195" s="104"/>
      <c r="AG1195" s="104"/>
      <c r="AH1195" s="104"/>
    </row>
    <row r="1196" spans="3:34" ht="23.25">
      <c r="C1196" s="99"/>
      <c r="D1196" s="99"/>
      <c r="E1196" s="99"/>
      <c r="F1196" s="99"/>
      <c r="G1196" s="99"/>
      <c r="H1196" s="99"/>
      <c r="I1196" s="99"/>
      <c r="J1196" s="99"/>
      <c r="K1196" s="99"/>
      <c r="L1196" s="99"/>
      <c r="M1196" s="99"/>
      <c r="N1196" s="99"/>
      <c r="O1196" s="99"/>
      <c r="P1196" s="99"/>
      <c r="Q1196" s="99"/>
      <c r="R1196" s="99"/>
      <c r="S1196" s="99"/>
      <c r="T1196" s="99"/>
      <c r="U1196" s="99"/>
      <c r="V1196" s="99"/>
      <c r="W1196" s="99"/>
      <c r="X1196" s="99"/>
      <c r="Y1196" s="99"/>
      <c r="Z1196" s="99"/>
      <c r="AA1196" s="99"/>
      <c r="AB1196" s="99"/>
      <c r="AC1196" s="99"/>
      <c r="AD1196" s="99"/>
      <c r="AE1196" s="99"/>
      <c r="AF1196" s="104"/>
      <c r="AG1196" s="104"/>
      <c r="AH1196" s="104"/>
    </row>
    <row r="1197" spans="3:34" ht="23.25">
      <c r="C1197" s="99"/>
      <c r="D1197" s="99"/>
      <c r="E1197" s="99"/>
      <c r="F1197" s="99"/>
      <c r="G1197" s="99"/>
      <c r="H1197" s="99"/>
      <c r="I1197" s="99"/>
      <c r="J1197" s="99"/>
      <c r="K1197" s="99"/>
      <c r="L1197" s="99"/>
      <c r="M1197" s="99"/>
      <c r="N1197" s="99"/>
      <c r="O1197" s="99"/>
      <c r="P1197" s="99"/>
      <c r="Q1197" s="99"/>
      <c r="R1197" s="99"/>
      <c r="S1197" s="99"/>
      <c r="T1197" s="99"/>
      <c r="U1197" s="99"/>
      <c r="V1197" s="99"/>
      <c r="W1197" s="99"/>
      <c r="X1197" s="99"/>
      <c r="Y1197" s="99"/>
      <c r="Z1197" s="99"/>
      <c r="AA1197" s="99"/>
      <c r="AB1197" s="99"/>
      <c r="AC1197" s="99"/>
      <c r="AD1197" s="99"/>
      <c r="AE1197" s="99"/>
      <c r="AF1197" s="104"/>
      <c r="AG1197" s="104"/>
      <c r="AH1197" s="104"/>
    </row>
    <row r="1198" spans="3:34" ht="23.25">
      <c r="C1198" s="99"/>
      <c r="D1198" s="99"/>
      <c r="E1198" s="99"/>
      <c r="F1198" s="99"/>
      <c r="G1198" s="99"/>
      <c r="H1198" s="99"/>
      <c r="I1198" s="99"/>
      <c r="J1198" s="99"/>
      <c r="K1198" s="99"/>
      <c r="L1198" s="99"/>
      <c r="M1198" s="99"/>
      <c r="N1198" s="99"/>
      <c r="O1198" s="99"/>
      <c r="P1198" s="99"/>
      <c r="Q1198" s="99"/>
      <c r="R1198" s="99"/>
      <c r="S1198" s="99"/>
      <c r="T1198" s="99"/>
      <c r="U1198" s="99"/>
      <c r="V1198" s="99"/>
      <c r="W1198" s="99"/>
      <c r="X1198" s="99"/>
      <c r="Y1198" s="99"/>
      <c r="Z1198" s="99"/>
      <c r="AA1198" s="99"/>
      <c r="AB1198" s="99"/>
      <c r="AC1198" s="99"/>
      <c r="AD1198" s="99"/>
      <c r="AE1198" s="99"/>
      <c r="AF1198" s="104"/>
      <c r="AG1198" s="104"/>
      <c r="AH1198" s="104"/>
    </row>
    <row r="1199" spans="3:34" ht="23.25">
      <c r="C1199" s="99"/>
      <c r="D1199" s="99"/>
      <c r="E1199" s="99"/>
      <c r="F1199" s="99"/>
      <c r="G1199" s="99"/>
      <c r="H1199" s="99"/>
      <c r="I1199" s="99"/>
      <c r="J1199" s="99"/>
      <c r="K1199" s="99"/>
      <c r="L1199" s="99"/>
      <c r="M1199" s="99"/>
      <c r="N1199" s="99"/>
      <c r="O1199" s="99"/>
      <c r="P1199" s="99"/>
      <c r="Q1199" s="99"/>
      <c r="R1199" s="99"/>
      <c r="S1199" s="99"/>
      <c r="T1199" s="99"/>
      <c r="U1199" s="99"/>
      <c r="V1199" s="99"/>
      <c r="W1199" s="99"/>
      <c r="X1199" s="99"/>
      <c r="Y1199" s="99"/>
      <c r="Z1199" s="99"/>
      <c r="AA1199" s="99"/>
      <c r="AB1199" s="99"/>
      <c r="AC1199" s="99"/>
      <c r="AD1199" s="99"/>
      <c r="AE1199" s="99"/>
      <c r="AF1199" s="104"/>
      <c r="AG1199" s="104"/>
      <c r="AH1199" s="104"/>
    </row>
    <row r="1200" spans="3:34" ht="23.25">
      <c r="C1200" s="99"/>
      <c r="D1200" s="99"/>
      <c r="E1200" s="99"/>
      <c r="F1200" s="99"/>
      <c r="G1200" s="99"/>
      <c r="H1200" s="99"/>
      <c r="I1200" s="99"/>
      <c r="J1200" s="99"/>
      <c r="K1200" s="99"/>
      <c r="L1200" s="99"/>
      <c r="M1200" s="99"/>
      <c r="N1200" s="99"/>
      <c r="O1200" s="99"/>
      <c r="P1200" s="99"/>
      <c r="Q1200" s="99"/>
      <c r="R1200" s="99"/>
      <c r="S1200" s="99"/>
      <c r="T1200" s="99"/>
      <c r="U1200" s="99"/>
      <c r="V1200" s="99"/>
      <c r="W1200" s="99"/>
      <c r="X1200" s="99"/>
      <c r="Y1200" s="99"/>
      <c r="Z1200" s="99"/>
      <c r="AA1200" s="99"/>
      <c r="AB1200" s="99"/>
      <c r="AC1200" s="99"/>
      <c r="AD1200" s="99"/>
      <c r="AE1200" s="99"/>
      <c r="AF1200" s="104"/>
      <c r="AG1200" s="104"/>
      <c r="AH1200" s="104"/>
    </row>
    <row r="1201" spans="3:34" ht="23.25">
      <c r="C1201" s="99"/>
      <c r="D1201" s="99"/>
      <c r="E1201" s="99"/>
      <c r="F1201" s="99"/>
      <c r="G1201" s="99"/>
      <c r="H1201" s="99"/>
      <c r="I1201" s="99"/>
      <c r="J1201" s="99"/>
      <c r="K1201" s="99"/>
      <c r="L1201" s="99"/>
      <c r="M1201" s="99"/>
      <c r="N1201" s="99"/>
      <c r="O1201" s="99"/>
      <c r="P1201" s="99"/>
      <c r="Q1201" s="99"/>
      <c r="R1201" s="99"/>
      <c r="S1201" s="99"/>
      <c r="T1201" s="99"/>
      <c r="U1201" s="99"/>
      <c r="V1201" s="99"/>
      <c r="W1201" s="99"/>
      <c r="X1201" s="99"/>
      <c r="Y1201" s="99"/>
      <c r="Z1201" s="99"/>
      <c r="AA1201" s="99"/>
      <c r="AB1201" s="99"/>
      <c r="AC1201" s="99"/>
      <c r="AD1201" s="99"/>
      <c r="AE1201" s="99"/>
      <c r="AF1201" s="104"/>
      <c r="AG1201" s="104"/>
      <c r="AH1201" s="104"/>
    </row>
    <row r="1202" spans="3:34" ht="23.25">
      <c r="C1202" s="99"/>
      <c r="D1202" s="99"/>
      <c r="E1202" s="99"/>
      <c r="F1202" s="99"/>
      <c r="G1202" s="99"/>
      <c r="H1202" s="99"/>
      <c r="I1202" s="99"/>
      <c r="J1202" s="99"/>
      <c r="K1202" s="99"/>
      <c r="L1202" s="99"/>
      <c r="M1202" s="99"/>
      <c r="N1202" s="99"/>
      <c r="O1202" s="99"/>
      <c r="P1202" s="99"/>
      <c r="Q1202" s="99"/>
      <c r="R1202" s="99"/>
      <c r="S1202" s="99"/>
      <c r="T1202" s="99"/>
      <c r="U1202" s="99"/>
      <c r="V1202" s="99"/>
      <c r="W1202" s="99"/>
      <c r="X1202" s="99"/>
      <c r="Y1202" s="99"/>
      <c r="Z1202" s="99"/>
      <c r="AA1202" s="99"/>
      <c r="AB1202" s="99"/>
      <c r="AC1202" s="99"/>
      <c r="AD1202" s="99"/>
      <c r="AE1202" s="99"/>
      <c r="AF1202" s="104"/>
      <c r="AG1202" s="104"/>
      <c r="AH1202" s="104"/>
    </row>
    <row r="1203" spans="3:34" ht="23.25">
      <c r="C1203" s="99"/>
      <c r="D1203" s="99"/>
      <c r="E1203" s="99"/>
      <c r="F1203" s="99"/>
      <c r="G1203" s="99"/>
      <c r="H1203" s="99"/>
      <c r="I1203" s="99"/>
      <c r="J1203" s="99"/>
      <c r="K1203" s="99"/>
      <c r="L1203" s="99"/>
      <c r="M1203" s="99"/>
      <c r="N1203" s="99"/>
      <c r="O1203" s="99"/>
      <c r="P1203" s="99"/>
      <c r="Q1203" s="99"/>
      <c r="R1203" s="99"/>
      <c r="S1203" s="99"/>
      <c r="T1203" s="99"/>
      <c r="U1203" s="99"/>
      <c r="V1203" s="99"/>
      <c r="W1203" s="99"/>
      <c r="X1203" s="99"/>
      <c r="Y1203" s="99"/>
      <c r="Z1203" s="99"/>
      <c r="AA1203" s="99"/>
      <c r="AB1203" s="99"/>
      <c r="AC1203" s="99"/>
      <c r="AD1203" s="99"/>
      <c r="AE1203" s="99"/>
      <c r="AF1203" s="104"/>
      <c r="AG1203" s="104"/>
      <c r="AH1203" s="104"/>
    </row>
    <row r="1204" spans="3:34" ht="23.25">
      <c r="C1204" s="99"/>
      <c r="D1204" s="99"/>
      <c r="E1204" s="99"/>
      <c r="F1204" s="99"/>
      <c r="G1204" s="99"/>
      <c r="H1204" s="99"/>
      <c r="I1204" s="99"/>
      <c r="J1204" s="99"/>
      <c r="K1204" s="99"/>
      <c r="L1204" s="99"/>
      <c r="M1204" s="99"/>
      <c r="N1204" s="99"/>
      <c r="O1204" s="99"/>
      <c r="P1204" s="99"/>
      <c r="Q1204" s="99"/>
      <c r="R1204" s="99"/>
      <c r="S1204" s="99"/>
      <c r="T1204" s="99"/>
      <c r="U1204" s="99"/>
      <c r="V1204" s="99"/>
      <c r="W1204" s="99"/>
      <c r="X1204" s="99"/>
      <c r="Y1204" s="99"/>
      <c r="Z1204" s="99"/>
      <c r="AA1204" s="99"/>
      <c r="AB1204" s="99"/>
      <c r="AC1204" s="99"/>
      <c r="AD1204" s="99"/>
      <c r="AE1204" s="99"/>
      <c r="AF1204" s="104"/>
      <c r="AG1204" s="104"/>
      <c r="AH1204" s="104"/>
    </row>
    <row r="1205" spans="3:34" ht="23.25">
      <c r="C1205" s="99"/>
      <c r="D1205" s="99"/>
      <c r="E1205" s="99"/>
      <c r="F1205" s="99"/>
      <c r="G1205" s="99"/>
      <c r="H1205" s="99"/>
      <c r="I1205" s="99"/>
      <c r="J1205" s="99"/>
      <c r="K1205" s="99"/>
      <c r="L1205" s="99"/>
      <c r="M1205" s="99"/>
      <c r="N1205" s="99"/>
      <c r="O1205" s="99"/>
      <c r="P1205" s="99"/>
      <c r="Q1205" s="99"/>
      <c r="R1205" s="99"/>
      <c r="S1205" s="99"/>
      <c r="T1205" s="99"/>
      <c r="U1205" s="99"/>
      <c r="V1205" s="99"/>
      <c r="W1205" s="99"/>
      <c r="X1205" s="99"/>
      <c r="Y1205" s="99"/>
      <c r="Z1205" s="99"/>
      <c r="AA1205" s="99"/>
      <c r="AB1205" s="99"/>
      <c r="AC1205" s="99"/>
      <c r="AD1205" s="99"/>
      <c r="AE1205" s="99"/>
      <c r="AF1205" s="104"/>
      <c r="AG1205" s="104"/>
      <c r="AH1205" s="104"/>
    </row>
    <row r="1206" spans="3:34" ht="23.25">
      <c r="C1206" s="99"/>
      <c r="D1206" s="99"/>
      <c r="E1206" s="99"/>
      <c r="F1206" s="99"/>
      <c r="G1206" s="99"/>
      <c r="H1206" s="99"/>
      <c r="I1206" s="99"/>
      <c r="J1206" s="99"/>
      <c r="K1206" s="99"/>
      <c r="L1206" s="99"/>
      <c r="M1206" s="99"/>
      <c r="N1206" s="99"/>
      <c r="O1206" s="99"/>
      <c r="P1206" s="99"/>
      <c r="Q1206" s="99"/>
      <c r="R1206" s="99"/>
      <c r="S1206" s="99"/>
      <c r="T1206" s="99"/>
      <c r="U1206" s="99"/>
      <c r="V1206" s="99"/>
      <c r="W1206" s="99"/>
      <c r="X1206" s="99"/>
      <c r="Y1206" s="99"/>
      <c r="Z1206" s="99"/>
      <c r="AA1206" s="99"/>
      <c r="AB1206" s="99"/>
      <c r="AC1206" s="99"/>
      <c r="AD1206" s="99"/>
      <c r="AE1206" s="99"/>
      <c r="AF1206" s="104"/>
      <c r="AG1206" s="104"/>
      <c r="AH1206" s="104"/>
    </row>
    <row r="1207" spans="3:34" ht="23.25">
      <c r="C1207" s="99"/>
      <c r="D1207" s="99"/>
      <c r="E1207" s="99"/>
      <c r="F1207" s="99"/>
      <c r="G1207" s="99"/>
      <c r="H1207" s="99"/>
      <c r="I1207" s="99"/>
      <c r="J1207" s="99"/>
      <c r="K1207" s="99"/>
      <c r="L1207" s="99"/>
      <c r="M1207" s="99"/>
      <c r="N1207" s="99"/>
      <c r="O1207" s="99"/>
      <c r="P1207" s="99"/>
      <c r="Q1207" s="99"/>
      <c r="R1207" s="99"/>
      <c r="S1207" s="99"/>
      <c r="T1207" s="99"/>
      <c r="U1207" s="99"/>
      <c r="V1207" s="99"/>
      <c r="W1207" s="99"/>
      <c r="X1207" s="99"/>
      <c r="Y1207" s="99"/>
      <c r="Z1207" s="99"/>
      <c r="AA1207" s="99"/>
      <c r="AB1207" s="99"/>
      <c r="AC1207" s="99"/>
      <c r="AD1207" s="99"/>
      <c r="AE1207" s="99"/>
      <c r="AF1207" s="104"/>
      <c r="AG1207" s="104"/>
      <c r="AH1207" s="104"/>
    </row>
    <row r="1208" spans="3:34" ht="23.25">
      <c r="C1208" s="99"/>
      <c r="D1208" s="99"/>
      <c r="E1208" s="99"/>
      <c r="F1208" s="99"/>
      <c r="G1208" s="99"/>
      <c r="H1208" s="99"/>
      <c r="I1208" s="99"/>
      <c r="J1208" s="99"/>
      <c r="K1208" s="99"/>
      <c r="L1208" s="99"/>
      <c r="M1208" s="99"/>
      <c r="N1208" s="99"/>
      <c r="O1208" s="99"/>
      <c r="P1208" s="99"/>
      <c r="Q1208" s="99"/>
      <c r="R1208" s="99"/>
      <c r="S1208" s="99"/>
      <c r="T1208" s="99"/>
      <c r="U1208" s="99"/>
      <c r="V1208" s="99"/>
      <c r="W1208" s="99"/>
      <c r="X1208" s="99"/>
      <c r="Y1208" s="99"/>
      <c r="Z1208" s="99"/>
      <c r="AA1208" s="99"/>
      <c r="AB1208" s="99"/>
      <c r="AC1208" s="99"/>
      <c r="AD1208" s="99"/>
      <c r="AE1208" s="99"/>
      <c r="AF1208" s="104"/>
      <c r="AG1208" s="104"/>
      <c r="AH1208" s="104"/>
    </row>
    <row r="1209" spans="3:34" ht="23.25">
      <c r="C1209" s="99"/>
      <c r="D1209" s="99"/>
      <c r="E1209" s="99"/>
      <c r="F1209" s="99"/>
      <c r="G1209" s="99"/>
      <c r="H1209" s="99"/>
      <c r="I1209" s="99"/>
      <c r="J1209" s="99"/>
      <c r="K1209" s="99"/>
      <c r="L1209" s="99"/>
      <c r="M1209" s="99"/>
      <c r="N1209" s="99"/>
      <c r="O1209" s="99"/>
      <c r="P1209" s="99"/>
      <c r="Q1209" s="99"/>
      <c r="R1209" s="99"/>
      <c r="S1209" s="99"/>
      <c r="T1209" s="99"/>
      <c r="U1209" s="99"/>
      <c r="V1209" s="99"/>
      <c r="W1209" s="99"/>
      <c r="X1209" s="99"/>
      <c r="Y1209" s="99"/>
      <c r="Z1209" s="99"/>
      <c r="AA1209" s="99"/>
      <c r="AB1209" s="99"/>
      <c r="AC1209" s="99"/>
      <c r="AD1209" s="99"/>
      <c r="AE1209" s="99"/>
      <c r="AF1209" s="104"/>
      <c r="AG1209" s="104"/>
      <c r="AH1209" s="104"/>
    </row>
    <row r="1210" spans="3:34" ht="23.25">
      <c r="C1210" s="99"/>
      <c r="D1210" s="99"/>
      <c r="E1210" s="99"/>
      <c r="F1210" s="99"/>
      <c r="G1210" s="99"/>
      <c r="H1210" s="99"/>
      <c r="I1210" s="99"/>
      <c r="J1210" s="99"/>
      <c r="K1210" s="99"/>
      <c r="L1210" s="99"/>
      <c r="M1210" s="99"/>
      <c r="N1210" s="99"/>
      <c r="O1210" s="99"/>
      <c r="P1210" s="99"/>
      <c r="Q1210" s="99"/>
      <c r="R1210" s="99"/>
      <c r="S1210" s="99"/>
      <c r="T1210" s="99"/>
      <c r="U1210" s="99"/>
      <c r="V1210" s="99"/>
      <c r="W1210" s="99"/>
      <c r="X1210" s="99"/>
      <c r="Y1210" s="99"/>
      <c r="Z1210" s="99"/>
      <c r="AA1210" s="99"/>
      <c r="AB1210" s="99"/>
      <c r="AC1210" s="99"/>
      <c r="AD1210" s="99"/>
      <c r="AE1210" s="99"/>
      <c r="AF1210" s="104"/>
      <c r="AG1210" s="104"/>
      <c r="AH1210" s="104"/>
    </row>
    <row r="1211" spans="3:34" ht="23.25">
      <c r="C1211" s="99"/>
      <c r="D1211" s="99"/>
      <c r="E1211" s="99"/>
      <c r="F1211" s="99"/>
      <c r="G1211" s="99"/>
      <c r="H1211" s="99"/>
      <c r="I1211" s="99"/>
      <c r="J1211" s="99"/>
      <c r="K1211" s="99"/>
      <c r="L1211" s="99"/>
      <c r="M1211" s="99"/>
      <c r="N1211" s="99"/>
      <c r="O1211" s="99"/>
      <c r="P1211" s="99"/>
      <c r="Q1211" s="99"/>
      <c r="R1211" s="99"/>
      <c r="S1211" s="99"/>
      <c r="T1211" s="99"/>
      <c r="U1211" s="99"/>
      <c r="V1211" s="99"/>
      <c r="W1211" s="99"/>
      <c r="X1211" s="99"/>
      <c r="Y1211" s="99"/>
      <c r="Z1211" s="99"/>
      <c r="AA1211" s="99"/>
      <c r="AB1211" s="99"/>
      <c r="AC1211" s="99"/>
      <c r="AD1211" s="99"/>
      <c r="AE1211" s="99"/>
      <c r="AF1211" s="104"/>
      <c r="AG1211" s="104"/>
      <c r="AH1211" s="104"/>
    </row>
    <row r="1212" spans="3:34" ht="23.25">
      <c r="C1212" s="99"/>
      <c r="D1212" s="99"/>
      <c r="E1212" s="99"/>
      <c r="F1212" s="99"/>
      <c r="G1212" s="99"/>
      <c r="H1212" s="99"/>
      <c r="I1212" s="99"/>
      <c r="J1212" s="99"/>
      <c r="K1212" s="99"/>
      <c r="L1212" s="99"/>
      <c r="M1212" s="99"/>
      <c r="N1212" s="99"/>
      <c r="O1212" s="99"/>
      <c r="P1212" s="99"/>
      <c r="Q1212" s="99"/>
      <c r="R1212" s="99"/>
      <c r="S1212" s="99"/>
      <c r="T1212" s="99"/>
      <c r="U1212" s="99"/>
      <c r="V1212" s="99"/>
      <c r="W1212" s="99"/>
      <c r="X1212" s="99"/>
      <c r="Y1212" s="99"/>
      <c r="Z1212" s="99"/>
      <c r="AA1212" s="99"/>
      <c r="AB1212" s="99"/>
      <c r="AC1212" s="99"/>
      <c r="AD1212" s="99"/>
      <c r="AE1212" s="99"/>
      <c r="AF1212" s="104"/>
      <c r="AG1212" s="104"/>
      <c r="AH1212" s="104"/>
    </row>
    <row r="1213" spans="3:34" ht="23.25">
      <c r="C1213" s="99"/>
      <c r="D1213" s="99"/>
      <c r="E1213" s="99"/>
      <c r="F1213" s="99"/>
      <c r="G1213" s="99"/>
      <c r="H1213" s="99"/>
      <c r="I1213" s="99"/>
      <c r="J1213" s="99"/>
      <c r="K1213" s="99"/>
      <c r="L1213" s="99"/>
      <c r="M1213" s="99"/>
      <c r="N1213" s="99"/>
      <c r="O1213" s="99"/>
      <c r="P1213" s="99"/>
      <c r="Q1213" s="99"/>
      <c r="R1213" s="99"/>
      <c r="S1213" s="99"/>
      <c r="T1213" s="99"/>
      <c r="U1213" s="99"/>
      <c r="V1213" s="99"/>
      <c r="W1213" s="99"/>
      <c r="X1213" s="99"/>
      <c r="Y1213" s="99"/>
      <c r="Z1213" s="99"/>
      <c r="AA1213" s="99"/>
      <c r="AB1213" s="99"/>
      <c r="AC1213" s="99"/>
      <c r="AD1213" s="99"/>
      <c r="AE1213" s="99"/>
      <c r="AF1213" s="104"/>
      <c r="AG1213" s="104"/>
      <c r="AH1213" s="104"/>
    </row>
    <row r="1214" spans="3:34" ht="23.25">
      <c r="C1214" s="99"/>
      <c r="D1214" s="99"/>
      <c r="E1214" s="99"/>
      <c r="F1214" s="99"/>
      <c r="G1214" s="99"/>
      <c r="H1214" s="99"/>
      <c r="I1214" s="99"/>
      <c r="J1214" s="99"/>
      <c r="K1214" s="99"/>
      <c r="L1214" s="99"/>
      <c r="M1214" s="99"/>
      <c r="N1214" s="99"/>
      <c r="O1214" s="99"/>
      <c r="P1214" s="99"/>
      <c r="Q1214" s="99"/>
      <c r="R1214" s="99"/>
      <c r="S1214" s="99"/>
      <c r="T1214" s="99"/>
      <c r="U1214" s="99"/>
      <c r="V1214" s="99"/>
      <c r="W1214" s="99"/>
      <c r="X1214" s="99"/>
      <c r="Y1214" s="99"/>
      <c r="Z1214" s="99"/>
      <c r="AA1214" s="99"/>
      <c r="AB1214" s="99"/>
      <c r="AC1214" s="99"/>
      <c r="AD1214" s="99"/>
      <c r="AE1214" s="99"/>
      <c r="AF1214" s="104"/>
      <c r="AG1214" s="104"/>
      <c r="AH1214" s="104"/>
    </row>
    <row r="1215" spans="3:34" ht="23.25">
      <c r="C1215" s="99"/>
      <c r="D1215" s="99"/>
      <c r="E1215" s="99"/>
      <c r="F1215" s="99"/>
      <c r="G1215" s="99"/>
      <c r="H1215" s="99"/>
      <c r="I1215" s="99"/>
      <c r="J1215" s="99"/>
      <c r="K1215" s="99"/>
      <c r="L1215" s="99"/>
      <c r="M1215" s="99"/>
      <c r="N1215" s="99"/>
      <c r="O1215" s="99"/>
      <c r="P1215" s="99"/>
      <c r="Q1215" s="99"/>
      <c r="R1215" s="99"/>
      <c r="S1215" s="99"/>
      <c r="T1215" s="99"/>
      <c r="U1215" s="99"/>
      <c r="V1215" s="99"/>
      <c r="W1215" s="99"/>
      <c r="X1215" s="99"/>
      <c r="Y1215" s="99"/>
      <c r="Z1215" s="99"/>
      <c r="AA1215" s="99"/>
      <c r="AB1215" s="99"/>
      <c r="AC1215" s="99"/>
      <c r="AD1215" s="99"/>
      <c r="AE1215" s="99"/>
      <c r="AF1215" s="104"/>
      <c r="AG1215" s="104"/>
      <c r="AH1215" s="104"/>
    </row>
    <row r="1216" spans="3:34" ht="23.25">
      <c r="C1216" s="99"/>
      <c r="D1216" s="99"/>
      <c r="E1216" s="99"/>
      <c r="F1216" s="99"/>
      <c r="G1216" s="99"/>
      <c r="H1216" s="99"/>
      <c r="I1216" s="99"/>
      <c r="J1216" s="99"/>
      <c r="K1216" s="99"/>
      <c r="L1216" s="99"/>
      <c r="M1216" s="99"/>
      <c r="N1216" s="99"/>
      <c r="O1216" s="99"/>
      <c r="P1216" s="99"/>
      <c r="Q1216" s="99"/>
      <c r="R1216" s="99"/>
      <c r="S1216" s="99"/>
      <c r="T1216" s="99"/>
      <c r="U1216" s="99"/>
      <c r="V1216" s="99"/>
      <c r="W1216" s="99"/>
      <c r="X1216" s="99"/>
      <c r="Y1216" s="99"/>
      <c r="Z1216" s="99"/>
      <c r="AA1216" s="99"/>
      <c r="AB1216" s="99"/>
      <c r="AC1216" s="99"/>
      <c r="AD1216" s="99"/>
      <c r="AE1216" s="99"/>
      <c r="AF1216" s="104"/>
      <c r="AG1216" s="104"/>
      <c r="AH1216" s="104"/>
    </row>
    <row r="1217" spans="3:34" ht="23.25">
      <c r="C1217" s="99"/>
      <c r="D1217" s="99"/>
      <c r="E1217" s="99"/>
      <c r="F1217" s="99"/>
      <c r="G1217" s="99"/>
      <c r="H1217" s="99"/>
      <c r="I1217" s="99"/>
      <c r="J1217" s="99"/>
      <c r="K1217" s="99"/>
      <c r="L1217" s="99"/>
      <c r="M1217" s="99"/>
      <c r="N1217" s="99"/>
      <c r="O1217" s="99"/>
      <c r="P1217" s="99"/>
      <c r="Q1217" s="99"/>
      <c r="R1217" s="99"/>
      <c r="S1217" s="99"/>
      <c r="T1217" s="99"/>
      <c r="U1217" s="99"/>
      <c r="V1217" s="99"/>
      <c r="W1217" s="99"/>
      <c r="X1217" s="99"/>
      <c r="Y1217" s="99"/>
      <c r="Z1217" s="99"/>
      <c r="AA1217" s="99"/>
      <c r="AB1217" s="99"/>
      <c r="AC1217" s="99"/>
      <c r="AD1217" s="99"/>
      <c r="AE1217" s="99"/>
      <c r="AF1217" s="104"/>
      <c r="AG1217" s="104"/>
      <c r="AH1217" s="104"/>
    </row>
    <row r="1218" spans="3:34" ht="23.25">
      <c r="C1218" s="99"/>
      <c r="D1218" s="99"/>
      <c r="E1218" s="99"/>
      <c r="F1218" s="99"/>
      <c r="G1218" s="99"/>
      <c r="H1218" s="99"/>
      <c r="I1218" s="99"/>
      <c r="J1218" s="99"/>
      <c r="K1218" s="99"/>
      <c r="L1218" s="99"/>
      <c r="M1218" s="99"/>
      <c r="N1218" s="99"/>
      <c r="O1218" s="99"/>
      <c r="P1218" s="99"/>
      <c r="Q1218" s="99"/>
      <c r="R1218" s="99"/>
      <c r="S1218" s="99"/>
      <c r="T1218" s="99"/>
      <c r="U1218" s="99"/>
      <c r="V1218" s="99"/>
      <c r="W1218" s="99"/>
      <c r="X1218" s="99"/>
      <c r="Y1218" s="99"/>
      <c r="Z1218" s="99"/>
      <c r="AA1218" s="99"/>
      <c r="AB1218" s="99"/>
      <c r="AC1218" s="99"/>
      <c r="AD1218" s="99"/>
      <c r="AE1218" s="99"/>
      <c r="AF1218" s="104"/>
      <c r="AG1218" s="104"/>
      <c r="AH1218" s="104"/>
    </row>
    <row r="1219" spans="3:34" ht="23.25">
      <c r="C1219" s="99"/>
      <c r="D1219" s="99"/>
      <c r="E1219" s="99"/>
      <c r="F1219" s="99"/>
      <c r="G1219" s="99"/>
      <c r="H1219" s="99"/>
      <c r="I1219" s="99"/>
      <c r="J1219" s="99"/>
      <c r="K1219" s="99"/>
      <c r="L1219" s="99"/>
      <c r="M1219" s="99"/>
      <c r="N1219" s="99"/>
      <c r="O1219" s="99"/>
      <c r="P1219" s="99"/>
      <c r="Q1219" s="99"/>
      <c r="R1219" s="99"/>
      <c r="S1219" s="99"/>
      <c r="T1219" s="99"/>
      <c r="U1219" s="99"/>
      <c r="V1219" s="99"/>
      <c r="W1219" s="99"/>
      <c r="X1219" s="99"/>
      <c r="Y1219" s="99"/>
      <c r="Z1219" s="99"/>
      <c r="AA1219" s="99"/>
      <c r="AB1219" s="99"/>
      <c r="AC1219" s="99"/>
      <c r="AD1219" s="99"/>
      <c r="AE1219" s="99"/>
      <c r="AF1219" s="104"/>
      <c r="AG1219" s="104"/>
      <c r="AH1219" s="104"/>
    </row>
    <row r="1220" spans="3:34" ht="23.25">
      <c r="C1220" s="99"/>
      <c r="D1220" s="99"/>
      <c r="E1220" s="99"/>
      <c r="F1220" s="99"/>
      <c r="G1220" s="99"/>
      <c r="H1220" s="99"/>
      <c r="I1220" s="99"/>
      <c r="J1220" s="99"/>
      <c r="K1220" s="99"/>
      <c r="L1220" s="99"/>
      <c r="M1220" s="99"/>
      <c r="N1220" s="99"/>
      <c r="O1220" s="99"/>
      <c r="P1220" s="99"/>
      <c r="Q1220" s="99"/>
      <c r="R1220" s="99"/>
      <c r="S1220" s="99"/>
      <c r="T1220" s="99"/>
      <c r="U1220" s="99"/>
      <c r="V1220" s="99"/>
      <c r="W1220" s="99"/>
      <c r="X1220" s="99"/>
      <c r="Y1220" s="99"/>
      <c r="Z1220" s="99"/>
      <c r="AA1220" s="99"/>
      <c r="AB1220" s="99"/>
      <c r="AC1220" s="99"/>
      <c r="AD1220" s="99"/>
      <c r="AE1220" s="99"/>
      <c r="AF1220" s="104"/>
      <c r="AG1220" s="104"/>
      <c r="AH1220" s="104"/>
    </row>
    <row r="1221" spans="3:34" ht="23.25">
      <c r="C1221" s="99"/>
      <c r="D1221" s="99"/>
      <c r="E1221" s="99"/>
      <c r="F1221" s="99"/>
      <c r="G1221" s="99"/>
      <c r="H1221" s="99"/>
      <c r="I1221" s="99"/>
      <c r="J1221" s="99"/>
      <c r="K1221" s="99"/>
      <c r="L1221" s="99"/>
      <c r="M1221" s="99"/>
      <c r="N1221" s="99"/>
      <c r="O1221" s="99"/>
      <c r="P1221" s="99"/>
      <c r="Q1221" s="99"/>
      <c r="R1221" s="99"/>
      <c r="S1221" s="99"/>
      <c r="T1221" s="99"/>
      <c r="U1221" s="99"/>
      <c r="V1221" s="99"/>
      <c r="W1221" s="99"/>
      <c r="X1221" s="99"/>
      <c r="Y1221" s="99"/>
      <c r="Z1221" s="99"/>
      <c r="AA1221" s="99"/>
      <c r="AB1221" s="99"/>
      <c r="AC1221" s="99"/>
      <c r="AD1221" s="99"/>
      <c r="AE1221" s="99"/>
      <c r="AF1221" s="104"/>
      <c r="AG1221" s="104"/>
      <c r="AH1221" s="104"/>
    </row>
    <row r="1222" spans="3:34" ht="23.25">
      <c r="C1222" s="99"/>
      <c r="D1222" s="99"/>
      <c r="E1222" s="99"/>
      <c r="F1222" s="99"/>
      <c r="G1222" s="99"/>
      <c r="H1222" s="99"/>
      <c r="I1222" s="99"/>
      <c r="J1222" s="99"/>
      <c r="K1222" s="99"/>
      <c r="L1222" s="99"/>
      <c r="M1222" s="99"/>
      <c r="N1222" s="99"/>
      <c r="O1222" s="99"/>
      <c r="P1222" s="99"/>
      <c r="Q1222" s="99"/>
      <c r="R1222" s="99"/>
      <c r="S1222" s="99"/>
      <c r="T1222" s="99"/>
      <c r="U1222" s="99"/>
      <c r="V1222" s="99"/>
      <c r="W1222" s="99"/>
      <c r="X1222" s="99"/>
      <c r="Y1222" s="99"/>
      <c r="Z1222" s="99"/>
      <c r="AA1222" s="99"/>
      <c r="AB1222" s="99"/>
      <c r="AC1222" s="99"/>
      <c r="AD1222" s="99"/>
      <c r="AE1222" s="99"/>
      <c r="AF1222" s="104"/>
      <c r="AG1222" s="104"/>
      <c r="AH1222" s="104"/>
    </row>
    <row r="1223" spans="3:34" ht="23.25">
      <c r="C1223" s="99"/>
      <c r="D1223" s="99"/>
      <c r="E1223" s="99"/>
      <c r="F1223" s="99"/>
      <c r="G1223" s="99"/>
      <c r="H1223" s="99"/>
      <c r="I1223" s="99"/>
      <c r="J1223" s="99"/>
      <c r="K1223" s="99"/>
      <c r="L1223" s="99"/>
      <c r="M1223" s="99"/>
      <c r="N1223" s="99"/>
      <c r="O1223" s="99"/>
      <c r="P1223" s="99"/>
      <c r="Q1223" s="99"/>
      <c r="R1223" s="99"/>
      <c r="S1223" s="99"/>
      <c r="T1223" s="99"/>
      <c r="U1223" s="99"/>
      <c r="V1223" s="99"/>
      <c r="W1223" s="99"/>
      <c r="X1223" s="99"/>
      <c r="Y1223" s="99"/>
      <c r="Z1223" s="99"/>
      <c r="AA1223" s="99"/>
      <c r="AB1223" s="99"/>
      <c r="AC1223" s="99"/>
      <c r="AD1223" s="99"/>
      <c r="AE1223" s="99"/>
      <c r="AF1223" s="104"/>
      <c r="AG1223" s="104"/>
      <c r="AH1223" s="104"/>
    </row>
    <row r="1224" spans="3:34" ht="23.25">
      <c r="C1224" s="99"/>
      <c r="D1224" s="99"/>
      <c r="E1224" s="99"/>
      <c r="F1224" s="99"/>
      <c r="G1224" s="99"/>
      <c r="H1224" s="99"/>
      <c r="I1224" s="99"/>
      <c r="J1224" s="99"/>
      <c r="K1224" s="99"/>
      <c r="L1224" s="99"/>
      <c r="M1224" s="99"/>
      <c r="N1224" s="99"/>
      <c r="O1224" s="99"/>
      <c r="P1224" s="99"/>
      <c r="Q1224" s="99"/>
      <c r="R1224" s="99"/>
      <c r="S1224" s="99"/>
      <c r="T1224" s="99"/>
      <c r="U1224" s="99"/>
      <c r="V1224" s="99"/>
      <c r="W1224" s="99"/>
      <c r="X1224" s="99"/>
      <c r="Y1224" s="99"/>
      <c r="Z1224" s="99"/>
      <c r="AA1224" s="99"/>
      <c r="AB1224" s="99"/>
      <c r="AC1224" s="99"/>
      <c r="AD1224" s="99"/>
      <c r="AE1224" s="99"/>
      <c r="AF1224" s="104"/>
      <c r="AG1224" s="104"/>
      <c r="AH1224" s="104"/>
    </row>
    <row r="1225" spans="3:34" ht="23.25">
      <c r="C1225" s="99"/>
      <c r="D1225" s="99"/>
      <c r="E1225" s="99"/>
      <c r="F1225" s="99"/>
      <c r="G1225" s="99"/>
      <c r="H1225" s="99"/>
      <c r="I1225" s="99"/>
      <c r="J1225" s="99"/>
      <c r="K1225" s="99"/>
      <c r="L1225" s="99"/>
      <c r="M1225" s="99"/>
      <c r="N1225" s="99"/>
      <c r="O1225" s="99"/>
      <c r="P1225" s="99"/>
      <c r="Q1225" s="99"/>
      <c r="R1225" s="99"/>
      <c r="S1225" s="99"/>
      <c r="T1225" s="99"/>
      <c r="U1225" s="99"/>
      <c r="V1225" s="99"/>
      <c r="W1225" s="99"/>
      <c r="X1225" s="99"/>
      <c r="Y1225" s="99"/>
      <c r="Z1225" s="99"/>
      <c r="AA1225" s="99"/>
      <c r="AB1225" s="99"/>
      <c r="AC1225" s="99"/>
      <c r="AD1225" s="99"/>
      <c r="AE1225" s="99"/>
      <c r="AF1225" s="104"/>
      <c r="AG1225" s="104"/>
      <c r="AH1225" s="104"/>
    </row>
    <row r="1226" spans="3:34" ht="23.25">
      <c r="C1226" s="99"/>
      <c r="D1226" s="99"/>
      <c r="E1226" s="99"/>
      <c r="F1226" s="99"/>
      <c r="G1226" s="99"/>
      <c r="H1226" s="99"/>
      <c r="I1226" s="99"/>
      <c r="J1226" s="99"/>
      <c r="K1226" s="99"/>
      <c r="L1226" s="99"/>
      <c r="M1226" s="99"/>
      <c r="N1226" s="99"/>
      <c r="O1226" s="99"/>
      <c r="P1226" s="99"/>
      <c r="Q1226" s="99"/>
      <c r="R1226" s="99"/>
      <c r="S1226" s="99"/>
      <c r="T1226" s="99"/>
      <c r="U1226" s="99"/>
      <c r="V1226" s="99"/>
      <c r="W1226" s="99"/>
      <c r="X1226" s="99"/>
      <c r="Y1226" s="99"/>
      <c r="Z1226" s="99"/>
      <c r="AA1226" s="99"/>
      <c r="AB1226" s="99"/>
      <c r="AC1226" s="99"/>
      <c r="AD1226" s="99"/>
      <c r="AE1226" s="99"/>
      <c r="AF1226" s="104"/>
      <c r="AG1226" s="104"/>
      <c r="AH1226" s="104"/>
    </row>
    <row r="1227" spans="3:34" ht="23.25">
      <c r="C1227" s="99"/>
      <c r="D1227" s="99"/>
      <c r="E1227" s="99"/>
      <c r="F1227" s="99"/>
      <c r="G1227" s="99"/>
      <c r="H1227" s="99"/>
      <c r="I1227" s="99"/>
      <c r="J1227" s="99"/>
      <c r="K1227" s="99"/>
      <c r="L1227" s="99"/>
      <c r="M1227" s="99"/>
      <c r="N1227" s="99"/>
      <c r="O1227" s="99"/>
      <c r="P1227" s="99"/>
      <c r="Q1227" s="99"/>
      <c r="R1227" s="99"/>
      <c r="S1227" s="99"/>
      <c r="T1227" s="99"/>
      <c r="U1227" s="99"/>
      <c r="V1227" s="99"/>
      <c r="W1227" s="99"/>
      <c r="X1227" s="99"/>
      <c r="Y1227" s="99"/>
      <c r="Z1227" s="99"/>
      <c r="AA1227" s="99"/>
      <c r="AB1227" s="99"/>
      <c r="AC1227" s="99"/>
      <c r="AD1227" s="99"/>
      <c r="AE1227" s="99"/>
      <c r="AF1227" s="104"/>
      <c r="AG1227" s="104"/>
      <c r="AH1227" s="104"/>
    </row>
    <row r="1228" spans="3:34" ht="23.25">
      <c r="C1228" s="99"/>
      <c r="D1228" s="99"/>
      <c r="E1228" s="99"/>
      <c r="F1228" s="99"/>
      <c r="G1228" s="99"/>
      <c r="H1228" s="99"/>
      <c r="I1228" s="99"/>
      <c r="J1228" s="99"/>
      <c r="K1228" s="99"/>
      <c r="L1228" s="99"/>
      <c r="M1228" s="99"/>
      <c r="N1228" s="99"/>
      <c r="O1228" s="99"/>
      <c r="P1228" s="99"/>
      <c r="Q1228" s="99"/>
      <c r="R1228" s="99"/>
      <c r="S1228" s="99"/>
      <c r="T1228" s="99"/>
      <c r="U1228" s="99"/>
      <c r="V1228" s="99"/>
      <c r="W1228" s="99"/>
      <c r="X1228" s="99"/>
      <c r="Y1228" s="99"/>
      <c r="Z1228" s="99"/>
      <c r="AA1228" s="99"/>
      <c r="AB1228" s="99"/>
      <c r="AC1228" s="99"/>
      <c r="AD1228" s="99"/>
      <c r="AE1228" s="99"/>
      <c r="AF1228" s="104"/>
      <c r="AG1228" s="104"/>
      <c r="AH1228" s="104"/>
    </row>
    <row r="1229" spans="3:34" ht="23.25">
      <c r="C1229" s="99"/>
      <c r="D1229" s="99"/>
      <c r="E1229" s="99"/>
      <c r="F1229" s="99"/>
      <c r="G1229" s="99"/>
      <c r="H1229" s="99"/>
      <c r="I1229" s="99"/>
      <c r="J1229" s="99"/>
      <c r="K1229" s="99"/>
      <c r="L1229" s="99"/>
      <c r="M1229" s="99"/>
      <c r="N1229" s="99"/>
      <c r="O1229" s="99"/>
      <c r="P1229" s="99"/>
      <c r="Q1229" s="99"/>
      <c r="R1229" s="99"/>
      <c r="S1229" s="99"/>
      <c r="T1229" s="99"/>
      <c r="U1229" s="99"/>
      <c r="V1229" s="99"/>
      <c r="W1229" s="99"/>
      <c r="X1229" s="99"/>
      <c r="Y1229" s="99"/>
      <c r="Z1229" s="99"/>
      <c r="AA1229" s="99"/>
      <c r="AB1229" s="99"/>
      <c r="AC1229" s="99"/>
      <c r="AD1229" s="99"/>
      <c r="AE1229" s="99"/>
      <c r="AF1229" s="104"/>
      <c r="AG1229" s="104"/>
      <c r="AH1229" s="104"/>
    </row>
    <row r="1230" spans="3:34" ht="23.25">
      <c r="C1230" s="99"/>
      <c r="D1230" s="99"/>
      <c r="E1230" s="99"/>
      <c r="F1230" s="99"/>
      <c r="G1230" s="99"/>
      <c r="H1230" s="99"/>
      <c r="I1230" s="99"/>
      <c r="J1230" s="99"/>
      <c r="K1230" s="99"/>
      <c r="L1230" s="99"/>
      <c r="M1230" s="99"/>
      <c r="N1230" s="99"/>
      <c r="O1230" s="99"/>
      <c r="P1230" s="99"/>
      <c r="Q1230" s="99"/>
      <c r="R1230" s="99"/>
      <c r="S1230" s="99"/>
      <c r="T1230" s="99"/>
      <c r="U1230" s="99"/>
      <c r="V1230" s="99"/>
      <c r="W1230" s="99"/>
      <c r="X1230" s="99"/>
      <c r="Y1230" s="99"/>
      <c r="Z1230" s="99"/>
      <c r="AA1230" s="99"/>
      <c r="AB1230" s="99"/>
      <c r="AC1230" s="99"/>
      <c r="AD1230" s="99"/>
      <c r="AE1230" s="99"/>
      <c r="AF1230" s="104"/>
      <c r="AG1230" s="104"/>
      <c r="AH1230" s="104"/>
    </row>
    <row r="1231" spans="3:34" ht="23.25">
      <c r="C1231" s="99"/>
      <c r="D1231" s="99"/>
      <c r="E1231" s="99"/>
      <c r="F1231" s="99"/>
      <c r="G1231" s="99"/>
      <c r="H1231" s="99"/>
      <c r="I1231" s="99"/>
      <c r="J1231" s="99"/>
      <c r="K1231" s="99"/>
      <c r="L1231" s="99"/>
      <c r="M1231" s="99"/>
      <c r="N1231" s="99"/>
      <c r="O1231" s="99"/>
      <c r="P1231" s="99"/>
      <c r="Q1231" s="99"/>
      <c r="R1231" s="99"/>
      <c r="S1231" s="99"/>
      <c r="T1231" s="99"/>
      <c r="U1231" s="99"/>
      <c r="V1231" s="99"/>
      <c r="W1231" s="99"/>
      <c r="X1231" s="99"/>
      <c r="Y1231" s="99"/>
      <c r="Z1231" s="99"/>
      <c r="AA1231" s="99"/>
      <c r="AB1231" s="99"/>
      <c r="AC1231" s="99"/>
      <c r="AD1231" s="99"/>
      <c r="AE1231" s="99"/>
      <c r="AF1231" s="104"/>
      <c r="AG1231" s="104"/>
      <c r="AH1231" s="104"/>
    </row>
    <row r="1232" spans="3:34" ht="23.25">
      <c r="C1232" s="99"/>
      <c r="D1232" s="99"/>
      <c r="E1232" s="99"/>
      <c r="F1232" s="99"/>
      <c r="G1232" s="99"/>
      <c r="H1232" s="99"/>
      <c r="I1232" s="99"/>
      <c r="J1232" s="99"/>
      <c r="K1232" s="99"/>
      <c r="L1232" s="99"/>
      <c r="M1232" s="99"/>
      <c r="N1232" s="99"/>
      <c r="O1232" s="99"/>
      <c r="P1232" s="99"/>
      <c r="Q1232" s="99"/>
      <c r="R1232" s="99"/>
      <c r="S1232" s="99"/>
      <c r="T1232" s="99"/>
      <c r="U1232" s="99"/>
      <c r="V1232" s="99"/>
      <c r="W1232" s="99"/>
      <c r="X1232" s="99"/>
      <c r="Y1232" s="99"/>
      <c r="Z1232" s="99"/>
      <c r="AA1232" s="99"/>
      <c r="AB1232" s="99"/>
      <c r="AC1232" s="99"/>
      <c r="AD1232" s="99"/>
      <c r="AE1232" s="99"/>
      <c r="AF1232" s="104"/>
      <c r="AG1232" s="104"/>
      <c r="AH1232" s="104"/>
    </row>
    <row r="1233" spans="3:34" ht="23.25">
      <c r="C1233" s="99"/>
      <c r="D1233" s="99"/>
      <c r="E1233" s="99"/>
      <c r="F1233" s="99"/>
      <c r="G1233" s="99"/>
      <c r="H1233" s="99"/>
      <c r="I1233" s="99"/>
      <c r="J1233" s="99"/>
      <c r="K1233" s="99"/>
      <c r="L1233" s="99"/>
      <c r="M1233" s="99"/>
      <c r="N1233" s="99"/>
      <c r="O1233" s="99"/>
      <c r="P1233" s="99"/>
      <c r="Q1233" s="99"/>
      <c r="R1233" s="99"/>
      <c r="S1233" s="99"/>
      <c r="T1233" s="99"/>
      <c r="U1233" s="99"/>
      <c r="V1233" s="99"/>
      <c r="W1233" s="99"/>
      <c r="X1233" s="99"/>
      <c r="Y1233" s="99"/>
      <c r="Z1233" s="99"/>
      <c r="AA1233" s="99"/>
      <c r="AB1233" s="99"/>
      <c r="AC1233" s="99"/>
      <c r="AD1233" s="99"/>
      <c r="AE1233" s="99"/>
      <c r="AF1233" s="104"/>
      <c r="AG1233" s="104"/>
      <c r="AH1233" s="104"/>
    </row>
    <row r="1234" spans="3:34" ht="23.25">
      <c r="C1234" s="99"/>
      <c r="D1234" s="99"/>
      <c r="E1234" s="99"/>
      <c r="F1234" s="99"/>
      <c r="G1234" s="99"/>
      <c r="H1234" s="99"/>
      <c r="I1234" s="99"/>
      <c r="J1234" s="99"/>
      <c r="K1234" s="99"/>
      <c r="L1234" s="99"/>
      <c r="M1234" s="99"/>
      <c r="N1234" s="99"/>
      <c r="O1234" s="99"/>
      <c r="P1234" s="99"/>
      <c r="Q1234" s="99"/>
      <c r="R1234" s="99"/>
      <c r="S1234" s="99"/>
      <c r="T1234" s="99"/>
      <c r="U1234" s="99"/>
      <c r="V1234" s="99"/>
      <c r="W1234" s="99"/>
      <c r="X1234" s="99"/>
      <c r="Y1234" s="99"/>
      <c r="Z1234" s="99"/>
      <c r="AA1234" s="99"/>
      <c r="AB1234" s="99"/>
      <c r="AC1234" s="99"/>
      <c r="AD1234" s="99"/>
      <c r="AE1234" s="99"/>
      <c r="AF1234" s="104"/>
      <c r="AG1234" s="104"/>
      <c r="AH1234" s="104"/>
    </row>
    <row r="1235" spans="3:34" ht="23.25">
      <c r="C1235" s="99"/>
      <c r="D1235" s="99"/>
      <c r="E1235" s="99"/>
      <c r="F1235" s="99"/>
      <c r="G1235" s="99"/>
      <c r="H1235" s="99"/>
      <c r="I1235" s="99"/>
      <c r="J1235" s="99"/>
      <c r="K1235" s="99"/>
      <c r="L1235" s="99"/>
      <c r="M1235" s="99"/>
      <c r="N1235" s="99"/>
      <c r="O1235" s="99"/>
      <c r="P1235" s="99"/>
      <c r="Q1235" s="99"/>
      <c r="R1235" s="99"/>
      <c r="S1235" s="99"/>
      <c r="T1235" s="99"/>
      <c r="U1235" s="99"/>
      <c r="V1235" s="99"/>
      <c r="W1235" s="99"/>
      <c r="X1235" s="99"/>
      <c r="Y1235" s="99"/>
      <c r="Z1235" s="99"/>
      <c r="AA1235" s="99"/>
      <c r="AB1235" s="99"/>
      <c r="AC1235" s="99"/>
      <c r="AD1235" s="99"/>
      <c r="AE1235" s="99"/>
      <c r="AF1235" s="104"/>
      <c r="AG1235" s="104"/>
      <c r="AH1235" s="104"/>
    </row>
    <row r="1236" spans="3:34" ht="23.25">
      <c r="C1236" s="99"/>
      <c r="D1236" s="99"/>
      <c r="E1236" s="99"/>
      <c r="F1236" s="99"/>
      <c r="G1236" s="99"/>
      <c r="H1236" s="99"/>
      <c r="I1236" s="99"/>
      <c r="J1236" s="99"/>
      <c r="K1236" s="99"/>
      <c r="L1236" s="99"/>
      <c r="M1236" s="99"/>
      <c r="N1236" s="99"/>
      <c r="O1236" s="99"/>
      <c r="P1236" s="99"/>
      <c r="Q1236" s="99"/>
      <c r="R1236" s="99"/>
      <c r="S1236" s="99"/>
      <c r="T1236" s="99"/>
      <c r="U1236" s="99"/>
      <c r="V1236" s="99"/>
      <c r="W1236" s="99"/>
      <c r="X1236" s="99"/>
      <c r="Y1236" s="99"/>
      <c r="Z1236" s="99"/>
      <c r="AA1236" s="99"/>
      <c r="AB1236" s="99"/>
      <c r="AC1236" s="99"/>
      <c r="AD1236" s="99"/>
      <c r="AE1236" s="99"/>
      <c r="AF1236" s="104"/>
      <c r="AG1236" s="104"/>
      <c r="AH1236" s="104"/>
    </row>
    <row r="1237" spans="3:34" ht="23.25">
      <c r="C1237" s="99"/>
      <c r="D1237" s="99"/>
      <c r="E1237" s="99"/>
      <c r="F1237" s="99"/>
      <c r="G1237" s="99"/>
      <c r="H1237" s="99"/>
      <c r="I1237" s="99"/>
      <c r="J1237" s="99"/>
      <c r="K1237" s="99"/>
      <c r="L1237" s="99"/>
      <c r="M1237" s="99"/>
      <c r="N1237" s="99"/>
      <c r="O1237" s="99"/>
      <c r="P1237" s="99"/>
      <c r="Q1237" s="99"/>
      <c r="R1237" s="99"/>
      <c r="S1237" s="99"/>
      <c r="T1237" s="99"/>
      <c r="U1237" s="99"/>
      <c r="V1237" s="99"/>
      <c r="W1237" s="99"/>
      <c r="X1237" s="99"/>
      <c r="Y1237" s="99"/>
      <c r="Z1237" s="99"/>
      <c r="AA1237" s="99"/>
      <c r="AB1237" s="99"/>
      <c r="AC1237" s="99"/>
      <c r="AD1237" s="99"/>
      <c r="AE1237" s="99"/>
      <c r="AF1237" s="104"/>
      <c r="AG1237" s="104"/>
      <c r="AH1237" s="104"/>
    </row>
    <row r="1238" spans="3:34" ht="23.25">
      <c r="C1238" s="99"/>
      <c r="D1238" s="99"/>
      <c r="E1238" s="99"/>
      <c r="F1238" s="99"/>
      <c r="G1238" s="99"/>
      <c r="H1238" s="99"/>
      <c r="I1238" s="99"/>
      <c r="J1238" s="99"/>
      <c r="K1238" s="99"/>
      <c r="L1238" s="99"/>
      <c r="M1238" s="99"/>
      <c r="N1238" s="99"/>
      <c r="O1238" s="99"/>
      <c r="P1238" s="99"/>
      <c r="Q1238" s="99"/>
      <c r="R1238" s="99"/>
      <c r="S1238" s="99"/>
      <c r="T1238" s="99"/>
      <c r="U1238" s="99"/>
      <c r="V1238" s="99"/>
      <c r="W1238" s="99"/>
      <c r="X1238" s="99"/>
      <c r="Y1238" s="99"/>
      <c r="Z1238" s="99"/>
      <c r="AA1238" s="99"/>
      <c r="AB1238" s="99"/>
      <c r="AC1238" s="99"/>
      <c r="AD1238" s="99"/>
      <c r="AE1238" s="99"/>
      <c r="AF1238" s="104"/>
      <c r="AG1238" s="104"/>
      <c r="AH1238" s="104"/>
    </row>
    <row r="1239" spans="3:34" ht="23.25">
      <c r="C1239" s="99"/>
      <c r="D1239" s="99"/>
      <c r="E1239" s="99"/>
      <c r="F1239" s="99"/>
      <c r="G1239" s="99"/>
      <c r="H1239" s="99"/>
      <c r="I1239" s="99"/>
      <c r="J1239" s="99"/>
      <c r="K1239" s="99"/>
      <c r="L1239" s="99"/>
      <c r="M1239" s="99"/>
      <c r="N1239" s="99"/>
      <c r="O1239" s="99"/>
      <c r="P1239" s="99"/>
      <c r="Q1239" s="99"/>
      <c r="R1239" s="99"/>
      <c r="S1239" s="99"/>
      <c r="T1239" s="99"/>
      <c r="U1239" s="99"/>
      <c r="V1239" s="99"/>
      <c r="W1239" s="99"/>
      <c r="X1239" s="99"/>
      <c r="Y1239" s="99"/>
      <c r="Z1239" s="99"/>
      <c r="AA1239" s="99"/>
      <c r="AB1239" s="99"/>
      <c r="AC1239" s="99"/>
      <c r="AD1239" s="99"/>
      <c r="AE1239" s="99"/>
      <c r="AF1239" s="104"/>
      <c r="AG1239" s="104"/>
      <c r="AH1239" s="104"/>
    </row>
    <row r="1240" spans="3:34" ht="23.25">
      <c r="C1240" s="99"/>
      <c r="D1240" s="99"/>
      <c r="E1240" s="99"/>
      <c r="F1240" s="99"/>
      <c r="G1240" s="99"/>
      <c r="H1240" s="99"/>
      <c r="I1240" s="99"/>
      <c r="J1240" s="99"/>
      <c r="K1240" s="99"/>
      <c r="L1240" s="99"/>
      <c r="M1240" s="99"/>
      <c r="N1240" s="99"/>
      <c r="O1240" s="99"/>
      <c r="P1240" s="99"/>
      <c r="Q1240" s="99"/>
      <c r="R1240" s="99"/>
      <c r="S1240" s="99"/>
      <c r="T1240" s="99"/>
      <c r="U1240" s="99"/>
      <c r="V1240" s="99"/>
      <c r="W1240" s="99"/>
      <c r="X1240" s="99"/>
      <c r="Y1240" s="99"/>
      <c r="Z1240" s="99"/>
      <c r="AA1240" s="99"/>
      <c r="AB1240" s="99"/>
      <c r="AC1240" s="99"/>
      <c r="AD1240" s="99"/>
      <c r="AE1240" s="99"/>
      <c r="AF1240" s="104"/>
      <c r="AG1240" s="104"/>
      <c r="AH1240" s="104"/>
    </row>
    <row r="1241" spans="3:34" ht="23.25">
      <c r="C1241" s="99"/>
      <c r="D1241" s="99"/>
      <c r="E1241" s="99"/>
      <c r="F1241" s="99"/>
      <c r="G1241" s="99"/>
      <c r="H1241" s="99"/>
      <c r="I1241" s="99"/>
      <c r="J1241" s="99"/>
      <c r="K1241" s="99"/>
      <c r="L1241" s="99"/>
      <c r="M1241" s="99"/>
      <c r="N1241" s="99"/>
      <c r="O1241" s="99"/>
      <c r="P1241" s="99"/>
      <c r="Q1241" s="99"/>
      <c r="R1241" s="99"/>
      <c r="S1241" s="99"/>
      <c r="T1241" s="99"/>
      <c r="U1241" s="99"/>
      <c r="V1241" s="99"/>
      <c r="W1241" s="99"/>
      <c r="X1241" s="99"/>
      <c r="Y1241" s="99"/>
      <c r="Z1241" s="99"/>
      <c r="AA1241" s="99"/>
      <c r="AB1241" s="99"/>
      <c r="AC1241" s="99"/>
      <c r="AD1241" s="99"/>
      <c r="AE1241" s="99"/>
      <c r="AF1241" s="104"/>
      <c r="AG1241" s="104"/>
      <c r="AH1241" s="104"/>
    </row>
    <row r="1242" spans="3:34" ht="23.25">
      <c r="C1242" s="99"/>
      <c r="D1242" s="99"/>
      <c r="E1242" s="99"/>
      <c r="F1242" s="99"/>
      <c r="G1242" s="99"/>
      <c r="H1242" s="99"/>
      <c r="I1242" s="99"/>
      <c r="J1242" s="99"/>
      <c r="K1242" s="99"/>
      <c r="L1242" s="99"/>
      <c r="M1242" s="99"/>
      <c r="N1242" s="99"/>
      <c r="O1242" s="99"/>
      <c r="P1242" s="99"/>
      <c r="Q1242" s="99"/>
      <c r="R1242" s="99"/>
      <c r="S1242" s="99"/>
      <c r="T1242" s="99"/>
      <c r="U1242" s="99"/>
      <c r="V1242" s="99"/>
      <c r="W1242" s="99"/>
      <c r="X1242" s="99"/>
      <c r="Y1242" s="99"/>
      <c r="Z1242" s="99"/>
      <c r="AA1242" s="99"/>
      <c r="AB1242" s="99"/>
      <c r="AC1242" s="99"/>
      <c r="AD1242" s="99"/>
      <c r="AE1242" s="99"/>
      <c r="AF1242" s="104"/>
      <c r="AG1242" s="104"/>
      <c r="AH1242" s="104"/>
    </row>
    <row r="1243" spans="3:34" ht="23.25">
      <c r="C1243" s="99"/>
      <c r="D1243" s="99"/>
      <c r="E1243" s="99"/>
      <c r="F1243" s="99"/>
      <c r="G1243" s="99"/>
      <c r="H1243" s="99"/>
      <c r="I1243" s="99"/>
      <c r="J1243" s="99"/>
      <c r="K1243" s="99"/>
      <c r="L1243" s="99"/>
      <c r="M1243" s="99"/>
      <c r="N1243" s="99"/>
      <c r="O1243" s="99"/>
      <c r="P1243" s="99"/>
      <c r="Q1243" s="99"/>
      <c r="R1243" s="99"/>
      <c r="S1243" s="99"/>
      <c r="T1243" s="99"/>
      <c r="U1243" s="99"/>
      <c r="V1243" s="99"/>
      <c r="W1243" s="99"/>
      <c r="X1243" s="99"/>
      <c r="Y1243" s="99"/>
      <c r="Z1243" s="99"/>
      <c r="AA1243" s="99"/>
      <c r="AB1243" s="99"/>
      <c r="AC1243" s="99"/>
      <c r="AD1243" s="99"/>
      <c r="AE1243" s="99"/>
      <c r="AF1243" s="104"/>
      <c r="AG1243" s="104"/>
      <c r="AH1243" s="104"/>
    </row>
    <row r="1244" spans="3:34" ht="23.25">
      <c r="C1244" s="99"/>
      <c r="D1244" s="99"/>
      <c r="E1244" s="99"/>
      <c r="F1244" s="99"/>
      <c r="G1244" s="99"/>
      <c r="H1244" s="99"/>
      <c r="I1244" s="99"/>
      <c r="J1244" s="99"/>
      <c r="K1244" s="99"/>
      <c r="L1244" s="99"/>
      <c r="M1244" s="99"/>
      <c r="N1244" s="99"/>
      <c r="O1244" s="99"/>
      <c r="P1244" s="99"/>
      <c r="Q1244" s="99"/>
      <c r="R1244" s="99"/>
      <c r="S1244" s="99"/>
      <c r="T1244" s="99"/>
      <c r="U1244" s="99"/>
      <c r="V1244" s="99"/>
      <c r="W1244" s="99"/>
      <c r="X1244" s="99"/>
      <c r="Y1244" s="99"/>
      <c r="Z1244" s="99"/>
      <c r="AA1244" s="99"/>
      <c r="AB1244" s="99"/>
      <c r="AC1244" s="99"/>
      <c r="AD1244" s="99"/>
      <c r="AE1244" s="99"/>
      <c r="AF1244" s="104"/>
      <c r="AG1244" s="104"/>
      <c r="AH1244" s="104"/>
    </row>
    <row r="1245" spans="3:34" ht="23.25">
      <c r="C1245" s="99"/>
      <c r="D1245" s="99"/>
      <c r="E1245" s="99"/>
      <c r="F1245" s="99"/>
      <c r="G1245" s="99"/>
      <c r="H1245" s="99"/>
      <c r="I1245" s="99"/>
      <c r="J1245" s="99"/>
      <c r="K1245" s="99"/>
      <c r="L1245" s="99"/>
      <c r="M1245" s="99"/>
      <c r="N1245" s="99"/>
      <c r="O1245" s="99"/>
      <c r="P1245" s="99"/>
      <c r="Q1245" s="99"/>
      <c r="R1245" s="99"/>
      <c r="S1245" s="99"/>
      <c r="T1245" s="99"/>
      <c r="U1245" s="99"/>
      <c r="V1245" s="99"/>
      <c r="W1245" s="99"/>
      <c r="X1245" s="99"/>
      <c r="Y1245" s="99"/>
      <c r="Z1245" s="99"/>
      <c r="AA1245" s="99"/>
      <c r="AB1245" s="99"/>
      <c r="AC1245" s="99"/>
      <c r="AD1245" s="99"/>
      <c r="AE1245" s="99"/>
      <c r="AF1245" s="104"/>
      <c r="AG1245" s="104"/>
      <c r="AH1245" s="104"/>
    </row>
    <row r="1246" spans="3:34" ht="23.25">
      <c r="C1246" s="99"/>
      <c r="D1246" s="99"/>
      <c r="E1246" s="99"/>
      <c r="F1246" s="99"/>
      <c r="G1246" s="99"/>
      <c r="H1246" s="99"/>
      <c r="I1246" s="99"/>
      <c r="J1246" s="99"/>
      <c r="K1246" s="99"/>
      <c r="L1246" s="99"/>
      <c r="M1246" s="99"/>
      <c r="N1246" s="99"/>
      <c r="O1246" s="99"/>
      <c r="P1246" s="99"/>
      <c r="Q1246" s="99"/>
      <c r="R1246" s="99"/>
      <c r="S1246" s="99"/>
      <c r="T1246" s="99"/>
      <c r="U1246" s="99"/>
      <c r="V1246" s="99"/>
      <c r="W1246" s="99"/>
      <c r="X1246" s="99"/>
      <c r="Y1246" s="99"/>
      <c r="Z1246" s="99"/>
      <c r="AA1246" s="99"/>
      <c r="AB1246" s="99"/>
      <c r="AC1246" s="99"/>
      <c r="AD1246" s="99"/>
      <c r="AE1246" s="99"/>
      <c r="AF1246" s="104"/>
      <c r="AG1246" s="104"/>
      <c r="AH1246" s="104"/>
    </row>
    <row r="1247" spans="3:34" ht="23.25">
      <c r="C1247" s="99"/>
      <c r="D1247" s="99"/>
      <c r="E1247" s="99"/>
      <c r="F1247" s="99"/>
      <c r="G1247" s="99"/>
      <c r="H1247" s="99"/>
      <c r="I1247" s="99"/>
      <c r="J1247" s="99"/>
      <c r="K1247" s="99"/>
      <c r="L1247" s="99"/>
      <c r="M1247" s="99"/>
      <c r="N1247" s="99"/>
      <c r="O1247" s="99"/>
      <c r="P1247" s="99"/>
      <c r="Q1247" s="99"/>
      <c r="R1247" s="99"/>
      <c r="S1247" s="99"/>
      <c r="T1247" s="99"/>
      <c r="U1247" s="99"/>
      <c r="V1247" s="99"/>
      <c r="W1247" s="99"/>
      <c r="X1247" s="99"/>
      <c r="Y1247" s="99"/>
      <c r="Z1247" s="99"/>
      <c r="AA1247" s="99"/>
      <c r="AB1247" s="99"/>
      <c r="AC1247" s="99"/>
      <c r="AD1247" s="99"/>
      <c r="AE1247" s="99"/>
      <c r="AF1247" s="104"/>
      <c r="AG1247" s="104"/>
      <c r="AH1247" s="104"/>
    </row>
    <row r="1248" spans="3:34" ht="23.25">
      <c r="C1248" s="99"/>
      <c r="D1248" s="99"/>
      <c r="E1248" s="99"/>
      <c r="F1248" s="99"/>
      <c r="G1248" s="99"/>
      <c r="H1248" s="99"/>
      <c r="I1248" s="99"/>
      <c r="J1248" s="99"/>
      <c r="K1248" s="99"/>
      <c r="L1248" s="99"/>
      <c r="M1248" s="99"/>
      <c r="N1248" s="99"/>
      <c r="O1248" s="99"/>
      <c r="P1248" s="99"/>
      <c r="Q1248" s="99"/>
      <c r="R1248" s="99"/>
      <c r="S1248" s="99"/>
      <c r="T1248" s="99"/>
      <c r="U1248" s="99"/>
      <c r="V1248" s="99"/>
      <c r="W1248" s="99"/>
      <c r="X1248" s="99"/>
      <c r="Y1248" s="99"/>
      <c r="Z1248" s="99"/>
      <c r="AA1248" s="99"/>
      <c r="AB1248" s="99"/>
      <c r="AC1248" s="99"/>
      <c r="AD1248" s="99"/>
      <c r="AE1248" s="99"/>
      <c r="AF1248" s="104"/>
      <c r="AG1248" s="104"/>
      <c r="AH1248" s="104"/>
    </row>
    <row r="1249" spans="3:34" ht="23.25">
      <c r="C1249" s="99"/>
      <c r="D1249" s="99"/>
      <c r="E1249" s="99"/>
      <c r="F1249" s="99"/>
      <c r="G1249" s="99"/>
      <c r="H1249" s="99"/>
      <c r="I1249" s="99"/>
      <c r="J1249" s="99"/>
      <c r="K1249" s="99"/>
      <c r="L1249" s="99"/>
      <c r="M1249" s="99"/>
      <c r="N1249" s="99"/>
      <c r="O1249" s="99"/>
      <c r="P1249" s="99"/>
      <c r="Q1249" s="99"/>
      <c r="R1249" s="99"/>
      <c r="S1249" s="99"/>
      <c r="T1249" s="99"/>
      <c r="U1249" s="99"/>
      <c r="V1249" s="99"/>
      <c r="W1249" s="99"/>
      <c r="X1249" s="99"/>
      <c r="Y1249" s="99"/>
      <c r="Z1249" s="99"/>
      <c r="AA1249" s="99"/>
      <c r="AB1249" s="99"/>
      <c r="AC1249" s="99"/>
      <c r="AD1249" s="99"/>
      <c r="AE1249" s="99"/>
      <c r="AF1249" s="104"/>
      <c r="AG1249" s="104"/>
      <c r="AH1249" s="104"/>
    </row>
    <row r="1250" spans="3:34" ht="23.25">
      <c r="C1250" s="99"/>
      <c r="D1250" s="99"/>
      <c r="E1250" s="99"/>
      <c r="F1250" s="99"/>
      <c r="G1250" s="99"/>
      <c r="H1250" s="99"/>
      <c r="I1250" s="99"/>
      <c r="J1250" s="99"/>
      <c r="K1250" s="99"/>
      <c r="L1250" s="99"/>
      <c r="M1250" s="99"/>
      <c r="N1250" s="99"/>
      <c r="O1250" s="99"/>
      <c r="P1250" s="99"/>
      <c r="Q1250" s="99"/>
      <c r="R1250" s="99"/>
      <c r="S1250" s="99"/>
      <c r="T1250" s="99"/>
      <c r="U1250" s="99"/>
      <c r="V1250" s="99"/>
      <c r="W1250" s="99"/>
      <c r="X1250" s="99"/>
      <c r="Y1250" s="99"/>
      <c r="Z1250" s="99"/>
      <c r="AA1250" s="99"/>
      <c r="AB1250" s="99"/>
      <c r="AC1250" s="99"/>
      <c r="AD1250" s="99"/>
      <c r="AE1250" s="99"/>
      <c r="AF1250" s="104"/>
      <c r="AG1250" s="104"/>
      <c r="AH1250" s="104"/>
    </row>
    <row r="1251" spans="3:34" ht="23.25">
      <c r="C1251" s="99"/>
      <c r="D1251" s="99"/>
      <c r="E1251" s="99"/>
      <c r="F1251" s="99"/>
      <c r="G1251" s="99"/>
      <c r="H1251" s="99"/>
      <c r="I1251" s="99"/>
      <c r="J1251" s="99"/>
      <c r="K1251" s="99"/>
      <c r="L1251" s="99"/>
      <c r="M1251" s="99"/>
      <c r="N1251" s="99"/>
      <c r="O1251" s="99"/>
      <c r="P1251" s="99"/>
      <c r="Q1251" s="99"/>
      <c r="R1251" s="99"/>
      <c r="S1251" s="99"/>
      <c r="T1251" s="99"/>
      <c r="U1251" s="99"/>
      <c r="V1251" s="99"/>
      <c r="W1251" s="99"/>
      <c r="X1251" s="99"/>
      <c r="Y1251" s="99"/>
      <c r="Z1251" s="99"/>
      <c r="AA1251" s="99"/>
      <c r="AB1251" s="99"/>
      <c r="AC1251" s="99"/>
      <c r="AD1251" s="99"/>
      <c r="AE1251" s="99"/>
      <c r="AF1251" s="104"/>
      <c r="AG1251" s="104"/>
      <c r="AH1251" s="104"/>
    </row>
    <row r="1252" spans="3:34" ht="23.25">
      <c r="C1252" s="99"/>
      <c r="D1252" s="99"/>
      <c r="E1252" s="99"/>
      <c r="F1252" s="99"/>
      <c r="G1252" s="99"/>
      <c r="H1252" s="99"/>
      <c r="I1252" s="99"/>
      <c r="J1252" s="99"/>
      <c r="K1252" s="99"/>
      <c r="L1252" s="99"/>
      <c r="M1252" s="99"/>
      <c r="N1252" s="99"/>
      <c r="O1252" s="99"/>
      <c r="P1252" s="99"/>
      <c r="Q1252" s="99"/>
      <c r="R1252" s="99"/>
      <c r="S1252" s="99"/>
      <c r="T1252" s="99"/>
      <c r="U1252" s="99"/>
      <c r="V1252" s="99"/>
      <c r="W1252" s="99"/>
      <c r="X1252" s="99"/>
      <c r="Y1252" s="99"/>
      <c r="Z1252" s="99"/>
      <c r="AA1252" s="99"/>
      <c r="AB1252" s="99"/>
      <c r="AC1252" s="99"/>
      <c r="AD1252" s="99"/>
      <c r="AE1252" s="99"/>
      <c r="AF1252" s="104"/>
      <c r="AG1252" s="104"/>
      <c r="AH1252" s="104"/>
    </row>
    <row r="1253" spans="3:34" ht="23.25">
      <c r="C1253" s="99"/>
      <c r="D1253" s="99"/>
      <c r="E1253" s="99"/>
      <c r="F1253" s="99"/>
      <c r="G1253" s="99"/>
      <c r="H1253" s="99"/>
      <c r="I1253" s="99"/>
      <c r="J1253" s="99"/>
      <c r="K1253" s="99"/>
      <c r="L1253" s="99"/>
      <c r="M1253" s="99"/>
      <c r="N1253" s="99"/>
      <c r="O1253" s="99"/>
      <c r="P1253" s="99"/>
      <c r="Q1253" s="99"/>
      <c r="R1253" s="99"/>
      <c r="S1253" s="99"/>
      <c r="T1253" s="99"/>
      <c r="U1253" s="99"/>
      <c r="V1253" s="99"/>
      <c r="W1253" s="99"/>
      <c r="X1253" s="99"/>
      <c r="Y1253" s="99"/>
      <c r="Z1253" s="99"/>
      <c r="AA1253" s="99"/>
      <c r="AB1253" s="99"/>
      <c r="AC1253" s="99"/>
      <c r="AD1253" s="99"/>
      <c r="AE1253" s="99"/>
      <c r="AF1253" s="104"/>
      <c r="AG1253" s="104"/>
      <c r="AH1253" s="104"/>
    </row>
    <row r="1254" spans="3:34" ht="23.25">
      <c r="C1254" s="99"/>
      <c r="D1254" s="99"/>
      <c r="E1254" s="99"/>
      <c r="F1254" s="99"/>
      <c r="G1254" s="99"/>
      <c r="H1254" s="99"/>
      <c r="I1254" s="99"/>
      <c r="J1254" s="99"/>
      <c r="K1254" s="99"/>
      <c r="L1254" s="99"/>
      <c r="M1254" s="99"/>
      <c r="N1254" s="99"/>
      <c r="O1254" s="99"/>
      <c r="P1254" s="99"/>
      <c r="Q1254" s="99"/>
      <c r="R1254" s="99"/>
      <c r="S1254" s="99"/>
      <c r="T1254" s="99"/>
      <c r="U1254" s="99"/>
      <c r="V1254" s="99"/>
      <c r="W1254" s="99"/>
      <c r="X1254" s="99"/>
      <c r="Y1254" s="99"/>
      <c r="Z1254" s="99"/>
      <c r="AA1254" s="99"/>
      <c r="AB1254" s="99"/>
      <c r="AC1254" s="99"/>
      <c r="AD1254" s="99"/>
      <c r="AE1254" s="99"/>
      <c r="AF1254" s="104"/>
      <c r="AG1254" s="104"/>
      <c r="AH1254" s="104"/>
    </row>
    <row r="1255" spans="3:34" ht="23.25">
      <c r="C1255" s="99"/>
      <c r="D1255" s="99"/>
      <c r="E1255" s="99"/>
      <c r="F1255" s="99"/>
      <c r="G1255" s="99"/>
      <c r="H1255" s="99"/>
      <c r="I1255" s="99"/>
      <c r="J1255" s="99"/>
      <c r="K1255" s="99"/>
      <c r="L1255" s="99"/>
      <c r="M1255" s="99"/>
      <c r="N1255" s="99"/>
      <c r="O1255" s="99"/>
      <c r="P1255" s="99"/>
      <c r="Q1255" s="99"/>
      <c r="R1255" s="99"/>
      <c r="S1255" s="99"/>
      <c r="T1255" s="99"/>
      <c r="U1255" s="99"/>
      <c r="V1255" s="99"/>
      <c r="W1255" s="99"/>
      <c r="X1255" s="99"/>
      <c r="Y1255" s="99"/>
      <c r="Z1255" s="99"/>
      <c r="AA1255" s="99"/>
      <c r="AB1255" s="99"/>
      <c r="AC1255" s="99"/>
      <c r="AD1255" s="99"/>
      <c r="AE1255" s="99"/>
      <c r="AF1255" s="104"/>
      <c r="AG1255" s="104"/>
      <c r="AH1255" s="104"/>
    </row>
    <row r="1256" spans="3:34" ht="23.25">
      <c r="C1256" s="99"/>
      <c r="D1256" s="99"/>
      <c r="E1256" s="99"/>
      <c r="F1256" s="99"/>
      <c r="G1256" s="99"/>
      <c r="H1256" s="99"/>
      <c r="I1256" s="99"/>
      <c r="J1256" s="99"/>
      <c r="K1256" s="99"/>
      <c r="L1256" s="99"/>
      <c r="M1256" s="99"/>
      <c r="N1256" s="99"/>
      <c r="O1256" s="99"/>
      <c r="P1256" s="99"/>
      <c r="Q1256" s="99"/>
      <c r="R1256" s="99"/>
      <c r="S1256" s="99"/>
      <c r="T1256" s="99"/>
      <c r="U1256" s="99"/>
      <c r="V1256" s="99"/>
      <c r="W1256" s="99"/>
      <c r="X1256" s="99"/>
      <c r="Y1256" s="99"/>
      <c r="Z1256" s="99"/>
      <c r="AA1256" s="99"/>
      <c r="AB1256" s="99"/>
      <c r="AC1256" s="99"/>
      <c r="AD1256" s="99"/>
      <c r="AE1256" s="99"/>
      <c r="AF1256" s="104"/>
      <c r="AG1256" s="104"/>
      <c r="AH1256" s="104"/>
    </row>
    <row r="1257" spans="3:34" ht="23.25">
      <c r="C1257" s="99"/>
      <c r="D1257" s="99"/>
      <c r="E1257" s="99"/>
      <c r="F1257" s="99"/>
      <c r="G1257" s="99"/>
      <c r="H1257" s="99"/>
      <c r="I1257" s="99"/>
      <c r="J1257" s="99"/>
      <c r="K1257" s="99"/>
      <c r="L1257" s="99"/>
      <c r="M1257" s="99"/>
      <c r="N1257" s="99"/>
      <c r="O1257" s="99"/>
      <c r="P1257" s="99"/>
      <c r="Q1257" s="99"/>
      <c r="R1257" s="99"/>
      <c r="S1257" s="99"/>
      <c r="T1257" s="99"/>
      <c r="U1257" s="99"/>
      <c r="V1257" s="99"/>
      <c r="W1257" s="99"/>
      <c r="X1257" s="99"/>
      <c r="Y1257" s="99"/>
      <c r="Z1257" s="99"/>
      <c r="AA1257" s="99"/>
      <c r="AB1257" s="99"/>
      <c r="AC1257" s="99"/>
      <c r="AD1257" s="99"/>
      <c r="AE1257" s="99"/>
      <c r="AF1257" s="104"/>
      <c r="AG1257" s="104"/>
      <c r="AH1257" s="104"/>
    </row>
    <row r="1258" spans="3:34" ht="23.25">
      <c r="C1258" s="99"/>
      <c r="D1258" s="99"/>
      <c r="E1258" s="99"/>
      <c r="F1258" s="99"/>
      <c r="G1258" s="99"/>
      <c r="H1258" s="99"/>
      <c r="I1258" s="99"/>
      <c r="J1258" s="99"/>
      <c r="K1258" s="99"/>
      <c r="L1258" s="99"/>
      <c r="M1258" s="99"/>
      <c r="N1258" s="99"/>
      <c r="O1258" s="99"/>
      <c r="P1258" s="99"/>
      <c r="Q1258" s="99"/>
      <c r="R1258" s="99"/>
      <c r="S1258" s="99"/>
      <c r="T1258" s="99"/>
      <c r="U1258" s="99"/>
      <c r="V1258" s="99"/>
      <c r="W1258" s="99"/>
      <c r="X1258" s="99"/>
      <c r="Y1258" s="99"/>
      <c r="Z1258" s="99"/>
      <c r="AA1258" s="99"/>
      <c r="AB1258" s="99"/>
      <c r="AC1258" s="99"/>
      <c r="AD1258" s="99"/>
      <c r="AE1258" s="99"/>
      <c r="AF1258" s="104"/>
      <c r="AG1258" s="104"/>
      <c r="AH1258" s="104"/>
    </row>
    <row r="1259" spans="3:34" ht="23.25">
      <c r="C1259" s="99"/>
      <c r="D1259" s="99"/>
      <c r="E1259" s="99"/>
      <c r="F1259" s="99"/>
      <c r="G1259" s="99"/>
      <c r="H1259" s="99"/>
      <c r="I1259" s="99"/>
      <c r="J1259" s="99"/>
      <c r="K1259" s="99"/>
      <c r="L1259" s="99"/>
      <c r="M1259" s="99"/>
      <c r="N1259" s="99"/>
      <c r="O1259" s="99"/>
      <c r="P1259" s="99"/>
      <c r="Q1259" s="99"/>
      <c r="R1259" s="99"/>
      <c r="S1259" s="99"/>
      <c r="T1259" s="99"/>
      <c r="U1259" s="99"/>
      <c r="V1259" s="99"/>
      <c r="W1259" s="99"/>
      <c r="X1259" s="99"/>
      <c r="Y1259" s="99"/>
      <c r="Z1259" s="99"/>
      <c r="AA1259" s="99"/>
      <c r="AB1259" s="99"/>
      <c r="AC1259" s="99"/>
      <c r="AD1259" s="99"/>
      <c r="AE1259" s="99"/>
      <c r="AF1259" s="104"/>
      <c r="AG1259" s="104"/>
      <c r="AH1259" s="104"/>
    </row>
    <row r="1260" spans="3:34" ht="23.25">
      <c r="C1260" s="99"/>
      <c r="D1260" s="99"/>
      <c r="E1260" s="99"/>
      <c r="F1260" s="99"/>
      <c r="G1260" s="99"/>
      <c r="H1260" s="99"/>
      <c r="I1260" s="99"/>
      <c r="J1260" s="99"/>
      <c r="K1260" s="99"/>
      <c r="L1260" s="99"/>
      <c r="M1260" s="99"/>
      <c r="N1260" s="99"/>
      <c r="O1260" s="99"/>
      <c r="P1260" s="99"/>
      <c r="Q1260" s="99"/>
      <c r="R1260" s="99"/>
      <c r="S1260" s="99"/>
      <c r="T1260" s="99"/>
      <c r="U1260" s="99"/>
      <c r="V1260" s="99"/>
      <c r="W1260" s="99"/>
      <c r="X1260" s="99"/>
      <c r="Y1260" s="99"/>
      <c r="Z1260" s="99"/>
      <c r="AA1260" s="99"/>
      <c r="AB1260" s="99"/>
      <c r="AC1260" s="99"/>
      <c r="AD1260" s="99"/>
      <c r="AE1260" s="99"/>
      <c r="AF1260" s="104"/>
      <c r="AG1260" s="104"/>
      <c r="AH1260" s="104"/>
    </row>
    <row r="1261" spans="3:34" ht="23.25">
      <c r="C1261" s="99"/>
      <c r="D1261" s="99"/>
      <c r="E1261" s="99"/>
      <c r="F1261" s="99"/>
      <c r="G1261" s="99"/>
      <c r="H1261" s="99"/>
      <c r="I1261" s="99"/>
      <c r="J1261" s="99"/>
      <c r="K1261" s="99"/>
      <c r="L1261" s="99"/>
      <c r="M1261" s="99"/>
      <c r="N1261" s="99"/>
      <c r="O1261" s="99"/>
      <c r="P1261" s="99"/>
      <c r="Q1261" s="99"/>
      <c r="R1261" s="99"/>
      <c r="S1261" s="99"/>
      <c r="T1261" s="99"/>
      <c r="U1261" s="99"/>
      <c r="V1261" s="99"/>
      <c r="W1261" s="99"/>
      <c r="X1261" s="99"/>
      <c r="Y1261" s="99"/>
      <c r="Z1261" s="99"/>
      <c r="AA1261" s="99"/>
      <c r="AB1261" s="99"/>
      <c r="AC1261" s="99"/>
      <c r="AD1261" s="99"/>
      <c r="AE1261" s="99"/>
      <c r="AF1261" s="104"/>
      <c r="AG1261" s="104"/>
      <c r="AH1261" s="104"/>
    </row>
    <row r="1262" spans="3:34" ht="23.25">
      <c r="C1262" s="99"/>
      <c r="D1262" s="99"/>
      <c r="E1262" s="99"/>
      <c r="F1262" s="99"/>
      <c r="G1262" s="99"/>
      <c r="H1262" s="99"/>
      <c r="I1262" s="99"/>
      <c r="J1262" s="99"/>
      <c r="K1262" s="99"/>
      <c r="L1262" s="99"/>
      <c r="M1262" s="99"/>
      <c r="N1262" s="99"/>
      <c r="O1262" s="99"/>
      <c r="P1262" s="99"/>
      <c r="Q1262" s="99"/>
      <c r="R1262" s="99"/>
      <c r="S1262" s="99"/>
      <c r="T1262" s="99"/>
      <c r="U1262" s="99"/>
      <c r="V1262" s="99"/>
      <c r="W1262" s="99"/>
      <c r="X1262" s="99"/>
      <c r="Y1262" s="99"/>
      <c r="Z1262" s="99"/>
      <c r="AA1262" s="99"/>
      <c r="AB1262" s="99"/>
      <c r="AC1262" s="99"/>
      <c r="AD1262" s="99"/>
      <c r="AE1262" s="99"/>
      <c r="AF1262" s="104"/>
      <c r="AG1262" s="104"/>
      <c r="AH1262" s="104"/>
    </row>
    <row r="1263" spans="3:34" ht="23.25">
      <c r="C1263" s="99"/>
      <c r="D1263" s="99"/>
      <c r="E1263" s="99"/>
      <c r="F1263" s="99"/>
      <c r="G1263" s="99"/>
      <c r="H1263" s="99"/>
      <c r="I1263" s="99"/>
      <c r="J1263" s="99"/>
      <c r="K1263" s="99"/>
      <c r="L1263" s="99"/>
      <c r="M1263" s="99"/>
      <c r="N1263" s="99"/>
      <c r="O1263" s="99"/>
      <c r="P1263" s="99"/>
      <c r="Q1263" s="99"/>
      <c r="R1263" s="99"/>
      <c r="S1263" s="99"/>
      <c r="T1263" s="99"/>
      <c r="U1263" s="99"/>
      <c r="V1263" s="99"/>
      <c r="W1263" s="99"/>
      <c r="X1263" s="99"/>
      <c r="Y1263" s="99"/>
      <c r="Z1263" s="99"/>
      <c r="AA1263" s="99"/>
      <c r="AB1263" s="99"/>
      <c r="AC1263" s="99"/>
      <c r="AD1263" s="99"/>
      <c r="AE1263" s="99"/>
      <c r="AF1263" s="104"/>
      <c r="AG1263" s="104"/>
      <c r="AH1263" s="104"/>
    </row>
    <row r="1264" spans="3:34" ht="23.25">
      <c r="C1264" s="99"/>
      <c r="D1264" s="99"/>
      <c r="E1264" s="99"/>
      <c r="F1264" s="99"/>
      <c r="G1264" s="99"/>
      <c r="H1264" s="99"/>
      <c r="I1264" s="99"/>
      <c r="J1264" s="99"/>
      <c r="K1264" s="99"/>
      <c r="L1264" s="99"/>
      <c r="M1264" s="99"/>
      <c r="N1264" s="99"/>
      <c r="O1264" s="99"/>
      <c r="P1264" s="99"/>
      <c r="Q1264" s="99"/>
      <c r="R1264" s="99"/>
      <c r="S1264" s="99"/>
      <c r="T1264" s="99"/>
      <c r="U1264" s="99"/>
      <c r="V1264" s="99"/>
      <c r="W1264" s="99"/>
      <c r="X1264" s="99"/>
      <c r="Y1264" s="99"/>
      <c r="Z1264" s="99"/>
      <c r="AA1264" s="99"/>
      <c r="AB1264" s="99"/>
      <c r="AC1264" s="99"/>
      <c r="AD1264" s="99"/>
      <c r="AE1264" s="99"/>
      <c r="AF1264" s="104"/>
      <c r="AG1264" s="104"/>
      <c r="AH1264" s="104"/>
    </row>
    <row r="1265" spans="3:34" ht="23.25">
      <c r="C1265" s="99"/>
      <c r="D1265" s="99"/>
      <c r="E1265" s="99"/>
      <c r="F1265" s="99"/>
      <c r="G1265" s="99"/>
      <c r="H1265" s="99"/>
      <c r="I1265" s="99"/>
      <c r="J1265" s="99"/>
      <c r="K1265" s="99"/>
      <c r="L1265" s="99"/>
      <c r="M1265" s="99"/>
      <c r="N1265" s="99"/>
      <c r="O1265" s="99"/>
      <c r="P1265" s="99"/>
      <c r="Q1265" s="99"/>
      <c r="R1265" s="99"/>
      <c r="S1265" s="99"/>
      <c r="T1265" s="99"/>
      <c r="U1265" s="99"/>
      <c r="V1265" s="99"/>
      <c r="W1265" s="99"/>
      <c r="X1265" s="99"/>
      <c r="Y1265" s="99"/>
      <c r="Z1265" s="99"/>
      <c r="AA1265" s="99"/>
      <c r="AB1265" s="99"/>
      <c r="AC1265" s="99"/>
      <c r="AD1265" s="99"/>
      <c r="AE1265" s="99"/>
      <c r="AF1265" s="104"/>
      <c r="AG1265" s="104"/>
      <c r="AH1265" s="104"/>
    </row>
    <row r="1266" spans="3:34" ht="23.25">
      <c r="C1266" s="99"/>
      <c r="D1266" s="99"/>
      <c r="E1266" s="99"/>
      <c r="F1266" s="99"/>
      <c r="G1266" s="99"/>
      <c r="H1266" s="99"/>
      <c r="I1266" s="99"/>
      <c r="J1266" s="99"/>
      <c r="K1266" s="99"/>
      <c r="L1266" s="99"/>
      <c r="M1266" s="99"/>
      <c r="N1266" s="99"/>
      <c r="O1266" s="99"/>
      <c r="P1266" s="99"/>
      <c r="Q1266" s="99"/>
      <c r="R1266" s="99"/>
      <c r="S1266" s="99"/>
      <c r="T1266" s="99"/>
      <c r="U1266" s="99"/>
      <c r="V1266" s="99"/>
      <c r="W1266" s="99"/>
      <c r="X1266" s="99"/>
      <c r="Y1266" s="99"/>
      <c r="Z1266" s="99"/>
      <c r="AA1266" s="99"/>
      <c r="AB1266" s="99"/>
      <c r="AC1266" s="99"/>
      <c r="AD1266" s="99"/>
      <c r="AE1266" s="99"/>
      <c r="AF1266" s="104"/>
      <c r="AG1266" s="104"/>
      <c r="AH1266" s="104"/>
    </row>
    <row r="1267" spans="3:34" ht="23.25">
      <c r="C1267" s="99"/>
      <c r="D1267" s="99"/>
      <c r="E1267" s="99"/>
      <c r="F1267" s="99"/>
      <c r="G1267" s="99"/>
      <c r="H1267" s="99"/>
      <c r="I1267" s="99"/>
      <c r="J1267" s="99"/>
      <c r="K1267" s="99"/>
      <c r="L1267" s="99"/>
      <c r="M1267" s="99"/>
      <c r="N1267" s="99"/>
      <c r="O1267" s="99"/>
      <c r="P1267" s="99"/>
      <c r="Q1267" s="99"/>
      <c r="R1267" s="99"/>
      <c r="S1267" s="99"/>
      <c r="T1267" s="99"/>
      <c r="U1267" s="99"/>
      <c r="V1267" s="99"/>
      <c r="W1267" s="99"/>
      <c r="X1267" s="99"/>
      <c r="Y1267" s="99"/>
      <c r="Z1267" s="99"/>
      <c r="AA1267" s="99"/>
      <c r="AB1267" s="99"/>
      <c r="AC1267" s="99"/>
      <c r="AD1267" s="99"/>
      <c r="AE1267" s="99"/>
      <c r="AF1267" s="104"/>
      <c r="AG1267" s="104"/>
      <c r="AH1267" s="104"/>
    </row>
    <row r="1268" spans="3:34" ht="23.25">
      <c r="C1268" s="99"/>
      <c r="D1268" s="99"/>
      <c r="E1268" s="99"/>
      <c r="F1268" s="99"/>
      <c r="G1268" s="99"/>
      <c r="H1268" s="99"/>
      <c r="I1268" s="99"/>
      <c r="J1268" s="99"/>
      <c r="K1268" s="99"/>
      <c r="L1268" s="99"/>
      <c r="M1268" s="99"/>
      <c r="N1268" s="99"/>
      <c r="O1268" s="99"/>
      <c r="P1268" s="99"/>
      <c r="Q1268" s="99"/>
      <c r="R1268" s="99"/>
      <c r="S1268" s="99"/>
      <c r="T1268" s="99"/>
      <c r="U1268" s="99"/>
      <c r="V1268" s="99"/>
      <c r="W1268" s="99"/>
      <c r="X1268" s="99"/>
      <c r="Y1268" s="99"/>
      <c r="Z1268" s="99"/>
      <c r="AA1268" s="99"/>
      <c r="AB1268" s="99"/>
      <c r="AC1268" s="99"/>
      <c r="AD1268" s="99"/>
      <c r="AE1268" s="99"/>
      <c r="AF1268" s="104"/>
      <c r="AG1268" s="104"/>
      <c r="AH1268" s="104"/>
    </row>
    <row r="1269" spans="3:34" ht="23.25">
      <c r="C1269" s="99"/>
      <c r="D1269" s="99"/>
      <c r="E1269" s="99"/>
      <c r="F1269" s="99"/>
      <c r="G1269" s="99"/>
      <c r="H1269" s="99"/>
      <c r="I1269" s="99"/>
      <c r="J1269" s="99"/>
      <c r="K1269" s="99"/>
      <c r="L1269" s="99"/>
      <c r="M1269" s="99"/>
      <c r="N1269" s="99"/>
      <c r="O1269" s="99"/>
      <c r="P1269" s="99"/>
      <c r="Q1269" s="99"/>
      <c r="R1269" s="99"/>
      <c r="S1269" s="99"/>
      <c r="T1269" s="99"/>
      <c r="U1269" s="99"/>
      <c r="V1269" s="99"/>
      <c r="W1269" s="99"/>
      <c r="X1269" s="99"/>
      <c r="Y1269" s="99"/>
      <c r="Z1269" s="99"/>
      <c r="AA1269" s="99"/>
      <c r="AB1269" s="99"/>
      <c r="AC1269" s="99"/>
      <c r="AD1269" s="99"/>
      <c r="AE1269" s="99"/>
      <c r="AF1269" s="104"/>
      <c r="AG1269" s="104"/>
      <c r="AH1269" s="104"/>
    </row>
    <row r="1270" spans="3:34" ht="23.25">
      <c r="C1270" s="99"/>
      <c r="D1270" s="99"/>
      <c r="E1270" s="99"/>
      <c r="F1270" s="99"/>
      <c r="G1270" s="99"/>
      <c r="H1270" s="99"/>
      <c r="I1270" s="99"/>
      <c r="J1270" s="99"/>
      <c r="K1270" s="99"/>
      <c r="L1270" s="99"/>
      <c r="M1270" s="99"/>
      <c r="N1270" s="99"/>
      <c r="O1270" s="99"/>
      <c r="P1270" s="99"/>
      <c r="Q1270" s="99"/>
      <c r="R1270" s="99"/>
      <c r="S1270" s="99"/>
      <c r="T1270" s="99"/>
      <c r="U1270" s="99"/>
      <c r="V1270" s="99"/>
      <c r="W1270" s="99"/>
      <c r="X1270" s="99"/>
      <c r="Y1270" s="99"/>
      <c r="Z1270" s="99"/>
      <c r="AA1270" s="99"/>
      <c r="AB1270" s="99"/>
      <c r="AC1270" s="99"/>
      <c r="AD1270" s="99"/>
      <c r="AE1270" s="99"/>
      <c r="AF1270" s="104"/>
      <c r="AG1270" s="104"/>
      <c r="AH1270" s="104"/>
    </row>
    <row r="1271" spans="3:34" ht="23.25">
      <c r="C1271" s="99"/>
      <c r="D1271" s="99"/>
      <c r="E1271" s="99"/>
      <c r="F1271" s="99"/>
      <c r="G1271" s="99"/>
      <c r="H1271" s="99"/>
      <c r="I1271" s="99"/>
      <c r="J1271" s="99"/>
      <c r="K1271" s="99"/>
      <c r="L1271" s="99"/>
      <c r="M1271" s="99"/>
      <c r="N1271" s="99"/>
      <c r="O1271" s="99"/>
      <c r="P1271" s="99"/>
      <c r="Q1271" s="99"/>
      <c r="R1271" s="99"/>
      <c r="S1271" s="99"/>
      <c r="T1271" s="99"/>
      <c r="U1271" s="99"/>
      <c r="V1271" s="99"/>
      <c r="W1271" s="99"/>
      <c r="X1271" s="99"/>
      <c r="Y1271" s="99"/>
      <c r="Z1271" s="99"/>
      <c r="AA1271" s="99"/>
      <c r="AB1271" s="99"/>
      <c r="AC1271" s="99"/>
      <c r="AD1271" s="99"/>
      <c r="AE1271" s="99"/>
      <c r="AF1271" s="104"/>
      <c r="AG1271" s="104"/>
      <c r="AH1271" s="104"/>
    </row>
    <row r="1272" spans="3:34" ht="23.25">
      <c r="C1272" s="99"/>
      <c r="D1272" s="99"/>
      <c r="E1272" s="99"/>
      <c r="F1272" s="99"/>
      <c r="G1272" s="99"/>
      <c r="H1272" s="99"/>
      <c r="I1272" s="99"/>
      <c r="J1272" s="99"/>
      <c r="K1272" s="99"/>
      <c r="L1272" s="99"/>
      <c r="M1272" s="99"/>
      <c r="N1272" s="99"/>
      <c r="O1272" s="99"/>
      <c r="P1272" s="99"/>
      <c r="Q1272" s="99"/>
      <c r="R1272" s="99"/>
      <c r="S1272" s="99"/>
      <c r="T1272" s="99"/>
      <c r="U1272" s="99"/>
      <c r="V1272" s="99"/>
      <c r="W1272" s="99"/>
      <c r="X1272" s="99"/>
      <c r="Y1272" s="99"/>
      <c r="Z1272" s="99"/>
      <c r="AA1272" s="99"/>
      <c r="AB1272" s="99"/>
      <c r="AC1272" s="99"/>
      <c r="AD1272" s="99"/>
      <c r="AE1272" s="99"/>
      <c r="AF1272" s="104"/>
      <c r="AG1272" s="104"/>
      <c r="AH1272" s="104"/>
    </row>
    <row r="1273" spans="3:34" ht="23.25">
      <c r="C1273" s="99"/>
      <c r="D1273" s="99"/>
      <c r="E1273" s="99"/>
      <c r="F1273" s="99"/>
      <c r="G1273" s="99"/>
      <c r="H1273" s="99"/>
      <c r="I1273" s="99"/>
      <c r="J1273" s="99"/>
      <c r="K1273" s="99"/>
      <c r="L1273" s="99"/>
      <c r="M1273" s="99"/>
      <c r="N1273" s="99"/>
      <c r="O1273" s="99"/>
      <c r="P1273" s="99"/>
      <c r="Q1273" s="99"/>
      <c r="R1273" s="99"/>
      <c r="S1273" s="99"/>
      <c r="T1273" s="99"/>
      <c r="U1273" s="99"/>
      <c r="V1273" s="99"/>
      <c r="W1273" s="99"/>
      <c r="X1273" s="99"/>
      <c r="Y1273" s="99"/>
      <c r="Z1273" s="99"/>
      <c r="AA1273" s="99"/>
      <c r="AB1273" s="99"/>
      <c r="AC1273" s="99"/>
      <c r="AD1273" s="99"/>
      <c r="AE1273" s="99"/>
      <c r="AF1273" s="104"/>
      <c r="AG1273" s="104"/>
      <c r="AH1273" s="104"/>
    </row>
    <row r="1274" spans="3:34" ht="23.25">
      <c r="C1274" s="99"/>
      <c r="D1274" s="99"/>
      <c r="E1274" s="99"/>
      <c r="F1274" s="99"/>
      <c r="G1274" s="99"/>
      <c r="H1274" s="99"/>
      <c r="I1274" s="99"/>
      <c r="J1274" s="99"/>
      <c r="K1274" s="99"/>
      <c r="L1274" s="99"/>
      <c r="M1274" s="99"/>
      <c r="N1274" s="99"/>
      <c r="O1274" s="99"/>
      <c r="P1274" s="99"/>
      <c r="Q1274" s="99"/>
      <c r="R1274" s="99"/>
      <c r="S1274" s="99"/>
      <c r="T1274" s="99"/>
      <c r="U1274" s="99"/>
      <c r="V1274" s="99"/>
      <c r="W1274" s="99"/>
      <c r="X1274" s="99"/>
      <c r="Y1274" s="99"/>
      <c r="Z1274" s="99"/>
      <c r="AA1274" s="99"/>
      <c r="AB1274" s="99"/>
      <c r="AC1274" s="99"/>
      <c r="AD1274" s="99"/>
      <c r="AE1274" s="99"/>
      <c r="AF1274" s="104"/>
      <c r="AG1274" s="104"/>
      <c r="AH1274" s="104"/>
    </row>
    <row r="1275" spans="3:34" ht="23.25">
      <c r="C1275" s="99"/>
      <c r="D1275" s="99"/>
      <c r="E1275" s="99"/>
      <c r="F1275" s="99"/>
      <c r="G1275" s="99"/>
      <c r="H1275" s="99"/>
      <c r="I1275" s="99"/>
      <c r="J1275" s="99"/>
      <c r="K1275" s="99"/>
      <c r="L1275" s="99"/>
      <c r="M1275" s="99"/>
      <c r="N1275" s="99"/>
      <c r="O1275" s="99"/>
      <c r="P1275" s="99"/>
      <c r="Q1275" s="99"/>
      <c r="R1275" s="99"/>
      <c r="S1275" s="99"/>
      <c r="T1275" s="99"/>
      <c r="U1275" s="99"/>
      <c r="V1275" s="99"/>
      <c r="W1275" s="99"/>
      <c r="X1275" s="99"/>
      <c r="Y1275" s="99"/>
      <c r="Z1275" s="99"/>
      <c r="AA1275" s="99"/>
      <c r="AB1275" s="99"/>
      <c r="AC1275" s="99"/>
      <c r="AD1275" s="99"/>
      <c r="AE1275" s="99"/>
      <c r="AF1275" s="104"/>
      <c r="AG1275" s="104"/>
      <c r="AH1275" s="104"/>
    </row>
    <row r="1276" spans="3:34" ht="23.25">
      <c r="C1276" s="99"/>
      <c r="D1276" s="99"/>
      <c r="E1276" s="99"/>
      <c r="F1276" s="99"/>
      <c r="G1276" s="99"/>
      <c r="H1276" s="99"/>
      <c r="I1276" s="99"/>
      <c r="J1276" s="99"/>
      <c r="K1276" s="99"/>
      <c r="L1276" s="99"/>
      <c r="M1276" s="99"/>
      <c r="N1276" s="99"/>
      <c r="O1276" s="99"/>
      <c r="P1276" s="99"/>
      <c r="Q1276" s="99"/>
      <c r="R1276" s="99"/>
      <c r="S1276" s="99"/>
      <c r="T1276" s="99"/>
      <c r="U1276" s="99"/>
      <c r="V1276" s="99"/>
      <c r="W1276" s="99"/>
      <c r="X1276" s="99"/>
      <c r="Y1276" s="99"/>
      <c r="Z1276" s="99"/>
      <c r="AA1276" s="99"/>
      <c r="AB1276" s="99"/>
      <c r="AC1276" s="99"/>
      <c r="AD1276" s="99"/>
      <c r="AE1276" s="99"/>
      <c r="AF1276" s="104"/>
      <c r="AG1276" s="104"/>
      <c r="AH1276" s="104"/>
    </row>
    <row r="1277" spans="3:34" ht="23.25">
      <c r="C1277" s="99"/>
      <c r="D1277" s="99"/>
      <c r="E1277" s="99"/>
      <c r="F1277" s="99"/>
      <c r="G1277" s="99"/>
      <c r="H1277" s="99"/>
      <c r="I1277" s="99"/>
      <c r="J1277" s="99"/>
      <c r="K1277" s="99"/>
      <c r="L1277" s="99"/>
      <c r="M1277" s="99"/>
      <c r="N1277" s="99"/>
      <c r="O1277" s="99"/>
      <c r="P1277" s="99"/>
      <c r="Q1277" s="99"/>
      <c r="R1277" s="99"/>
      <c r="S1277" s="99"/>
      <c r="T1277" s="99"/>
      <c r="U1277" s="99"/>
      <c r="V1277" s="99"/>
      <c r="W1277" s="99"/>
      <c r="X1277" s="99"/>
      <c r="Y1277" s="99"/>
      <c r="Z1277" s="99"/>
      <c r="AA1277" s="99"/>
      <c r="AB1277" s="99"/>
      <c r="AC1277" s="99"/>
      <c r="AD1277" s="99"/>
      <c r="AE1277" s="99"/>
      <c r="AF1277" s="104"/>
      <c r="AG1277" s="104"/>
      <c r="AH1277" s="104"/>
    </row>
    <row r="1278" spans="3:34" ht="23.25">
      <c r="C1278" s="99"/>
      <c r="D1278" s="99"/>
      <c r="E1278" s="99"/>
      <c r="F1278" s="99"/>
      <c r="G1278" s="99"/>
      <c r="H1278" s="99"/>
      <c r="I1278" s="99"/>
      <c r="J1278" s="99"/>
      <c r="K1278" s="99"/>
      <c r="L1278" s="99"/>
      <c r="M1278" s="99"/>
      <c r="N1278" s="99"/>
      <c r="O1278" s="99"/>
      <c r="P1278" s="99"/>
      <c r="Q1278" s="99"/>
      <c r="R1278" s="99"/>
      <c r="S1278" s="99"/>
      <c r="T1278" s="99"/>
      <c r="U1278" s="99"/>
      <c r="V1278" s="99"/>
      <c r="W1278" s="99"/>
      <c r="X1278" s="99"/>
      <c r="Y1278" s="99"/>
      <c r="Z1278" s="99"/>
      <c r="AA1278" s="99"/>
      <c r="AB1278" s="99"/>
      <c r="AC1278" s="99"/>
      <c r="AD1278" s="99"/>
      <c r="AE1278" s="99"/>
      <c r="AF1278" s="104"/>
      <c r="AG1278" s="104"/>
      <c r="AH1278" s="104"/>
    </row>
    <row r="1279" spans="3:34" ht="23.25">
      <c r="C1279" s="99"/>
      <c r="D1279" s="99"/>
      <c r="E1279" s="99"/>
      <c r="F1279" s="99"/>
      <c r="G1279" s="99"/>
      <c r="H1279" s="99"/>
      <c r="I1279" s="99"/>
      <c r="J1279" s="99"/>
      <c r="K1279" s="99"/>
      <c r="L1279" s="99"/>
      <c r="M1279" s="99"/>
      <c r="N1279" s="99"/>
      <c r="O1279" s="99"/>
      <c r="P1279" s="99"/>
      <c r="Q1279" s="99"/>
      <c r="R1279" s="99"/>
      <c r="S1279" s="99"/>
      <c r="T1279" s="99"/>
      <c r="U1279" s="99"/>
      <c r="V1279" s="99"/>
      <c r="W1279" s="99"/>
      <c r="X1279" s="99"/>
      <c r="Y1279" s="99"/>
      <c r="Z1279" s="99"/>
      <c r="AA1279" s="99"/>
      <c r="AB1279" s="99"/>
      <c r="AC1279" s="99"/>
      <c r="AD1279" s="99"/>
      <c r="AE1279" s="99"/>
      <c r="AF1279" s="104"/>
      <c r="AG1279" s="104"/>
      <c r="AH1279" s="104"/>
    </row>
    <row r="1280" spans="3:34" ht="23.25">
      <c r="C1280" s="99"/>
      <c r="D1280" s="99"/>
      <c r="E1280" s="99"/>
      <c r="F1280" s="99"/>
      <c r="G1280" s="99"/>
      <c r="H1280" s="99"/>
      <c r="I1280" s="99"/>
      <c r="J1280" s="99"/>
      <c r="K1280" s="99"/>
      <c r="L1280" s="99"/>
      <c r="M1280" s="99"/>
      <c r="N1280" s="99"/>
      <c r="O1280" s="99"/>
      <c r="P1280" s="99"/>
      <c r="Q1280" s="99"/>
      <c r="R1280" s="99"/>
      <c r="S1280" s="99"/>
      <c r="T1280" s="99"/>
      <c r="U1280" s="99"/>
      <c r="V1280" s="99"/>
      <c r="W1280" s="99"/>
      <c r="X1280" s="99"/>
      <c r="Y1280" s="99"/>
      <c r="Z1280" s="99"/>
      <c r="AA1280" s="99"/>
      <c r="AB1280" s="99"/>
      <c r="AC1280" s="99"/>
      <c r="AD1280" s="99"/>
      <c r="AE1280" s="99"/>
      <c r="AF1280" s="104"/>
      <c r="AG1280" s="104"/>
      <c r="AH1280" s="104"/>
    </row>
    <row r="1281" spans="3:34" ht="23.25">
      <c r="C1281" s="99"/>
      <c r="D1281" s="99"/>
      <c r="E1281" s="99"/>
      <c r="F1281" s="99"/>
      <c r="G1281" s="99"/>
      <c r="H1281" s="99"/>
      <c r="I1281" s="99"/>
      <c r="J1281" s="99"/>
      <c r="K1281" s="99"/>
      <c r="L1281" s="99"/>
      <c r="M1281" s="99"/>
      <c r="N1281" s="99"/>
      <c r="O1281" s="99"/>
      <c r="P1281" s="99"/>
      <c r="Q1281" s="99"/>
      <c r="R1281" s="99"/>
      <c r="S1281" s="99"/>
      <c r="T1281" s="99"/>
      <c r="U1281" s="99"/>
      <c r="V1281" s="99"/>
      <c r="W1281" s="99"/>
      <c r="X1281" s="99"/>
      <c r="Y1281" s="99"/>
      <c r="Z1281" s="99"/>
      <c r="AA1281" s="99"/>
      <c r="AB1281" s="99"/>
      <c r="AC1281" s="99"/>
      <c r="AD1281" s="99"/>
      <c r="AE1281" s="99"/>
      <c r="AF1281" s="104"/>
      <c r="AG1281" s="104"/>
      <c r="AH1281" s="104"/>
    </row>
    <row r="1282" spans="3:34" ht="23.25">
      <c r="C1282" s="99"/>
      <c r="D1282" s="99"/>
      <c r="E1282" s="99"/>
      <c r="F1282" s="99"/>
      <c r="G1282" s="99"/>
      <c r="H1282" s="99"/>
      <c r="I1282" s="99"/>
      <c r="J1282" s="99"/>
      <c r="K1282" s="99"/>
      <c r="L1282" s="99"/>
      <c r="M1282" s="99"/>
      <c r="N1282" s="99"/>
      <c r="O1282" s="99"/>
      <c r="P1282" s="99"/>
      <c r="Q1282" s="99"/>
      <c r="R1282" s="99"/>
      <c r="S1282" s="99"/>
      <c r="T1282" s="99"/>
      <c r="U1282" s="99"/>
      <c r="V1282" s="99"/>
      <c r="W1282" s="99"/>
      <c r="X1282" s="99"/>
      <c r="Y1282" s="99"/>
      <c r="Z1282" s="99"/>
      <c r="AA1282" s="99"/>
      <c r="AB1282" s="99"/>
      <c r="AC1282" s="99"/>
      <c r="AD1282" s="99"/>
      <c r="AE1282" s="99"/>
      <c r="AF1282" s="104"/>
      <c r="AG1282" s="104"/>
      <c r="AH1282" s="104"/>
    </row>
    <row r="1283" spans="3:34" ht="23.25">
      <c r="C1283" s="99"/>
      <c r="D1283" s="99"/>
      <c r="E1283" s="99"/>
      <c r="F1283" s="99"/>
      <c r="G1283" s="99"/>
      <c r="H1283" s="99"/>
      <c r="I1283" s="99"/>
      <c r="J1283" s="99"/>
      <c r="K1283" s="99"/>
      <c r="L1283" s="99"/>
      <c r="M1283" s="99"/>
      <c r="N1283" s="99"/>
      <c r="O1283" s="99"/>
      <c r="P1283" s="99"/>
      <c r="Q1283" s="99"/>
      <c r="R1283" s="99"/>
      <c r="S1283" s="99"/>
      <c r="T1283" s="99"/>
      <c r="U1283" s="99"/>
      <c r="V1283" s="99"/>
      <c r="W1283" s="99"/>
      <c r="X1283" s="99"/>
      <c r="Y1283" s="99"/>
      <c r="Z1283" s="99"/>
      <c r="AA1283" s="99"/>
      <c r="AB1283" s="99"/>
      <c r="AC1283" s="99"/>
      <c r="AD1283" s="99"/>
      <c r="AE1283" s="99"/>
      <c r="AF1283" s="104"/>
      <c r="AG1283" s="104"/>
      <c r="AH1283" s="104"/>
    </row>
    <row r="1284" spans="3:34" ht="23.25">
      <c r="C1284" s="99"/>
      <c r="D1284" s="99"/>
      <c r="E1284" s="99"/>
      <c r="F1284" s="99"/>
      <c r="G1284" s="99"/>
      <c r="H1284" s="99"/>
      <c r="I1284" s="99"/>
      <c r="J1284" s="99"/>
      <c r="K1284" s="99"/>
      <c r="L1284" s="99"/>
      <c r="M1284" s="99"/>
      <c r="N1284" s="99"/>
      <c r="O1284" s="99"/>
      <c r="P1284" s="99"/>
      <c r="Q1284" s="99"/>
      <c r="R1284" s="99"/>
      <c r="S1284" s="99"/>
      <c r="T1284" s="99"/>
      <c r="U1284" s="99"/>
      <c r="V1284" s="99"/>
      <c r="W1284" s="99"/>
      <c r="X1284" s="99"/>
      <c r="Y1284" s="99"/>
      <c r="Z1284" s="99"/>
      <c r="AA1284" s="99"/>
      <c r="AB1284" s="99"/>
      <c r="AC1284" s="99"/>
      <c r="AD1284" s="99"/>
      <c r="AE1284" s="99"/>
      <c r="AF1284" s="104"/>
      <c r="AG1284" s="104"/>
      <c r="AH1284" s="104"/>
    </row>
    <row r="1285" spans="3:34" ht="23.25">
      <c r="C1285" s="99"/>
      <c r="D1285" s="99"/>
      <c r="E1285" s="99"/>
      <c r="F1285" s="99"/>
      <c r="G1285" s="99"/>
      <c r="H1285" s="99"/>
      <c r="I1285" s="99"/>
      <c r="J1285" s="99"/>
      <c r="K1285" s="99"/>
      <c r="L1285" s="99"/>
      <c r="M1285" s="99"/>
      <c r="N1285" s="99"/>
      <c r="O1285" s="99"/>
      <c r="P1285" s="99"/>
      <c r="Q1285" s="99"/>
      <c r="R1285" s="99"/>
      <c r="S1285" s="99"/>
      <c r="T1285" s="99"/>
      <c r="U1285" s="99"/>
      <c r="V1285" s="99"/>
      <c r="W1285" s="99"/>
      <c r="X1285" s="99"/>
      <c r="Y1285" s="99"/>
      <c r="Z1285" s="99"/>
      <c r="AA1285" s="99"/>
      <c r="AB1285" s="99"/>
      <c r="AC1285" s="99"/>
      <c r="AD1285" s="99"/>
      <c r="AE1285" s="99"/>
      <c r="AF1285" s="104"/>
      <c r="AG1285" s="104"/>
      <c r="AH1285" s="104"/>
    </row>
    <row r="1286" spans="3:34" ht="23.25">
      <c r="C1286" s="99"/>
      <c r="D1286" s="99"/>
      <c r="E1286" s="99"/>
      <c r="F1286" s="99"/>
      <c r="G1286" s="99"/>
      <c r="H1286" s="99"/>
      <c r="I1286" s="99"/>
      <c r="J1286" s="99"/>
      <c r="K1286" s="99"/>
      <c r="L1286" s="99"/>
      <c r="M1286" s="99"/>
      <c r="N1286" s="99"/>
      <c r="O1286" s="99"/>
      <c r="P1286" s="99"/>
      <c r="Q1286" s="99"/>
      <c r="R1286" s="99"/>
      <c r="S1286" s="99"/>
      <c r="T1286" s="99"/>
      <c r="U1286" s="99"/>
      <c r="V1286" s="99"/>
      <c r="W1286" s="99"/>
      <c r="X1286" s="99"/>
      <c r="Y1286" s="99"/>
      <c r="Z1286" s="99"/>
      <c r="AA1286" s="99"/>
      <c r="AB1286" s="99"/>
      <c r="AC1286" s="99"/>
      <c r="AD1286" s="99"/>
      <c r="AE1286" s="99"/>
      <c r="AF1286" s="104"/>
      <c r="AG1286" s="104"/>
      <c r="AH1286" s="104"/>
    </row>
    <row r="1287" spans="3:34" ht="23.25">
      <c r="C1287" s="99"/>
      <c r="D1287" s="99"/>
      <c r="E1287" s="99"/>
      <c r="F1287" s="99"/>
      <c r="G1287" s="99"/>
      <c r="H1287" s="99"/>
      <c r="I1287" s="99"/>
      <c r="J1287" s="99"/>
      <c r="K1287" s="99"/>
      <c r="L1287" s="99"/>
      <c r="M1287" s="99"/>
      <c r="N1287" s="99"/>
      <c r="O1287" s="99"/>
      <c r="P1287" s="99"/>
      <c r="Q1287" s="99"/>
      <c r="R1287" s="99"/>
      <c r="S1287" s="99"/>
      <c r="T1287" s="99"/>
      <c r="U1287" s="99"/>
      <c r="V1287" s="99"/>
      <c r="W1287" s="99"/>
      <c r="X1287" s="99"/>
      <c r="Y1287" s="99"/>
      <c r="Z1287" s="99"/>
      <c r="AA1287" s="99"/>
      <c r="AB1287" s="99"/>
      <c r="AC1287" s="99"/>
      <c r="AD1287" s="99"/>
      <c r="AE1287" s="99"/>
      <c r="AF1287" s="104"/>
      <c r="AG1287" s="104"/>
      <c r="AH1287" s="104"/>
    </row>
    <row r="1288" spans="3:34" ht="23.25">
      <c r="C1288" s="99"/>
      <c r="D1288" s="99"/>
      <c r="E1288" s="99"/>
      <c r="F1288" s="99"/>
      <c r="G1288" s="99"/>
      <c r="H1288" s="99"/>
      <c r="I1288" s="99"/>
      <c r="J1288" s="99"/>
      <c r="K1288" s="99"/>
      <c r="L1288" s="99"/>
      <c r="M1288" s="99"/>
      <c r="N1288" s="99"/>
      <c r="O1288" s="99"/>
      <c r="P1288" s="99"/>
      <c r="Q1288" s="99"/>
      <c r="R1288" s="99"/>
      <c r="S1288" s="99"/>
      <c r="T1288" s="99"/>
      <c r="U1288" s="99"/>
      <c r="V1288" s="99"/>
      <c r="W1288" s="99"/>
      <c r="X1288" s="99"/>
      <c r="Y1288" s="99"/>
      <c r="Z1288" s="99"/>
      <c r="AA1288" s="99"/>
      <c r="AB1288" s="99"/>
      <c r="AC1288" s="99"/>
      <c r="AD1288" s="99"/>
      <c r="AE1288" s="99"/>
      <c r="AF1288" s="104"/>
      <c r="AG1288" s="104"/>
      <c r="AH1288" s="104"/>
    </row>
    <row r="1289" spans="3:34" ht="23.25">
      <c r="C1289" s="99"/>
      <c r="D1289" s="99"/>
      <c r="E1289" s="99"/>
      <c r="F1289" s="99"/>
      <c r="G1289" s="99"/>
      <c r="H1289" s="99"/>
      <c r="I1289" s="99"/>
      <c r="J1289" s="99"/>
      <c r="K1289" s="99"/>
      <c r="L1289" s="99"/>
      <c r="M1289" s="99"/>
      <c r="N1289" s="99"/>
      <c r="O1289" s="99"/>
      <c r="P1289" s="99"/>
      <c r="Q1289" s="99"/>
      <c r="R1289" s="99"/>
      <c r="S1289" s="99"/>
      <c r="T1289" s="99"/>
      <c r="U1289" s="99"/>
      <c r="V1289" s="99"/>
      <c r="W1289" s="99"/>
      <c r="X1289" s="99"/>
      <c r="Y1289" s="99"/>
      <c r="Z1289" s="99"/>
      <c r="AA1289" s="99"/>
      <c r="AB1289" s="99"/>
      <c r="AC1289" s="99"/>
      <c r="AD1289" s="99"/>
      <c r="AE1289" s="99"/>
      <c r="AF1289" s="104"/>
      <c r="AG1289" s="104"/>
      <c r="AH1289" s="104"/>
    </row>
    <row r="1290" spans="3:34" ht="23.25">
      <c r="C1290" s="99"/>
      <c r="D1290" s="99"/>
      <c r="E1290" s="99"/>
      <c r="F1290" s="99"/>
      <c r="G1290" s="99"/>
      <c r="H1290" s="99"/>
      <c r="I1290" s="99"/>
      <c r="J1290" s="99"/>
      <c r="K1290" s="99"/>
      <c r="L1290" s="99"/>
      <c r="M1290" s="99"/>
      <c r="N1290" s="99"/>
      <c r="O1290" s="99"/>
      <c r="P1290" s="99"/>
      <c r="Q1290" s="99"/>
      <c r="R1290" s="99"/>
      <c r="S1290" s="99"/>
      <c r="T1290" s="99"/>
      <c r="U1290" s="99"/>
      <c r="V1290" s="99"/>
      <c r="W1290" s="99"/>
      <c r="X1290" s="99"/>
      <c r="Y1290" s="99"/>
      <c r="Z1290" s="99"/>
      <c r="AA1290" s="99"/>
      <c r="AB1290" s="99"/>
      <c r="AC1290" s="99"/>
      <c r="AD1290" s="99"/>
      <c r="AE1290" s="99"/>
      <c r="AF1290" s="104"/>
      <c r="AG1290" s="104"/>
      <c r="AH1290" s="104"/>
    </row>
    <row r="1291" spans="3:34" ht="23.25">
      <c r="C1291" s="99"/>
      <c r="D1291" s="99"/>
      <c r="E1291" s="99"/>
      <c r="F1291" s="99"/>
      <c r="G1291" s="99"/>
      <c r="H1291" s="99"/>
      <c r="I1291" s="99"/>
      <c r="J1291" s="99"/>
      <c r="K1291" s="99"/>
      <c r="L1291" s="99"/>
      <c r="M1291" s="99"/>
      <c r="N1291" s="99"/>
      <c r="O1291" s="99"/>
      <c r="P1291" s="99"/>
      <c r="Q1291" s="99"/>
      <c r="R1291" s="99"/>
      <c r="S1291" s="99"/>
      <c r="T1291" s="99"/>
      <c r="U1291" s="99"/>
      <c r="V1291" s="99"/>
      <c r="W1291" s="99"/>
      <c r="X1291" s="99"/>
      <c r="Y1291" s="99"/>
      <c r="Z1291" s="99"/>
      <c r="AA1291" s="99"/>
      <c r="AB1291" s="99"/>
      <c r="AC1291" s="99"/>
      <c r="AD1291" s="99"/>
      <c r="AE1291" s="99"/>
      <c r="AF1291" s="104"/>
      <c r="AG1291" s="104"/>
      <c r="AH1291" s="104"/>
    </row>
    <row r="1292" spans="3:34" ht="23.25">
      <c r="C1292" s="99"/>
      <c r="D1292" s="99"/>
      <c r="E1292" s="99"/>
      <c r="F1292" s="99"/>
      <c r="G1292" s="99"/>
      <c r="H1292" s="99"/>
      <c r="I1292" s="99"/>
      <c r="J1292" s="99"/>
      <c r="K1292" s="99"/>
      <c r="L1292" s="99"/>
      <c r="M1292" s="99"/>
      <c r="N1292" s="99"/>
      <c r="O1292" s="99"/>
      <c r="P1292" s="99"/>
      <c r="Q1292" s="99"/>
      <c r="R1292" s="99"/>
      <c r="S1292" s="99"/>
      <c r="T1292" s="99"/>
      <c r="U1292" s="99"/>
      <c r="V1292" s="99"/>
      <c r="W1292" s="99"/>
      <c r="X1292" s="99"/>
      <c r="Y1292" s="99"/>
      <c r="Z1292" s="99"/>
      <c r="AA1292" s="99"/>
      <c r="AB1292" s="99"/>
      <c r="AC1292" s="99"/>
      <c r="AD1292" s="99"/>
      <c r="AE1292" s="99"/>
      <c r="AF1292" s="104"/>
      <c r="AG1292" s="104"/>
      <c r="AH1292" s="104"/>
    </row>
    <row r="1293" spans="3:34" ht="23.25">
      <c r="C1293" s="99"/>
      <c r="D1293" s="99"/>
      <c r="E1293" s="99"/>
      <c r="F1293" s="99"/>
      <c r="G1293" s="99"/>
      <c r="H1293" s="99"/>
      <c r="I1293" s="99"/>
      <c r="J1293" s="99"/>
      <c r="K1293" s="99"/>
      <c r="L1293" s="99"/>
      <c r="M1293" s="99"/>
      <c r="N1293" s="99"/>
      <c r="O1293" s="99"/>
      <c r="P1293" s="99"/>
      <c r="Q1293" s="99"/>
      <c r="R1293" s="99"/>
      <c r="S1293" s="99"/>
      <c r="T1293" s="99"/>
      <c r="U1293" s="99"/>
      <c r="V1293" s="99"/>
      <c r="W1293" s="99"/>
      <c r="X1293" s="99"/>
      <c r="Y1293" s="99"/>
      <c r="Z1293" s="99"/>
      <c r="AA1293" s="99"/>
      <c r="AB1293" s="99"/>
      <c r="AC1293" s="99"/>
      <c r="AD1293" s="99"/>
      <c r="AE1293" s="99"/>
      <c r="AF1293" s="104"/>
      <c r="AG1293" s="104"/>
      <c r="AH1293" s="104"/>
    </row>
    <row r="1294" spans="3:34" ht="23.25">
      <c r="C1294" s="99"/>
      <c r="D1294" s="99"/>
      <c r="E1294" s="99"/>
      <c r="F1294" s="99"/>
      <c r="G1294" s="99"/>
      <c r="H1294" s="99"/>
      <c r="I1294" s="99"/>
      <c r="J1294" s="99"/>
      <c r="K1294" s="99"/>
      <c r="L1294" s="99"/>
      <c r="M1294" s="99"/>
      <c r="N1294" s="99"/>
      <c r="O1294" s="99"/>
      <c r="P1294" s="99"/>
      <c r="Q1294" s="99"/>
      <c r="R1294" s="99"/>
      <c r="S1294" s="99"/>
      <c r="T1294" s="99"/>
      <c r="U1294" s="99"/>
      <c r="V1294" s="99"/>
      <c r="W1294" s="99"/>
      <c r="X1294" s="99"/>
      <c r="Y1294" s="99"/>
      <c r="Z1294" s="99"/>
      <c r="AA1294" s="99"/>
      <c r="AB1294" s="99"/>
      <c r="AC1294" s="99"/>
      <c r="AD1294" s="99"/>
      <c r="AE1294" s="99"/>
      <c r="AF1294" s="104"/>
      <c r="AG1294" s="104"/>
      <c r="AH1294" s="104"/>
    </row>
    <row r="1295" spans="3:34" ht="23.25">
      <c r="C1295" s="99"/>
      <c r="D1295" s="99"/>
      <c r="E1295" s="99"/>
      <c r="F1295" s="99"/>
      <c r="G1295" s="99"/>
      <c r="H1295" s="99"/>
      <c r="I1295" s="99"/>
      <c r="J1295" s="99"/>
      <c r="K1295" s="99"/>
      <c r="L1295" s="99"/>
      <c r="M1295" s="99"/>
      <c r="N1295" s="99"/>
      <c r="O1295" s="99"/>
      <c r="P1295" s="99"/>
      <c r="Q1295" s="99"/>
      <c r="R1295" s="99"/>
      <c r="S1295" s="99"/>
      <c r="T1295" s="99"/>
      <c r="U1295" s="99"/>
      <c r="V1295" s="99"/>
      <c r="W1295" s="99"/>
      <c r="X1295" s="99"/>
      <c r="Y1295" s="99"/>
      <c r="Z1295" s="99"/>
      <c r="AA1295" s="99"/>
      <c r="AB1295" s="99"/>
      <c r="AC1295" s="99"/>
      <c r="AD1295" s="99"/>
      <c r="AE1295" s="99"/>
      <c r="AF1295" s="104"/>
      <c r="AG1295" s="104"/>
      <c r="AH1295" s="104"/>
    </row>
    <row r="1296" spans="3:34" ht="23.25">
      <c r="C1296" s="99"/>
      <c r="D1296" s="99"/>
      <c r="E1296" s="99"/>
      <c r="F1296" s="99"/>
      <c r="G1296" s="99"/>
      <c r="H1296" s="99"/>
      <c r="I1296" s="99"/>
      <c r="J1296" s="99"/>
      <c r="K1296" s="99"/>
      <c r="L1296" s="99"/>
      <c r="M1296" s="99"/>
      <c r="N1296" s="99"/>
      <c r="O1296" s="99"/>
      <c r="P1296" s="99"/>
      <c r="Q1296" s="99"/>
      <c r="R1296" s="99"/>
      <c r="S1296" s="99"/>
      <c r="T1296" s="99"/>
      <c r="U1296" s="99"/>
      <c r="V1296" s="99"/>
      <c r="W1296" s="99"/>
      <c r="X1296" s="99"/>
      <c r="Y1296" s="99"/>
      <c r="Z1296" s="99"/>
      <c r="AA1296" s="99"/>
      <c r="AB1296" s="99"/>
      <c r="AC1296" s="99"/>
      <c r="AD1296" s="99"/>
      <c r="AE1296" s="99"/>
      <c r="AF1296" s="104"/>
      <c r="AG1296" s="104"/>
      <c r="AH1296" s="104"/>
    </row>
    <row r="1297" spans="3:34" ht="23.25">
      <c r="C1297" s="99"/>
      <c r="D1297" s="99"/>
      <c r="E1297" s="99"/>
      <c r="F1297" s="99"/>
      <c r="G1297" s="99"/>
      <c r="H1297" s="99"/>
      <c r="I1297" s="99"/>
      <c r="J1297" s="99"/>
      <c r="K1297" s="99"/>
      <c r="L1297" s="99"/>
      <c r="M1297" s="99"/>
      <c r="N1297" s="99"/>
      <c r="O1297" s="99"/>
      <c r="P1297" s="99"/>
      <c r="Q1297" s="99"/>
      <c r="R1297" s="99"/>
      <c r="S1297" s="99"/>
      <c r="T1297" s="99"/>
      <c r="U1297" s="99"/>
      <c r="V1297" s="99"/>
      <c r="W1297" s="99"/>
      <c r="X1297" s="99"/>
      <c r="Y1297" s="99"/>
      <c r="Z1297" s="99"/>
      <c r="AA1297" s="99"/>
      <c r="AB1297" s="99"/>
      <c r="AC1297" s="99"/>
      <c r="AD1297" s="99"/>
      <c r="AE1297" s="99"/>
      <c r="AF1297" s="104"/>
      <c r="AG1297" s="104"/>
      <c r="AH1297" s="104"/>
    </row>
    <row r="1298" spans="3:34" ht="23.25">
      <c r="C1298" s="99"/>
      <c r="D1298" s="99"/>
      <c r="E1298" s="99"/>
      <c r="F1298" s="99"/>
      <c r="G1298" s="99"/>
      <c r="H1298" s="99"/>
      <c r="I1298" s="99"/>
      <c r="J1298" s="99"/>
      <c r="K1298" s="99"/>
      <c r="L1298" s="99"/>
      <c r="M1298" s="99"/>
      <c r="N1298" s="99"/>
      <c r="O1298" s="99"/>
      <c r="P1298" s="99"/>
      <c r="Q1298" s="99"/>
      <c r="R1298" s="99"/>
      <c r="S1298" s="99"/>
      <c r="T1298" s="99"/>
      <c r="U1298" s="99"/>
      <c r="V1298" s="99"/>
      <c r="W1298" s="99"/>
      <c r="X1298" s="99"/>
      <c r="Y1298" s="99"/>
      <c r="Z1298" s="99"/>
      <c r="AA1298" s="99"/>
      <c r="AB1298" s="99"/>
      <c r="AC1298" s="99"/>
      <c r="AD1298" s="99"/>
      <c r="AE1298" s="99"/>
      <c r="AF1298" s="104"/>
      <c r="AG1298" s="104"/>
      <c r="AH1298" s="104"/>
    </row>
    <row r="1299" spans="3:34" ht="23.25">
      <c r="C1299" s="99"/>
      <c r="D1299" s="99"/>
      <c r="E1299" s="99"/>
      <c r="F1299" s="99"/>
      <c r="G1299" s="99"/>
      <c r="H1299" s="99"/>
      <c r="I1299" s="99"/>
      <c r="J1299" s="99"/>
      <c r="K1299" s="99"/>
      <c r="L1299" s="99"/>
      <c r="M1299" s="99"/>
      <c r="N1299" s="99"/>
      <c r="O1299" s="99"/>
      <c r="P1299" s="99"/>
      <c r="Q1299" s="99"/>
      <c r="R1299" s="99"/>
      <c r="S1299" s="99"/>
      <c r="T1299" s="99"/>
      <c r="U1299" s="99"/>
      <c r="V1299" s="99"/>
      <c r="W1299" s="99"/>
      <c r="X1299" s="99"/>
      <c r="Y1299" s="99"/>
      <c r="Z1299" s="99"/>
      <c r="AA1299" s="99"/>
      <c r="AB1299" s="99"/>
      <c r="AC1299" s="99"/>
      <c r="AD1299" s="99"/>
      <c r="AE1299" s="99"/>
      <c r="AF1299" s="104"/>
      <c r="AG1299" s="104"/>
      <c r="AH1299" s="104"/>
    </row>
    <row r="1300" spans="3:34" ht="23.25">
      <c r="C1300" s="99"/>
      <c r="D1300" s="99"/>
      <c r="E1300" s="99"/>
      <c r="F1300" s="99"/>
      <c r="G1300" s="99"/>
      <c r="H1300" s="99"/>
      <c r="I1300" s="99"/>
      <c r="J1300" s="99"/>
      <c r="K1300" s="99"/>
      <c r="L1300" s="99"/>
      <c r="M1300" s="99"/>
      <c r="N1300" s="99"/>
      <c r="O1300" s="99"/>
      <c r="P1300" s="99"/>
      <c r="Q1300" s="99"/>
      <c r="R1300" s="99"/>
      <c r="S1300" s="99"/>
      <c r="T1300" s="99"/>
      <c r="U1300" s="99"/>
      <c r="V1300" s="99"/>
      <c r="W1300" s="99"/>
      <c r="X1300" s="99"/>
      <c r="Y1300" s="99"/>
      <c r="Z1300" s="99"/>
      <c r="AA1300" s="99"/>
      <c r="AB1300" s="99"/>
      <c r="AC1300" s="99"/>
      <c r="AD1300" s="99"/>
      <c r="AE1300" s="99"/>
      <c r="AF1300" s="104"/>
      <c r="AG1300" s="104"/>
      <c r="AH1300" s="104"/>
    </row>
    <row r="1301" spans="3:34" ht="23.25">
      <c r="C1301" s="99"/>
      <c r="D1301" s="99"/>
      <c r="E1301" s="99"/>
      <c r="F1301" s="99"/>
      <c r="G1301" s="99"/>
      <c r="H1301" s="99"/>
      <c r="I1301" s="99"/>
      <c r="J1301" s="99"/>
      <c r="K1301" s="99"/>
      <c r="L1301" s="99"/>
      <c r="M1301" s="99"/>
      <c r="N1301" s="99"/>
      <c r="O1301" s="99"/>
      <c r="P1301" s="99"/>
      <c r="Q1301" s="99"/>
      <c r="R1301" s="99"/>
      <c r="S1301" s="99"/>
      <c r="T1301" s="99"/>
      <c r="U1301" s="99"/>
      <c r="V1301" s="99"/>
      <c r="W1301" s="99"/>
      <c r="X1301" s="99"/>
      <c r="Y1301" s="99"/>
      <c r="Z1301" s="99"/>
      <c r="AA1301" s="99"/>
      <c r="AB1301" s="99"/>
      <c r="AC1301" s="99"/>
      <c r="AD1301" s="99"/>
      <c r="AE1301" s="99"/>
      <c r="AF1301" s="104"/>
      <c r="AG1301" s="104"/>
      <c r="AH1301" s="104"/>
    </row>
    <row r="1302" spans="3:34" ht="23.25">
      <c r="C1302" s="99"/>
      <c r="D1302" s="99"/>
      <c r="E1302" s="99"/>
      <c r="F1302" s="99"/>
      <c r="G1302" s="99"/>
      <c r="H1302" s="99"/>
      <c r="I1302" s="99"/>
      <c r="J1302" s="99"/>
      <c r="K1302" s="99"/>
      <c r="L1302" s="99"/>
      <c r="M1302" s="99"/>
      <c r="N1302" s="99"/>
      <c r="O1302" s="99"/>
      <c r="P1302" s="99"/>
      <c r="Q1302" s="99"/>
      <c r="R1302" s="99"/>
      <c r="S1302" s="99"/>
      <c r="T1302" s="99"/>
      <c r="U1302" s="99"/>
      <c r="V1302" s="99"/>
      <c r="W1302" s="99"/>
      <c r="X1302" s="99"/>
      <c r="Y1302" s="99"/>
      <c r="Z1302" s="99"/>
      <c r="AA1302" s="99"/>
      <c r="AB1302" s="99"/>
      <c r="AC1302" s="99"/>
      <c r="AD1302" s="99"/>
      <c r="AE1302" s="99"/>
      <c r="AF1302" s="104"/>
      <c r="AG1302" s="104"/>
      <c r="AH1302" s="104"/>
    </row>
    <row r="1303" spans="3:34" ht="23.25">
      <c r="C1303" s="99"/>
      <c r="D1303" s="99"/>
      <c r="E1303" s="99"/>
      <c r="F1303" s="99"/>
      <c r="G1303" s="99"/>
      <c r="H1303" s="99"/>
      <c r="I1303" s="99"/>
      <c r="J1303" s="99"/>
      <c r="K1303" s="99"/>
      <c r="L1303" s="99"/>
      <c r="M1303" s="99"/>
      <c r="N1303" s="99"/>
      <c r="O1303" s="99"/>
      <c r="P1303" s="99"/>
      <c r="Q1303" s="99"/>
      <c r="R1303" s="99"/>
      <c r="S1303" s="99"/>
      <c r="T1303" s="99"/>
      <c r="U1303" s="99"/>
      <c r="V1303" s="99"/>
      <c r="W1303" s="99"/>
      <c r="X1303" s="99"/>
      <c r="Y1303" s="99"/>
      <c r="Z1303" s="99"/>
      <c r="AA1303" s="99"/>
      <c r="AB1303" s="99"/>
      <c r="AC1303" s="99"/>
      <c r="AD1303" s="99"/>
      <c r="AE1303" s="99"/>
      <c r="AF1303" s="104"/>
      <c r="AG1303" s="104"/>
      <c r="AH1303" s="104"/>
    </row>
    <row r="1304" spans="3:34" ht="23.25">
      <c r="C1304" s="99"/>
      <c r="D1304" s="99"/>
      <c r="E1304" s="99"/>
      <c r="F1304" s="99"/>
      <c r="G1304" s="99"/>
      <c r="H1304" s="99"/>
      <c r="I1304" s="99"/>
      <c r="J1304" s="99"/>
      <c r="K1304" s="99"/>
      <c r="L1304" s="99"/>
      <c r="M1304" s="99"/>
      <c r="N1304" s="99"/>
      <c r="O1304" s="99"/>
      <c r="P1304" s="99"/>
      <c r="Q1304" s="99"/>
      <c r="R1304" s="99"/>
      <c r="S1304" s="99"/>
      <c r="T1304" s="99"/>
      <c r="U1304" s="99"/>
      <c r="V1304" s="99"/>
      <c r="W1304" s="99"/>
      <c r="X1304" s="99"/>
      <c r="Y1304" s="99"/>
      <c r="Z1304" s="99"/>
      <c r="AA1304" s="99"/>
      <c r="AB1304" s="99"/>
      <c r="AC1304" s="99"/>
      <c r="AD1304" s="99"/>
      <c r="AE1304" s="99"/>
      <c r="AF1304" s="104"/>
      <c r="AG1304" s="104"/>
      <c r="AH1304" s="104"/>
    </row>
    <row r="1305" spans="3:34" ht="23.25">
      <c r="C1305" s="99"/>
      <c r="D1305" s="99"/>
      <c r="E1305" s="99"/>
      <c r="F1305" s="99"/>
      <c r="G1305" s="99"/>
      <c r="H1305" s="99"/>
      <c r="I1305" s="99"/>
      <c r="J1305" s="99"/>
      <c r="K1305" s="99"/>
      <c r="L1305" s="99"/>
      <c r="M1305" s="99"/>
      <c r="N1305" s="99"/>
      <c r="O1305" s="99"/>
      <c r="P1305" s="99"/>
      <c r="Q1305" s="99"/>
      <c r="R1305" s="99"/>
      <c r="S1305" s="99"/>
      <c r="T1305" s="99"/>
      <c r="U1305" s="99"/>
      <c r="V1305" s="99"/>
      <c r="W1305" s="99"/>
      <c r="X1305" s="99"/>
      <c r="Y1305" s="99"/>
      <c r="Z1305" s="99"/>
      <c r="AA1305" s="99"/>
      <c r="AB1305" s="99"/>
      <c r="AC1305" s="99"/>
      <c r="AD1305" s="99"/>
      <c r="AE1305" s="99"/>
      <c r="AF1305" s="104"/>
      <c r="AG1305" s="104"/>
      <c r="AH1305" s="104"/>
    </row>
    <row r="1306" spans="3:34" ht="23.25">
      <c r="C1306" s="99"/>
      <c r="D1306" s="99"/>
      <c r="E1306" s="99"/>
      <c r="F1306" s="99"/>
      <c r="G1306" s="99"/>
      <c r="H1306" s="99"/>
      <c r="I1306" s="99"/>
      <c r="J1306" s="99"/>
      <c r="K1306" s="99"/>
      <c r="L1306" s="99"/>
      <c r="M1306" s="99"/>
      <c r="N1306" s="99"/>
      <c r="O1306" s="99"/>
      <c r="P1306" s="99"/>
      <c r="Q1306" s="99"/>
      <c r="R1306" s="99"/>
      <c r="S1306" s="99"/>
      <c r="T1306" s="99"/>
      <c r="U1306" s="99"/>
      <c r="V1306" s="99"/>
      <c r="W1306" s="99"/>
      <c r="X1306" s="99"/>
      <c r="Y1306" s="99"/>
      <c r="Z1306" s="99"/>
      <c r="AA1306" s="99"/>
      <c r="AB1306" s="99"/>
      <c r="AC1306" s="99"/>
      <c r="AD1306" s="99"/>
      <c r="AE1306" s="99"/>
      <c r="AF1306" s="104"/>
      <c r="AG1306" s="104"/>
      <c r="AH1306" s="104"/>
    </row>
    <row r="1307" spans="3:34" ht="23.25">
      <c r="C1307" s="99"/>
      <c r="D1307" s="99"/>
      <c r="E1307" s="99"/>
      <c r="F1307" s="99"/>
      <c r="G1307" s="99"/>
      <c r="H1307" s="99"/>
      <c r="I1307" s="99"/>
      <c r="J1307" s="99"/>
      <c r="K1307" s="99"/>
      <c r="L1307" s="99"/>
      <c r="M1307" s="99"/>
      <c r="N1307" s="99"/>
      <c r="O1307" s="99"/>
      <c r="P1307" s="99"/>
      <c r="Q1307" s="99"/>
      <c r="R1307" s="99"/>
      <c r="S1307" s="99"/>
      <c r="T1307" s="99"/>
      <c r="U1307" s="99"/>
      <c r="V1307" s="99"/>
      <c r="W1307" s="99"/>
      <c r="X1307" s="99"/>
      <c r="Y1307" s="99"/>
      <c r="Z1307" s="99"/>
      <c r="AA1307" s="99"/>
      <c r="AB1307" s="99"/>
      <c r="AC1307" s="99"/>
      <c r="AD1307" s="99"/>
      <c r="AE1307" s="99"/>
      <c r="AF1307" s="104"/>
      <c r="AG1307" s="104"/>
      <c r="AH1307" s="104"/>
    </row>
    <row r="1308" spans="3:34" ht="23.25">
      <c r="C1308" s="99"/>
      <c r="D1308" s="99"/>
      <c r="E1308" s="99"/>
      <c r="F1308" s="99"/>
      <c r="G1308" s="99"/>
      <c r="H1308" s="99"/>
      <c r="I1308" s="99"/>
      <c r="J1308" s="99"/>
      <c r="K1308" s="99"/>
      <c r="L1308" s="99"/>
      <c r="M1308" s="99"/>
      <c r="N1308" s="99"/>
      <c r="O1308" s="99"/>
      <c r="P1308" s="99"/>
      <c r="Q1308" s="99"/>
      <c r="R1308" s="99"/>
      <c r="S1308" s="99"/>
      <c r="T1308" s="99"/>
      <c r="U1308" s="99"/>
      <c r="V1308" s="99"/>
      <c r="W1308" s="99"/>
      <c r="X1308" s="99"/>
      <c r="Y1308" s="99"/>
      <c r="Z1308" s="99"/>
      <c r="AA1308" s="99"/>
      <c r="AB1308" s="99"/>
      <c r="AC1308" s="99"/>
      <c r="AD1308" s="99"/>
      <c r="AE1308" s="99"/>
      <c r="AF1308" s="104"/>
      <c r="AG1308" s="104"/>
      <c r="AH1308" s="104"/>
    </row>
    <row r="1309" spans="3:34" ht="23.25">
      <c r="C1309" s="99"/>
      <c r="D1309" s="99"/>
      <c r="E1309" s="99"/>
      <c r="F1309" s="99"/>
      <c r="G1309" s="99"/>
      <c r="H1309" s="99"/>
      <c r="I1309" s="99"/>
      <c r="J1309" s="99"/>
      <c r="K1309" s="99"/>
      <c r="L1309" s="99"/>
      <c r="M1309" s="99"/>
      <c r="N1309" s="99"/>
      <c r="O1309" s="99"/>
      <c r="P1309" s="99"/>
      <c r="Q1309" s="99"/>
      <c r="R1309" s="99"/>
      <c r="S1309" s="99"/>
      <c r="T1309" s="99"/>
      <c r="U1309" s="99"/>
      <c r="V1309" s="99"/>
      <c r="W1309" s="99"/>
      <c r="X1309" s="99"/>
      <c r="Y1309" s="99"/>
      <c r="Z1309" s="99"/>
      <c r="AA1309" s="99"/>
      <c r="AB1309" s="99"/>
      <c r="AC1309" s="99"/>
      <c r="AD1309" s="99"/>
      <c r="AE1309" s="99"/>
      <c r="AF1309" s="104"/>
      <c r="AG1309" s="104"/>
      <c r="AH1309" s="104"/>
    </row>
    <row r="1310" spans="3:34" ht="23.25">
      <c r="C1310" s="99"/>
      <c r="D1310" s="99"/>
      <c r="E1310" s="99"/>
      <c r="F1310" s="99"/>
      <c r="G1310" s="99"/>
      <c r="H1310" s="99"/>
      <c r="I1310" s="99"/>
      <c r="J1310" s="99"/>
      <c r="K1310" s="99"/>
      <c r="L1310" s="99"/>
      <c r="M1310" s="99"/>
      <c r="N1310" s="99"/>
      <c r="O1310" s="99"/>
      <c r="P1310" s="99"/>
      <c r="Q1310" s="99"/>
      <c r="R1310" s="99"/>
      <c r="S1310" s="99"/>
      <c r="T1310" s="99"/>
      <c r="U1310" s="99"/>
      <c r="V1310" s="99"/>
      <c r="W1310" s="99"/>
      <c r="X1310" s="99"/>
      <c r="Y1310" s="99"/>
      <c r="Z1310" s="99"/>
      <c r="AA1310" s="99"/>
      <c r="AB1310" s="99"/>
      <c r="AC1310" s="99"/>
      <c r="AD1310" s="99"/>
      <c r="AE1310" s="99"/>
      <c r="AF1310" s="104"/>
      <c r="AG1310" s="104"/>
      <c r="AH1310" s="104"/>
    </row>
    <row r="1311" spans="3:34" ht="23.25">
      <c r="C1311" s="99"/>
      <c r="D1311" s="99"/>
      <c r="E1311" s="99"/>
      <c r="F1311" s="99"/>
      <c r="G1311" s="99"/>
      <c r="H1311" s="99"/>
      <c r="I1311" s="99"/>
      <c r="J1311" s="99"/>
      <c r="K1311" s="99"/>
      <c r="L1311" s="99"/>
      <c r="M1311" s="99"/>
      <c r="N1311" s="99"/>
      <c r="O1311" s="99"/>
      <c r="P1311" s="99"/>
      <c r="Q1311" s="99"/>
      <c r="R1311" s="99"/>
      <c r="S1311" s="99"/>
      <c r="T1311" s="99"/>
      <c r="U1311" s="99"/>
      <c r="V1311" s="99"/>
      <c r="W1311" s="99"/>
      <c r="X1311" s="99"/>
      <c r="Y1311" s="99"/>
      <c r="Z1311" s="99"/>
      <c r="AA1311" s="99"/>
      <c r="AB1311" s="99"/>
      <c r="AC1311" s="99"/>
      <c r="AD1311" s="99"/>
      <c r="AE1311" s="99"/>
      <c r="AF1311" s="104"/>
      <c r="AG1311" s="104"/>
      <c r="AH1311" s="104"/>
    </row>
    <row r="1312" spans="3:34" ht="23.25">
      <c r="C1312" s="99"/>
      <c r="D1312" s="99"/>
      <c r="E1312" s="99"/>
      <c r="F1312" s="99"/>
      <c r="G1312" s="99"/>
      <c r="H1312" s="99"/>
      <c r="I1312" s="99"/>
      <c r="J1312" s="99"/>
      <c r="K1312" s="99"/>
      <c r="L1312" s="99"/>
      <c r="M1312" s="99"/>
      <c r="N1312" s="99"/>
      <c r="O1312" s="99"/>
      <c r="P1312" s="99"/>
      <c r="Q1312" s="99"/>
      <c r="R1312" s="99"/>
      <c r="S1312" s="99"/>
      <c r="T1312" s="99"/>
      <c r="U1312" s="99"/>
      <c r="V1312" s="99"/>
      <c r="W1312" s="99"/>
      <c r="X1312" s="99"/>
      <c r="Y1312" s="99"/>
      <c r="Z1312" s="99"/>
      <c r="AA1312" s="99"/>
      <c r="AB1312" s="99"/>
      <c r="AC1312" s="99"/>
      <c r="AD1312" s="99"/>
      <c r="AE1312" s="99"/>
      <c r="AF1312" s="104"/>
      <c r="AG1312" s="104"/>
      <c r="AH1312" s="104"/>
    </row>
    <row r="1313" spans="3:34" ht="23.25">
      <c r="C1313" s="99"/>
      <c r="D1313" s="99"/>
      <c r="E1313" s="99"/>
      <c r="F1313" s="99"/>
      <c r="G1313" s="99"/>
      <c r="H1313" s="99"/>
      <c r="I1313" s="99"/>
      <c r="J1313" s="99"/>
      <c r="K1313" s="99"/>
      <c r="L1313" s="99"/>
      <c r="M1313" s="99"/>
      <c r="N1313" s="99"/>
      <c r="O1313" s="99"/>
      <c r="P1313" s="99"/>
      <c r="Q1313" s="99"/>
      <c r="R1313" s="99"/>
      <c r="S1313" s="99"/>
      <c r="T1313" s="99"/>
      <c r="U1313" s="99"/>
      <c r="V1313" s="99"/>
      <c r="W1313" s="99"/>
      <c r="X1313" s="99"/>
      <c r="Y1313" s="99"/>
      <c r="Z1313" s="99"/>
      <c r="AA1313" s="99"/>
      <c r="AB1313" s="99"/>
      <c r="AC1313" s="99"/>
      <c r="AD1313" s="99"/>
      <c r="AE1313" s="99"/>
      <c r="AF1313" s="104"/>
      <c r="AG1313" s="104"/>
      <c r="AH1313" s="104"/>
    </row>
    <row r="1314" spans="3:34" ht="23.25">
      <c r="C1314" s="99"/>
      <c r="D1314" s="99"/>
      <c r="E1314" s="99"/>
      <c r="F1314" s="99"/>
      <c r="G1314" s="99"/>
      <c r="H1314" s="99"/>
      <c r="I1314" s="99"/>
      <c r="J1314" s="99"/>
      <c r="K1314" s="99"/>
      <c r="L1314" s="99"/>
      <c r="M1314" s="99"/>
      <c r="N1314" s="99"/>
      <c r="O1314" s="99"/>
      <c r="P1314" s="99"/>
      <c r="Q1314" s="99"/>
      <c r="R1314" s="99"/>
      <c r="S1314" s="99"/>
      <c r="T1314" s="99"/>
      <c r="U1314" s="99"/>
      <c r="V1314" s="99"/>
      <c r="W1314" s="99"/>
      <c r="X1314" s="99"/>
      <c r="Y1314" s="99"/>
      <c r="Z1314" s="99"/>
      <c r="AA1314" s="99"/>
      <c r="AB1314" s="99"/>
      <c r="AC1314" s="99"/>
      <c r="AD1314" s="99"/>
      <c r="AE1314" s="99"/>
      <c r="AF1314" s="104"/>
      <c r="AG1314" s="104"/>
      <c r="AH1314" s="104"/>
    </row>
    <row r="1315" spans="3:34" ht="23.25">
      <c r="C1315" s="99"/>
      <c r="D1315" s="99"/>
      <c r="E1315" s="99"/>
      <c r="F1315" s="99"/>
      <c r="G1315" s="99"/>
      <c r="H1315" s="99"/>
      <c r="I1315" s="99"/>
      <c r="J1315" s="99"/>
      <c r="K1315" s="99"/>
      <c r="L1315" s="99"/>
      <c r="M1315" s="99"/>
      <c r="N1315" s="99"/>
      <c r="O1315" s="99"/>
      <c r="P1315" s="99"/>
      <c r="Q1315" s="99"/>
      <c r="R1315" s="99"/>
      <c r="S1315" s="99"/>
      <c r="T1315" s="99"/>
      <c r="U1315" s="99"/>
      <c r="V1315" s="99"/>
      <c r="W1315" s="99"/>
      <c r="X1315" s="99"/>
      <c r="Y1315" s="99"/>
      <c r="Z1315" s="99"/>
      <c r="AA1315" s="99"/>
      <c r="AB1315" s="99"/>
      <c r="AC1315" s="99"/>
      <c r="AD1315" s="99"/>
      <c r="AE1315" s="99"/>
      <c r="AF1315" s="104"/>
      <c r="AG1315" s="104"/>
      <c r="AH1315" s="104"/>
    </row>
    <row r="1316" spans="3:34" ht="23.25">
      <c r="C1316" s="99"/>
      <c r="D1316" s="99"/>
      <c r="E1316" s="99"/>
      <c r="F1316" s="99"/>
      <c r="G1316" s="99"/>
      <c r="H1316" s="99"/>
      <c r="I1316" s="99"/>
      <c r="J1316" s="99"/>
      <c r="K1316" s="99"/>
      <c r="L1316" s="99"/>
      <c r="M1316" s="99"/>
      <c r="N1316" s="99"/>
      <c r="O1316" s="99"/>
      <c r="P1316" s="99"/>
      <c r="Q1316" s="99"/>
      <c r="R1316" s="99"/>
      <c r="S1316" s="99"/>
      <c r="T1316" s="99"/>
      <c r="U1316" s="99"/>
      <c r="V1316" s="99"/>
      <c r="W1316" s="99"/>
      <c r="X1316" s="99"/>
      <c r="Y1316" s="99"/>
      <c r="Z1316" s="99"/>
      <c r="AA1316" s="99"/>
      <c r="AB1316" s="99"/>
      <c r="AC1316" s="99"/>
      <c r="AD1316" s="99"/>
      <c r="AE1316" s="99"/>
      <c r="AF1316" s="104"/>
      <c r="AG1316" s="104"/>
      <c r="AH1316" s="104"/>
    </row>
    <row r="1317" spans="3:34" ht="23.25">
      <c r="C1317" s="99"/>
      <c r="D1317" s="99"/>
      <c r="E1317" s="99"/>
      <c r="F1317" s="99"/>
      <c r="G1317" s="99"/>
      <c r="H1317" s="99"/>
      <c r="I1317" s="99"/>
      <c r="J1317" s="99"/>
      <c r="K1317" s="99"/>
      <c r="L1317" s="99"/>
      <c r="M1317" s="99"/>
      <c r="N1317" s="99"/>
      <c r="O1317" s="99"/>
      <c r="P1317" s="99"/>
      <c r="Q1317" s="99"/>
      <c r="R1317" s="99"/>
      <c r="S1317" s="99"/>
      <c r="T1317" s="99"/>
      <c r="U1317" s="99"/>
      <c r="V1317" s="99"/>
      <c r="W1317" s="99"/>
      <c r="X1317" s="99"/>
      <c r="Y1317" s="99"/>
      <c r="Z1317" s="99"/>
      <c r="AA1317" s="99"/>
      <c r="AB1317" s="99"/>
      <c r="AC1317" s="99"/>
      <c r="AD1317" s="99"/>
      <c r="AE1317" s="99"/>
      <c r="AF1317" s="104"/>
      <c r="AG1317" s="104"/>
      <c r="AH1317" s="104"/>
    </row>
    <row r="1318" spans="3:34" ht="23.25">
      <c r="C1318" s="99"/>
      <c r="D1318" s="99"/>
      <c r="E1318" s="99"/>
      <c r="F1318" s="99"/>
      <c r="G1318" s="99"/>
      <c r="H1318" s="99"/>
      <c r="I1318" s="99"/>
      <c r="J1318" s="99"/>
      <c r="K1318" s="99"/>
      <c r="L1318" s="99"/>
      <c r="M1318" s="99"/>
      <c r="N1318" s="99"/>
      <c r="O1318" s="99"/>
      <c r="P1318" s="99"/>
      <c r="Q1318" s="99"/>
      <c r="R1318" s="99"/>
      <c r="S1318" s="99"/>
      <c r="T1318" s="99"/>
      <c r="U1318" s="99"/>
      <c r="V1318" s="99"/>
      <c r="W1318" s="99"/>
      <c r="X1318" s="99"/>
      <c r="Y1318" s="99"/>
      <c r="Z1318" s="99"/>
      <c r="AA1318" s="99"/>
      <c r="AB1318" s="99"/>
      <c r="AC1318" s="99"/>
      <c r="AD1318" s="99"/>
      <c r="AE1318" s="99"/>
      <c r="AF1318" s="104"/>
      <c r="AG1318" s="104"/>
      <c r="AH1318" s="104"/>
    </row>
    <row r="1319" spans="3:34" ht="23.25">
      <c r="C1319" s="99"/>
      <c r="D1319" s="99"/>
      <c r="E1319" s="99"/>
      <c r="F1319" s="99"/>
      <c r="G1319" s="99"/>
      <c r="H1319" s="99"/>
      <c r="I1319" s="99"/>
      <c r="J1319" s="99"/>
      <c r="K1319" s="99"/>
      <c r="L1319" s="99"/>
      <c r="M1319" s="99"/>
      <c r="N1319" s="99"/>
      <c r="O1319" s="99"/>
      <c r="P1319" s="99"/>
      <c r="Q1319" s="99"/>
      <c r="R1319" s="99"/>
      <c r="S1319" s="99"/>
      <c r="T1319" s="99"/>
      <c r="U1319" s="99"/>
      <c r="V1319" s="99"/>
      <c r="W1319" s="99"/>
      <c r="X1319" s="99"/>
      <c r="Y1319" s="99"/>
      <c r="Z1319" s="99"/>
      <c r="AA1319" s="99"/>
      <c r="AB1319" s="99"/>
      <c r="AC1319" s="99"/>
      <c r="AD1319" s="99"/>
      <c r="AE1319" s="99"/>
      <c r="AF1319" s="104"/>
      <c r="AG1319" s="104"/>
      <c r="AH1319" s="104"/>
    </row>
    <row r="1320" spans="3:34" ht="23.25">
      <c r="C1320" s="99"/>
      <c r="D1320" s="99"/>
      <c r="E1320" s="99"/>
      <c r="F1320" s="99"/>
      <c r="G1320" s="99"/>
      <c r="H1320" s="99"/>
      <c r="I1320" s="99"/>
      <c r="J1320" s="99"/>
      <c r="K1320" s="99"/>
      <c r="L1320" s="99"/>
      <c r="M1320" s="99"/>
      <c r="N1320" s="99"/>
      <c r="O1320" s="99"/>
      <c r="P1320" s="99"/>
      <c r="Q1320" s="99"/>
      <c r="R1320" s="99"/>
      <c r="S1320" s="99"/>
      <c r="T1320" s="99"/>
      <c r="U1320" s="99"/>
      <c r="V1320" s="99"/>
      <c r="W1320" s="99"/>
      <c r="X1320" s="99"/>
      <c r="Y1320" s="99"/>
      <c r="Z1320" s="99"/>
      <c r="AA1320" s="99"/>
      <c r="AB1320" s="99"/>
      <c r="AC1320" s="99"/>
      <c r="AD1320" s="99"/>
      <c r="AE1320" s="99"/>
      <c r="AF1320" s="104"/>
      <c r="AG1320" s="104"/>
      <c r="AH1320" s="104"/>
    </row>
    <row r="1321" spans="3:34" ht="23.25">
      <c r="C1321" s="99"/>
      <c r="D1321" s="99"/>
      <c r="E1321" s="99"/>
      <c r="F1321" s="99"/>
      <c r="G1321" s="99"/>
      <c r="H1321" s="99"/>
      <c r="I1321" s="99"/>
      <c r="J1321" s="99"/>
      <c r="K1321" s="99"/>
      <c r="L1321" s="99"/>
      <c r="M1321" s="99"/>
      <c r="N1321" s="99"/>
      <c r="O1321" s="99"/>
      <c r="P1321" s="99"/>
      <c r="Q1321" s="99"/>
      <c r="R1321" s="99"/>
      <c r="S1321" s="99"/>
      <c r="T1321" s="99"/>
      <c r="U1321" s="99"/>
      <c r="V1321" s="99"/>
      <c r="W1321" s="99"/>
      <c r="X1321" s="99"/>
      <c r="Y1321" s="99"/>
      <c r="Z1321" s="99"/>
      <c r="AA1321" s="99"/>
      <c r="AB1321" s="99"/>
      <c r="AC1321" s="99"/>
      <c r="AD1321" s="99"/>
      <c r="AE1321" s="99"/>
      <c r="AF1321" s="104"/>
      <c r="AG1321" s="104"/>
      <c r="AH1321" s="104"/>
    </row>
    <row r="1322" spans="3:34" ht="23.25">
      <c r="C1322" s="99"/>
      <c r="D1322" s="99"/>
      <c r="E1322" s="99"/>
      <c r="F1322" s="99"/>
      <c r="G1322" s="99"/>
      <c r="H1322" s="99"/>
      <c r="I1322" s="99"/>
      <c r="J1322" s="99"/>
      <c r="K1322" s="99"/>
      <c r="L1322" s="99"/>
      <c r="M1322" s="99"/>
      <c r="N1322" s="99"/>
      <c r="O1322" s="99"/>
      <c r="P1322" s="99"/>
      <c r="Q1322" s="99"/>
      <c r="R1322" s="99"/>
      <c r="S1322" s="99"/>
      <c r="T1322" s="99"/>
      <c r="U1322" s="99"/>
      <c r="V1322" s="99"/>
      <c r="W1322" s="99"/>
      <c r="X1322" s="99"/>
      <c r="Y1322" s="99"/>
      <c r="Z1322" s="99"/>
      <c r="AA1322" s="99"/>
      <c r="AB1322" s="99"/>
      <c r="AC1322" s="99"/>
      <c r="AD1322" s="99"/>
      <c r="AE1322" s="99"/>
      <c r="AF1322" s="104"/>
      <c r="AG1322" s="104"/>
      <c r="AH1322" s="104"/>
    </row>
    <row r="1323" spans="3:34" ht="23.25">
      <c r="C1323" s="99"/>
      <c r="D1323" s="99"/>
      <c r="E1323" s="99"/>
      <c r="F1323" s="99"/>
      <c r="G1323" s="99"/>
      <c r="H1323" s="99"/>
      <c r="I1323" s="99"/>
      <c r="J1323" s="99"/>
      <c r="K1323" s="99"/>
      <c r="L1323" s="99"/>
      <c r="M1323" s="99"/>
      <c r="N1323" s="99"/>
      <c r="O1323" s="99"/>
      <c r="P1323" s="99"/>
      <c r="Q1323" s="99"/>
      <c r="R1323" s="99"/>
      <c r="S1323" s="99"/>
      <c r="T1323" s="99"/>
      <c r="U1323" s="99"/>
      <c r="V1323" s="99"/>
      <c r="W1323" s="99"/>
      <c r="X1323" s="99"/>
      <c r="Y1323" s="99"/>
      <c r="Z1323" s="99"/>
      <c r="AA1323" s="99"/>
      <c r="AB1323" s="99"/>
      <c r="AC1323" s="99"/>
      <c r="AD1323" s="99"/>
      <c r="AE1323" s="99"/>
      <c r="AF1323" s="104"/>
      <c r="AG1323" s="104"/>
      <c r="AH1323" s="104"/>
    </row>
    <row r="1324" spans="3:34" ht="23.25">
      <c r="C1324" s="99"/>
      <c r="D1324" s="99"/>
      <c r="E1324" s="99"/>
      <c r="F1324" s="99"/>
      <c r="G1324" s="99"/>
      <c r="H1324" s="99"/>
      <c r="I1324" s="99"/>
      <c r="J1324" s="99"/>
      <c r="K1324" s="99"/>
      <c r="L1324" s="99"/>
      <c r="M1324" s="99"/>
      <c r="N1324" s="99"/>
      <c r="O1324" s="99"/>
      <c r="P1324" s="99"/>
      <c r="Q1324" s="99"/>
      <c r="R1324" s="99"/>
      <c r="S1324" s="99"/>
      <c r="T1324" s="99"/>
      <c r="U1324" s="99"/>
      <c r="V1324" s="99"/>
      <c r="W1324" s="99"/>
      <c r="X1324" s="99"/>
      <c r="Y1324" s="99"/>
      <c r="Z1324" s="99"/>
      <c r="AA1324" s="99"/>
      <c r="AB1324" s="99"/>
      <c r="AC1324" s="99"/>
      <c r="AD1324" s="99"/>
      <c r="AE1324" s="99"/>
      <c r="AF1324" s="104"/>
      <c r="AG1324" s="104"/>
      <c r="AH1324" s="104"/>
    </row>
    <row r="1325" spans="3:34" ht="23.25">
      <c r="C1325" s="99"/>
      <c r="D1325" s="99"/>
      <c r="E1325" s="99"/>
      <c r="F1325" s="99"/>
      <c r="G1325" s="99"/>
      <c r="H1325" s="99"/>
      <c r="I1325" s="99"/>
      <c r="J1325" s="99"/>
      <c r="K1325" s="99"/>
      <c r="L1325" s="99"/>
      <c r="M1325" s="99"/>
      <c r="N1325" s="99"/>
      <c r="O1325" s="99"/>
      <c r="P1325" s="99"/>
      <c r="Q1325" s="99"/>
      <c r="R1325" s="99"/>
      <c r="S1325" s="99"/>
      <c r="T1325" s="99"/>
      <c r="U1325" s="99"/>
      <c r="V1325" s="99"/>
      <c r="W1325" s="99"/>
      <c r="X1325" s="99"/>
      <c r="Y1325" s="99"/>
      <c r="Z1325" s="99"/>
      <c r="AA1325" s="99"/>
      <c r="AB1325" s="99"/>
      <c r="AC1325" s="99"/>
      <c r="AD1325" s="99"/>
      <c r="AE1325" s="99"/>
      <c r="AF1325" s="104"/>
      <c r="AG1325" s="104"/>
      <c r="AH1325" s="104"/>
    </row>
    <row r="1326" spans="3:34" ht="23.25">
      <c r="C1326" s="99"/>
      <c r="D1326" s="99"/>
      <c r="E1326" s="99"/>
      <c r="F1326" s="99"/>
      <c r="G1326" s="99"/>
      <c r="H1326" s="99"/>
      <c r="I1326" s="99"/>
      <c r="J1326" s="99"/>
      <c r="K1326" s="99"/>
      <c r="L1326" s="99"/>
      <c r="M1326" s="99"/>
      <c r="N1326" s="99"/>
      <c r="O1326" s="99"/>
      <c r="P1326" s="99"/>
      <c r="Q1326" s="99"/>
      <c r="R1326" s="99"/>
      <c r="S1326" s="99"/>
      <c r="T1326" s="99"/>
      <c r="U1326" s="99"/>
      <c r="V1326" s="99"/>
      <c r="W1326" s="99"/>
      <c r="X1326" s="99"/>
      <c r="Y1326" s="99"/>
      <c r="Z1326" s="99"/>
      <c r="AA1326" s="99"/>
      <c r="AB1326" s="99"/>
      <c r="AC1326" s="99"/>
      <c r="AD1326" s="99"/>
      <c r="AE1326" s="99"/>
      <c r="AF1326" s="104"/>
      <c r="AG1326" s="104"/>
      <c r="AH1326" s="104"/>
    </row>
    <row r="1327" spans="3:34" ht="23.25">
      <c r="C1327" s="99"/>
      <c r="D1327" s="99"/>
      <c r="E1327" s="99"/>
      <c r="F1327" s="99"/>
      <c r="G1327" s="99"/>
      <c r="H1327" s="99"/>
      <c r="I1327" s="99"/>
      <c r="J1327" s="99"/>
      <c r="K1327" s="99"/>
      <c r="L1327" s="99"/>
      <c r="M1327" s="99"/>
      <c r="N1327" s="99"/>
      <c r="O1327" s="99"/>
      <c r="P1327" s="99"/>
      <c r="Q1327" s="99"/>
      <c r="R1327" s="99"/>
      <c r="S1327" s="99"/>
      <c r="T1327" s="99"/>
      <c r="U1327" s="99"/>
      <c r="V1327" s="99"/>
      <c r="W1327" s="99"/>
      <c r="X1327" s="99"/>
      <c r="Y1327" s="99"/>
      <c r="Z1327" s="99"/>
      <c r="AA1327" s="99"/>
      <c r="AB1327" s="99"/>
      <c r="AC1327" s="99"/>
      <c r="AD1327" s="99"/>
      <c r="AE1327" s="99"/>
      <c r="AF1327" s="104"/>
      <c r="AG1327" s="104"/>
      <c r="AH1327" s="104"/>
    </row>
    <row r="1328" spans="3:34" ht="23.25">
      <c r="C1328" s="99"/>
      <c r="D1328" s="99"/>
      <c r="E1328" s="99"/>
      <c r="F1328" s="99"/>
      <c r="G1328" s="99"/>
      <c r="H1328" s="99"/>
      <c r="I1328" s="99"/>
      <c r="J1328" s="99"/>
      <c r="K1328" s="99"/>
      <c r="L1328" s="99"/>
      <c r="M1328" s="99"/>
      <c r="N1328" s="99"/>
      <c r="O1328" s="99"/>
      <c r="P1328" s="99"/>
      <c r="Q1328" s="99"/>
      <c r="R1328" s="99"/>
      <c r="S1328" s="99"/>
      <c r="T1328" s="99"/>
      <c r="U1328" s="99"/>
      <c r="V1328" s="99"/>
      <c r="W1328" s="99"/>
      <c r="X1328" s="99"/>
      <c r="Y1328" s="99"/>
      <c r="Z1328" s="99"/>
      <c r="AA1328" s="99"/>
      <c r="AB1328" s="99"/>
      <c r="AC1328" s="99"/>
      <c r="AD1328" s="99"/>
      <c r="AE1328" s="99"/>
      <c r="AF1328" s="104"/>
      <c r="AG1328" s="104"/>
      <c r="AH1328" s="104"/>
    </row>
    <row r="1329" spans="3:34" ht="23.25">
      <c r="C1329" s="99"/>
      <c r="D1329" s="99"/>
      <c r="E1329" s="99"/>
      <c r="F1329" s="99"/>
      <c r="G1329" s="99"/>
      <c r="H1329" s="99"/>
      <c r="I1329" s="99"/>
      <c r="J1329" s="99"/>
      <c r="K1329" s="99"/>
      <c r="L1329" s="99"/>
      <c r="M1329" s="99"/>
      <c r="N1329" s="99"/>
      <c r="O1329" s="99"/>
      <c r="P1329" s="99"/>
      <c r="Q1329" s="99"/>
      <c r="R1329" s="99"/>
      <c r="S1329" s="99"/>
      <c r="T1329" s="99"/>
      <c r="U1329" s="99"/>
      <c r="V1329" s="99"/>
      <c r="W1329" s="99"/>
      <c r="X1329" s="99"/>
      <c r="Y1329" s="99"/>
      <c r="Z1329" s="99"/>
      <c r="AA1329" s="99"/>
      <c r="AB1329" s="99"/>
      <c r="AC1329" s="99"/>
      <c r="AD1329" s="99"/>
      <c r="AE1329" s="99"/>
      <c r="AF1329" s="104"/>
      <c r="AG1329" s="104"/>
      <c r="AH1329" s="104"/>
    </row>
    <row r="1330" spans="3:34" ht="23.25">
      <c r="C1330" s="99"/>
      <c r="D1330" s="99"/>
      <c r="E1330" s="99"/>
      <c r="F1330" s="99"/>
      <c r="G1330" s="99"/>
      <c r="H1330" s="99"/>
      <c r="I1330" s="99"/>
      <c r="J1330" s="99"/>
      <c r="K1330" s="99"/>
      <c r="L1330" s="99"/>
      <c r="M1330" s="99"/>
      <c r="N1330" s="99"/>
      <c r="O1330" s="99"/>
      <c r="P1330" s="99"/>
      <c r="Q1330" s="99"/>
      <c r="R1330" s="99"/>
      <c r="S1330" s="99"/>
      <c r="T1330" s="99"/>
      <c r="U1330" s="99"/>
      <c r="V1330" s="99"/>
      <c r="W1330" s="99"/>
      <c r="X1330" s="99"/>
      <c r="Y1330" s="99"/>
      <c r="Z1330" s="99"/>
      <c r="AA1330" s="99"/>
      <c r="AB1330" s="99"/>
      <c r="AC1330" s="99"/>
      <c r="AD1330" s="99"/>
      <c r="AE1330" s="99"/>
      <c r="AF1330" s="104"/>
      <c r="AG1330" s="104"/>
      <c r="AH1330" s="104"/>
    </row>
    <row r="1331" spans="3:34" ht="23.25">
      <c r="C1331" s="99"/>
      <c r="D1331" s="99"/>
      <c r="E1331" s="99"/>
      <c r="F1331" s="99"/>
      <c r="G1331" s="99"/>
      <c r="H1331" s="99"/>
      <c r="I1331" s="99"/>
      <c r="J1331" s="99"/>
      <c r="K1331" s="99"/>
      <c r="L1331" s="99"/>
      <c r="M1331" s="99"/>
      <c r="N1331" s="99"/>
      <c r="O1331" s="99"/>
      <c r="P1331" s="99"/>
      <c r="Q1331" s="99"/>
      <c r="R1331" s="99"/>
      <c r="S1331" s="99"/>
      <c r="T1331" s="99"/>
      <c r="U1331" s="99"/>
      <c r="V1331" s="99"/>
      <c r="W1331" s="99"/>
      <c r="X1331" s="99"/>
      <c r="Y1331" s="99"/>
      <c r="Z1331" s="99"/>
      <c r="AA1331" s="99"/>
      <c r="AB1331" s="99"/>
      <c r="AC1331" s="99"/>
      <c r="AD1331" s="99"/>
      <c r="AE1331" s="99"/>
      <c r="AF1331" s="104"/>
      <c r="AG1331" s="104"/>
      <c r="AH1331" s="104"/>
    </row>
    <row r="1332" spans="3:34" ht="23.25">
      <c r="C1332" s="99"/>
      <c r="D1332" s="99"/>
      <c r="E1332" s="99"/>
      <c r="F1332" s="99"/>
      <c r="G1332" s="99"/>
      <c r="H1332" s="99"/>
      <c r="I1332" s="99"/>
      <c r="J1332" s="99"/>
      <c r="K1332" s="99"/>
      <c r="L1332" s="99"/>
      <c r="M1332" s="99"/>
      <c r="N1332" s="99"/>
      <c r="O1332" s="99"/>
      <c r="P1332" s="99"/>
      <c r="Q1332" s="99"/>
      <c r="R1332" s="99"/>
      <c r="S1332" s="99"/>
      <c r="T1332" s="99"/>
      <c r="U1332" s="99"/>
      <c r="V1332" s="99"/>
      <c r="W1332" s="99"/>
      <c r="X1332" s="99"/>
      <c r="Y1332" s="99"/>
      <c r="Z1332" s="99"/>
      <c r="AA1332" s="99"/>
      <c r="AB1332" s="99"/>
      <c r="AC1332" s="99"/>
      <c r="AD1332" s="99"/>
      <c r="AE1332" s="99"/>
      <c r="AF1332" s="104"/>
      <c r="AG1332" s="104"/>
      <c r="AH1332" s="104"/>
    </row>
    <row r="1333" spans="3:34" ht="23.25">
      <c r="C1333" s="99"/>
      <c r="D1333" s="99"/>
      <c r="E1333" s="99"/>
      <c r="F1333" s="99"/>
      <c r="G1333" s="99"/>
      <c r="H1333" s="99"/>
      <c r="I1333" s="99"/>
      <c r="J1333" s="99"/>
      <c r="K1333" s="99"/>
      <c r="L1333" s="99"/>
      <c r="M1333" s="99"/>
      <c r="N1333" s="99"/>
      <c r="O1333" s="99"/>
      <c r="P1333" s="99"/>
      <c r="Q1333" s="99"/>
      <c r="R1333" s="99"/>
      <c r="S1333" s="99"/>
      <c r="T1333" s="99"/>
      <c r="U1333" s="99"/>
      <c r="V1333" s="99"/>
      <c r="W1333" s="99"/>
      <c r="X1333" s="99"/>
      <c r="Y1333" s="99"/>
      <c r="Z1333" s="99"/>
      <c r="AA1333" s="99"/>
      <c r="AB1333" s="99"/>
      <c r="AC1333" s="99"/>
      <c r="AD1333" s="99"/>
      <c r="AE1333" s="99"/>
      <c r="AF1333" s="104"/>
      <c r="AG1333" s="104"/>
      <c r="AH1333" s="104"/>
    </row>
    <row r="1334" spans="3:34" ht="23.25">
      <c r="C1334" s="99"/>
      <c r="D1334" s="99"/>
      <c r="E1334" s="99"/>
      <c r="F1334" s="99"/>
      <c r="G1334" s="99"/>
      <c r="H1334" s="99"/>
      <c r="I1334" s="99"/>
      <c r="J1334" s="99"/>
      <c r="K1334" s="99"/>
      <c r="L1334" s="99"/>
      <c r="M1334" s="99"/>
      <c r="N1334" s="99"/>
      <c r="O1334" s="99"/>
      <c r="P1334" s="99"/>
      <c r="Q1334" s="99"/>
      <c r="R1334" s="99"/>
      <c r="S1334" s="99"/>
      <c r="T1334" s="99"/>
      <c r="U1334" s="99"/>
      <c r="V1334" s="99"/>
      <c r="W1334" s="99"/>
      <c r="X1334" s="99"/>
      <c r="Y1334" s="99"/>
      <c r="Z1334" s="99"/>
      <c r="AA1334" s="99"/>
      <c r="AB1334" s="99"/>
      <c r="AC1334" s="99"/>
      <c r="AD1334" s="99"/>
      <c r="AE1334" s="99"/>
      <c r="AF1334" s="104"/>
      <c r="AG1334" s="104"/>
      <c r="AH1334" s="104"/>
    </row>
    <row r="1335" spans="3:34" ht="23.25">
      <c r="C1335" s="99"/>
      <c r="D1335" s="99"/>
      <c r="E1335" s="99"/>
      <c r="F1335" s="99"/>
      <c r="G1335" s="99"/>
      <c r="H1335" s="99"/>
      <c r="I1335" s="99"/>
      <c r="J1335" s="99"/>
      <c r="K1335" s="99"/>
      <c r="L1335" s="99"/>
      <c r="M1335" s="99"/>
      <c r="N1335" s="99"/>
      <c r="O1335" s="99"/>
      <c r="P1335" s="99"/>
      <c r="Q1335" s="99"/>
      <c r="R1335" s="99"/>
      <c r="S1335" s="99"/>
      <c r="T1335" s="99"/>
      <c r="U1335" s="99"/>
      <c r="V1335" s="99"/>
      <c r="W1335" s="99"/>
      <c r="X1335" s="99"/>
      <c r="Y1335" s="99"/>
      <c r="Z1335" s="99"/>
      <c r="AA1335" s="99"/>
      <c r="AB1335" s="99"/>
      <c r="AC1335" s="99"/>
      <c r="AD1335" s="99"/>
      <c r="AE1335" s="99"/>
      <c r="AF1335" s="104"/>
      <c r="AG1335" s="104"/>
      <c r="AH1335" s="104"/>
    </row>
    <row r="1336" spans="3:34" ht="23.25">
      <c r="C1336" s="99"/>
      <c r="D1336" s="99"/>
      <c r="E1336" s="99"/>
      <c r="F1336" s="99"/>
      <c r="G1336" s="99"/>
      <c r="H1336" s="99"/>
      <c r="I1336" s="99"/>
      <c r="J1336" s="99"/>
      <c r="K1336" s="99"/>
      <c r="L1336" s="99"/>
      <c r="M1336" s="99"/>
      <c r="N1336" s="99"/>
      <c r="O1336" s="99"/>
      <c r="P1336" s="99"/>
      <c r="Q1336" s="99"/>
      <c r="R1336" s="99"/>
      <c r="S1336" s="99"/>
      <c r="T1336" s="99"/>
      <c r="U1336" s="99"/>
      <c r="V1336" s="99"/>
      <c r="W1336" s="99"/>
      <c r="X1336" s="99"/>
      <c r="Y1336" s="99"/>
      <c r="Z1336" s="99"/>
      <c r="AA1336" s="99"/>
      <c r="AB1336" s="99"/>
      <c r="AC1336" s="99"/>
      <c r="AD1336" s="99"/>
      <c r="AE1336" s="99"/>
      <c r="AF1336" s="104"/>
      <c r="AG1336" s="104"/>
      <c r="AH1336" s="104"/>
    </row>
    <row r="1337" spans="3:34" ht="23.25">
      <c r="C1337" s="99"/>
      <c r="D1337" s="99"/>
      <c r="E1337" s="99"/>
      <c r="F1337" s="99"/>
      <c r="G1337" s="99"/>
      <c r="H1337" s="99"/>
      <c r="I1337" s="99"/>
      <c r="J1337" s="99"/>
      <c r="K1337" s="99"/>
      <c r="L1337" s="99"/>
      <c r="M1337" s="99"/>
      <c r="N1337" s="99"/>
      <c r="O1337" s="99"/>
      <c r="P1337" s="99"/>
      <c r="Q1337" s="99"/>
      <c r="R1337" s="99"/>
      <c r="S1337" s="99"/>
      <c r="T1337" s="99"/>
      <c r="U1337" s="99"/>
      <c r="V1337" s="99"/>
      <c r="W1337" s="99"/>
      <c r="X1337" s="99"/>
      <c r="Y1337" s="99"/>
      <c r="Z1337" s="99"/>
      <c r="AA1337" s="99"/>
      <c r="AB1337" s="99"/>
      <c r="AC1337" s="99"/>
      <c r="AD1337" s="99"/>
      <c r="AE1337" s="99"/>
      <c r="AF1337" s="104"/>
      <c r="AG1337" s="104"/>
      <c r="AH1337" s="104"/>
    </row>
    <row r="1338" spans="3:34" ht="23.25">
      <c r="C1338" s="99"/>
      <c r="D1338" s="99"/>
      <c r="E1338" s="99"/>
      <c r="F1338" s="99"/>
      <c r="G1338" s="99"/>
      <c r="H1338" s="99"/>
      <c r="I1338" s="99"/>
      <c r="J1338" s="99"/>
      <c r="K1338" s="99"/>
      <c r="L1338" s="99"/>
      <c r="M1338" s="99"/>
      <c r="N1338" s="99"/>
      <c r="O1338" s="99"/>
      <c r="P1338" s="99"/>
      <c r="Q1338" s="99"/>
      <c r="R1338" s="99"/>
      <c r="S1338" s="99"/>
      <c r="T1338" s="99"/>
      <c r="U1338" s="99"/>
      <c r="V1338" s="99"/>
      <c r="W1338" s="99"/>
      <c r="X1338" s="99"/>
      <c r="Y1338" s="99"/>
      <c r="Z1338" s="99"/>
      <c r="AA1338" s="99"/>
      <c r="AB1338" s="99"/>
      <c r="AC1338" s="99"/>
      <c r="AD1338" s="99"/>
      <c r="AE1338" s="99"/>
      <c r="AF1338" s="104"/>
      <c r="AG1338" s="104"/>
      <c r="AH1338" s="104"/>
    </row>
    <row r="1339" spans="3:34" ht="23.25">
      <c r="C1339" s="99"/>
      <c r="D1339" s="99"/>
      <c r="E1339" s="99"/>
      <c r="F1339" s="99"/>
      <c r="G1339" s="99"/>
      <c r="H1339" s="99"/>
      <c r="I1339" s="99"/>
      <c r="J1339" s="99"/>
      <c r="K1339" s="99"/>
      <c r="L1339" s="99"/>
      <c r="M1339" s="99"/>
      <c r="N1339" s="99"/>
      <c r="O1339" s="99"/>
      <c r="P1339" s="99"/>
      <c r="Q1339" s="99"/>
      <c r="R1339" s="99"/>
      <c r="S1339" s="99"/>
      <c r="T1339" s="99"/>
      <c r="U1339" s="99"/>
      <c r="V1339" s="99"/>
      <c r="W1339" s="99"/>
      <c r="X1339" s="99"/>
      <c r="Y1339" s="99"/>
      <c r="Z1339" s="99"/>
      <c r="AA1339" s="99"/>
      <c r="AB1339" s="99"/>
      <c r="AC1339" s="99"/>
      <c r="AD1339" s="99"/>
      <c r="AE1339" s="99"/>
      <c r="AF1339" s="104"/>
      <c r="AG1339" s="104"/>
      <c r="AH1339" s="104"/>
    </row>
    <row r="1340" spans="3:34" ht="23.25">
      <c r="C1340" s="99"/>
      <c r="D1340" s="99"/>
      <c r="E1340" s="99"/>
      <c r="F1340" s="99"/>
      <c r="G1340" s="99"/>
      <c r="H1340" s="99"/>
      <c r="I1340" s="99"/>
      <c r="J1340" s="99"/>
      <c r="K1340" s="99"/>
      <c r="L1340" s="99"/>
      <c r="M1340" s="99"/>
      <c r="N1340" s="99"/>
      <c r="O1340" s="99"/>
      <c r="P1340" s="99"/>
      <c r="Q1340" s="99"/>
      <c r="R1340" s="99"/>
      <c r="S1340" s="99"/>
      <c r="T1340" s="99"/>
      <c r="U1340" s="99"/>
      <c r="V1340" s="99"/>
      <c r="W1340" s="99"/>
      <c r="X1340" s="99"/>
      <c r="Y1340" s="99"/>
      <c r="Z1340" s="99"/>
      <c r="AA1340" s="99"/>
      <c r="AB1340" s="99"/>
      <c r="AC1340" s="99"/>
      <c r="AD1340" s="99"/>
      <c r="AE1340" s="99"/>
      <c r="AF1340" s="104"/>
      <c r="AG1340" s="104"/>
      <c r="AH1340" s="104"/>
    </row>
    <row r="1341" spans="3:34" ht="23.25">
      <c r="C1341" s="99"/>
      <c r="D1341" s="99"/>
      <c r="E1341" s="99"/>
      <c r="F1341" s="99"/>
      <c r="G1341" s="99"/>
      <c r="H1341" s="99"/>
      <c r="I1341" s="99"/>
      <c r="J1341" s="99"/>
      <c r="K1341" s="99"/>
      <c r="L1341" s="99"/>
      <c r="M1341" s="99"/>
      <c r="N1341" s="99"/>
      <c r="O1341" s="99"/>
      <c r="P1341" s="99"/>
      <c r="Q1341" s="99"/>
      <c r="R1341" s="99"/>
      <c r="S1341" s="99"/>
      <c r="T1341" s="99"/>
      <c r="U1341" s="99"/>
      <c r="V1341" s="99"/>
      <c r="W1341" s="99"/>
      <c r="X1341" s="99"/>
      <c r="Y1341" s="99"/>
      <c r="Z1341" s="99"/>
      <c r="AA1341" s="99"/>
      <c r="AB1341" s="99"/>
      <c r="AC1341" s="99"/>
      <c r="AD1341" s="99"/>
      <c r="AE1341" s="99"/>
      <c r="AF1341" s="104"/>
      <c r="AG1341" s="104"/>
      <c r="AH1341" s="104"/>
    </row>
    <row r="1342" spans="3:34" ht="23.25">
      <c r="C1342" s="99"/>
      <c r="D1342" s="99"/>
      <c r="E1342" s="99"/>
      <c r="F1342" s="99"/>
      <c r="G1342" s="99"/>
      <c r="H1342" s="99"/>
      <c r="I1342" s="99"/>
      <c r="J1342" s="99"/>
      <c r="K1342" s="99"/>
      <c r="L1342" s="99"/>
      <c r="M1342" s="99"/>
      <c r="N1342" s="99"/>
      <c r="O1342" s="99"/>
      <c r="P1342" s="99"/>
      <c r="Q1342" s="99"/>
      <c r="R1342" s="99"/>
      <c r="S1342" s="99"/>
      <c r="T1342" s="99"/>
      <c r="U1342" s="99"/>
      <c r="V1342" s="99"/>
      <c r="W1342" s="99"/>
      <c r="X1342" s="99"/>
      <c r="Y1342" s="99"/>
      <c r="Z1342" s="99"/>
      <c r="AA1342" s="99"/>
      <c r="AB1342" s="99"/>
      <c r="AC1342" s="99"/>
      <c r="AD1342" s="99"/>
      <c r="AE1342" s="99"/>
      <c r="AF1342" s="104"/>
      <c r="AG1342" s="104"/>
      <c r="AH1342" s="104"/>
    </row>
    <row r="1343" spans="3:34" ht="23.25">
      <c r="C1343" s="99"/>
      <c r="D1343" s="99"/>
      <c r="E1343" s="99"/>
      <c r="F1343" s="99"/>
      <c r="G1343" s="99"/>
      <c r="H1343" s="99"/>
      <c r="I1343" s="99"/>
      <c r="J1343" s="99"/>
      <c r="K1343" s="99"/>
      <c r="L1343" s="99"/>
      <c r="M1343" s="99"/>
      <c r="N1343" s="99"/>
      <c r="O1343" s="99"/>
      <c r="P1343" s="99"/>
      <c r="Q1343" s="99"/>
      <c r="R1343" s="99"/>
      <c r="S1343" s="99"/>
      <c r="T1343" s="99"/>
      <c r="U1343" s="99"/>
      <c r="V1343" s="99"/>
      <c r="W1343" s="99"/>
      <c r="X1343" s="99"/>
      <c r="Y1343" s="99"/>
      <c r="Z1343" s="99"/>
      <c r="AA1343" s="99"/>
      <c r="AB1343" s="99"/>
      <c r="AC1343" s="99"/>
      <c r="AD1343" s="99"/>
      <c r="AE1343" s="99"/>
      <c r="AF1343" s="104"/>
      <c r="AG1343" s="104"/>
      <c r="AH1343" s="104"/>
    </row>
    <row r="1344" spans="3:34" ht="23.25">
      <c r="C1344" s="99"/>
      <c r="D1344" s="99"/>
      <c r="E1344" s="99"/>
      <c r="F1344" s="99"/>
      <c r="G1344" s="99"/>
      <c r="H1344" s="99"/>
      <c r="I1344" s="99"/>
      <c r="J1344" s="99"/>
      <c r="K1344" s="99"/>
      <c r="L1344" s="99"/>
      <c r="M1344" s="99"/>
      <c r="N1344" s="99"/>
      <c r="O1344" s="99"/>
      <c r="P1344" s="99"/>
      <c r="Q1344" s="99"/>
      <c r="R1344" s="99"/>
      <c r="S1344" s="99"/>
      <c r="T1344" s="99"/>
      <c r="U1344" s="99"/>
      <c r="V1344" s="99"/>
      <c r="W1344" s="99"/>
      <c r="X1344" s="99"/>
      <c r="Y1344" s="99"/>
      <c r="Z1344" s="99"/>
      <c r="AA1344" s="99"/>
      <c r="AB1344" s="99"/>
      <c r="AC1344" s="99"/>
      <c r="AD1344" s="99"/>
      <c r="AE1344" s="99"/>
      <c r="AF1344" s="104"/>
      <c r="AG1344" s="104"/>
      <c r="AH1344" s="104"/>
    </row>
    <row r="1345" spans="3:34" ht="23.25">
      <c r="C1345" s="99"/>
      <c r="D1345" s="99"/>
      <c r="E1345" s="99"/>
      <c r="F1345" s="99"/>
      <c r="G1345" s="99"/>
      <c r="H1345" s="99"/>
      <c r="I1345" s="99"/>
      <c r="J1345" s="99"/>
      <c r="K1345" s="99"/>
      <c r="L1345" s="99"/>
      <c r="M1345" s="99"/>
      <c r="N1345" s="99"/>
      <c r="O1345" s="99"/>
      <c r="P1345" s="99"/>
      <c r="Q1345" s="99"/>
      <c r="R1345" s="99"/>
      <c r="S1345" s="99"/>
      <c r="T1345" s="99"/>
      <c r="U1345" s="99"/>
      <c r="V1345" s="99"/>
      <c r="W1345" s="99"/>
      <c r="X1345" s="99"/>
      <c r="Y1345" s="99"/>
      <c r="Z1345" s="99"/>
      <c r="AA1345" s="99"/>
      <c r="AB1345" s="99"/>
      <c r="AC1345" s="99"/>
      <c r="AD1345" s="99"/>
      <c r="AE1345" s="99"/>
      <c r="AF1345" s="104"/>
      <c r="AG1345" s="104"/>
      <c r="AH1345" s="104"/>
    </row>
    <row r="1346" spans="3:34" ht="23.25">
      <c r="C1346" s="99"/>
      <c r="D1346" s="99"/>
      <c r="E1346" s="99"/>
      <c r="F1346" s="99"/>
      <c r="G1346" s="99"/>
      <c r="H1346" s="99"/>
      <c r="I1346" s="99"/>
      <c r="J1346" s="99"/>
      <c r="K1346" s="99"/>
      <c r="L1346" s="99"/>
      <c r="M1346" s="99"/>
      <c r="N1346" s="99"/>
      <c r="O1346" s="99"/>
      <c r="P1346" s="99"/>
      <c r="Q1346" s="99"/>
      <c r="R1346" s="99"/>
      <c r="S1346" s="99"/>
      <c r="T1346" s="99"/>
      <c r="U1346" s="99"/>
      <c r="V1346" s="99"/>
      <c r="W1346" s="99"/>
      <c r="X1346" s="99"/>
      <c r="Y1346" s="99"/>
      <c r="Z1346" s="99"/>
      <c r="AA1346" s="99"/>
      <c r="AB1346" s="99"/>
      <c r="AC1346" s="99"/>
      <c r="AD1346" s="99"/>
      <c r="AE1346" s="99"/>
      <c r="AF1346" s="104"/>
      <c r="AG1346" s="104"/>
      <c r="AH1346" s="104"/>
    </row>
    <row r="1347" spans="3:34" ht="23.25">
      <c r="C1347" s="99"/>
      <c r="D1347" s="99"/>
      <c r="E1347" s="99"/>
      <c r="F1347" s="99"/>
      <c r="G1347" s="99"/>
      <c r="H1347" s="99"/>
      <c r="I1347" s="99"/>
      <c r="J1347" s="99"/>
      <c r="K1347" s="99"/>
      <c r="L1347" s="99"/>
      <c r="M1347" s="99"/>
      <c r="N1347" s="99"/>
      <c r="O1347" s="99"/>
      <c r="P1347" s="99"/>
      <c r="Q1347" s="99"/>
      <c r="R1347" s="99"/>
      <c r="S1347" s="99"/>
      <c r="T1347" s="99"/>
      <c r="U1347" s="99"/>
      <c r="V1347" s="99"/>
      <c r="W1347" s="99"/>
      <c r="X1347" s="99"/>
      <c r="Y1347" s="99"/>
      <c r="Z1347" s="99"/>
      <c r="AA1347" s="99"/>
      <c r="AB1347" s="99"/>
      <c r="AC1347" s="99"/>
      <c r="AD1347" s="99"/>
      <c r="AE1347" s="99"/>
      <c r="AF1347" s="104"/>
      <c r="AG1347" s="104"/>
      <c r="AH1347" s="104"/>
    </row>
    <row r="1348" spans="3:34" ht="23.25">
      <c r="C1348" s="99"/>
      <c r="D1348" s="99"/>
      <c r="E1348" s="99"/>
      <c r="F1348" s="99"/>
      <c r="G1348" s="99"/>
      <c r="H1348" s="99"/>
      <c r="I1348" s="99"/>
      <c r="J1348" s="99"/>
      <c r="K1348" s="99"/>
      <c r="L1348" s="99"/>
      <c r="M1348" s="99"/>
      <c r="N1348" s="99"/>
      <c r="O1348" s="99"/>
      <c r="P1348" s="99"/>
      <c r="Q1348" s="99"/>
      <c r="R1348" s="99"/>
      <c r="S1348" s="99"/>
      <c r="T1348" s="99"/>
      <c r="U1348" s="99"/>
      <c r="V1348" s="99"/>
      <c r="W1348" s="99"/>
      <c r="X1348" s="99"/>
      <c r="Y1348" s="99"/>
      <c r="Z1348" s="99"/>
      <c r="AA1348" s="99"/>
      <c r="AB1348" s="99"/>
      <c r="AC1348" s="99"/>
      <c r="AD1348" s="99"/>
      <c r="AE1348" s="99"/>
      <c r="AF1348" s="104"/>
      <c r="AG1348" s="104"/>
      <c r="AH1348" s="104"/>
    </row>
    <row r="1349" spans="3:34" ht="23.25">
      <c r="C1349" s="99"/>
      <c r="D1349" s="99"/>
      <c r="E1349" s="99"/>
      <c r="F1349" s="99"/>
      <c r="G1349" s="99"/>
      <c r="H1349" s="99"/>
      <c r="I1349" s="99"/>
      <c r="J1349" s="99"/>
      <c r="K1349" s="99"/>
      <c r="L1349" s="99"/>
      <c r="M1349" s="99"/>
      <c r="N1349" s="99"/>
      <c r="O1349" s="99"/>
      <c r="P1349" s="99"/>
      <c r="Q1349" s="99"/>
      <c r="R1349" s="99"/>
      <c r="S1349" s="99"/>
      <c r="T1349" s="99"/>
      <c r="U1349" s="99"/>
      <c r="V1349" s="99"/>
      <c r="W1349" s="99"/>
      <c r="X1349" s="99"/>
      <c r="Y1349" s="99"/>
      <c r="Z1349" s="99"/>
      <c r="AA1349" s="99"/>
      <c r="AB1349" s="99"/>
      <c r="AC1349" s="99"/>
      <c r="AD1349" s="99"/>
      <c r="AE1349" s="99"/>
      <c r="AF1349" s="104"/>
      <c r="AG1349" s="104"/>
      <c r="AH1349" s="104"/>
    </row>
    <row r="1350" spans="3:34" ht="23.25">
      <c r="C1350" s="99"/>
      <c r="D1350" s="99"/>
      <c r="E1350" s="99"/>
      <c r="F1350" s="99"/>
      <c r="G1350" s="99"/>
      <c r="H1350" s="99"/>
      <c r="I1350" s="99"/>
      <c r="J1350" s="99"/>
      <c r="K1350" s="99"/>
      <c r="L1350" s="99"/>
      <c r="M1350" s="99"/>
      <c r="N1350" s="99"/>
      <c r="O1350" s="99"/>
      <c r="P1350" s="99"/>
      <c r="Q1350" s="99"/>
      <c r="R1350" s="99"/>
      <c r="S1350" s="99"/>
      <c r="T1350" s="99"/>
      <c r="U1350" s="99"/>
      <c r="V1350" s="99"/>
      <c r="W1350" s="99"/>
      <c r="X1350" s="99"/>
      <c r="Y1350" s="99"/>
      <c r="Z1350" s="99"/>
      <c r="AA1350" s="99"/>
      <c r="AB1350" s="99"/>
      <c r="AC1350" s="99"/>
      <c r="AD1350" s="99"/>
      <c r="AE1350" s="99"/>
      <c r="AF1350" s="104"/>
      <c r="AG1350" s="104"/>
      <c r="AH1350" s="104"/>
    </row>
    <row r="1351" spans="3:34" ht="23.25">
      <c r="C1351" s="99"/>
      <c r="D1351" s="99"/>
      <c r="E1351" s="99"/>
      <c r="F1351" s="99"/>
      <c r="G1351" s="99"/>
      <c r="H1351" s="99"/>
      <c r="I1351" s="99"/>
      <c r="J1351" s="99"/>
      <c r="K1351" s="99"/>
      <c r="L1351" s="99"/>
      <c r="M1351" s="99"/>
      <c r="N1351" s="99"/>
      <c r="O1351" s="99"/>
      <c r="P1351" s="99"/>
      <c r="Q1351" s="99"/>
      <c r="R1351" s="99"/>
      <c r="S1351" s="99"/>
      <c r="T1351" s="99"/>
      <c r="U1351" s="99"/>
      <c r="V1351" s="99"/>
      <c r="W1351" s="99"/>
      <c r="X1351" s="99"/>
      <c r="Y1351" s="99"/>
      <c r="Z1351" s="99"/>
      <c r="AA1351" s="99"/>
      <c r="AB1351" s="99"/>
      <c r="AC1351" s="99"/>
      <c r="AD1351" s="99"/>
      <c r="AE1351" s="99"/>
      <c r="AF1351" s="104"/>
      <c r="AG1351" s="104"/>
      <c r="AH1351" s="104"/>
    </row>
    <row r="1352" spans="3:34" ht="23.25">
      <c r="C1352" s="99"/>
      <c r="D1352" s="99"/>
      <c r="E1352" s="99"/>
      <c r="F1352" s="99"/>
      <c r="G1352" s="99"/>
      <c r="H1352" s="99"/>
      <c r="I1352" s="99"/>
      <c r="J1352" s="99"/>
      <c r="K1352" s="99"/>
      <c r="L1352" s="99"/>
      <c r="M1352" s="99"/>
      <c r="N1352" s="99"/>
      <c r="O1352" s="99"/>
      <c r="P1352" s="99"/>
      <c r="Q1352" s="99"/>
      <c r="R1352" s="99"/>
      <c r="S1352" s="99"/>
      <c r="T1352" s="99"/>
      <c r="U1352" s="99"/>
      <c r="V1352" s="99"/>
      <c r="W1352" s="99"/>
      <c r="X1352" s="99"/>
      <c r="Y1352" s="99"/>
      <c r="Z1352" s="99"/>
      <c r="AA1352" s="99"/>
      <c r="AB1352" s="99"/>
      <c r="AC1352" s="99"/>
      <c r="AD1352" s="99"/>
      <c r="AE1352" s="99"/>
      <c r="AF1352" s="104"/>
      <c r="AG1352" s="104"/>
      <c r="AH1352" s="104"/>
    </row>
    <row r="1353" spans="3:34" ht="23.25">
      <c r="C1353" s="99"/>
      <c r="D1353" s="99"/>
      <c r="E1353" s="99"/>
      <c r="F1353" s="99"/>
      <c r="G1353" s="99"/>
      <c r="H1353" s="99"/>
      <c r="I1353" s="99"/>
      <c r="J1353" s="99"/>
      <c r="K1353" s="99"/>
      <c r="L1353" s="99"/>
      <c r="M1353" s="99"/>
      <c r="N1353" s="99"/>
      <c r="O1353" s="99"/>
      <c r="P1353" s="99"/>
      <c r="Q1353" s="99"/>
      <c r="R1353" s="99"/>
      <c r="S1353" s="99"/>
      <c r="T1353" s="99"/>
      <c r="U1353" s="99"/>
      <c r="V1353" s="99"/>
      <c r="W1353" s="99"/>
      <c r="X1353" s="99"/>
      <c r="Y1353" s="99"/>
      <c r="Z1353" s="99"/>
      <c r="AA1353" s="99"/>
      <c r="AB1353" s="99"/>
      <c r="AC1353" s="99"/>
      <c r="AD1353" s="99"/>
      <c r="AE1353" s="99"/>
      <c r="AF1353" s="104"/>
      <c r="AG1353" s="104"/>
      <c r="AH1353" s="104"/>
    </row>
    <row r="1354" spans="3:34" ht="23.25">
      <c r="C1354" s="99"/>
      <c r="D1354" s="99"/>
      <c r="E1354" s="99"/>
      <c r="F1354" s="99"/>
      <c r="G1354" s="99"/>
      <c r="H1354" s="99"/>
      <c r="I1354" s="99"/>
      <c r="J1354" s="99"/>
      <c r="K1354" s="99"/>
      <c r="L1354" s="99"/>
      <c r="M1354" s="99"/>
      <c r="N1354" s="99"/>
      <c r="O1354" s="99"/>
      <c r="P1354" s="99"/>
      <c r="Q1354" s="99"/>
      <c r="R1354" s="99"/>
      <c r="S1354" s="99"/>
      <c r="T1354" s="99"/>
      <c r="U1354" s="99"/>
      <c r="V1354" s="99"/>
      <c r="W1354" s="99"/>
      <c r="X1354" s="99"/>
      <c r="Y1354" s="99"/>
      <c r="Z1354" s="99"/>
      <c r="AA1354" s="99"/>
      <c r="AB1354" s="99"/>
      <c r="AC1354" s="99"/>
      <c r="AD1354" s="99"/>
      <c r="AE1354" s="99"/>
      <c r="AF1354" s="104"/>
      <c r="AG1354" s="104"/>
      <c r="AH1354" s="104"/>
    </row>
    <row r="1355" spans="3:34" ht="23.25">
      <c r="C1355" s="99"/>
      <c r="D1355" s="99"/>
      <c r="E1355" s="99"/>
      <c r="F1355" s="99"/>
      <c r="G1355" s="99"/>
      <c r="H1355" s="99"/>
      <c r="I1355" s="99"/>
      <c r="J1355" s="99"/>
      <c r="K1355" s="99"/>
      <c r="L1355" s="99"/>
      <c r="M1355" s="99"/>
      <c r="N1355" s="99"/>
      <c r="O1355" s="99"/>
      <c r="P1355" s="99"/>
      <c r="Q1355" s="99"/>
      <c r="R1355" s="99"/>
      <c r="S1355" s="99"/>
      <c r="T1355" s="99"/>
      <c r="U1355" s="99"/>
      <c r="V1355" s="99"/>
      <c r="W1355" s="99"/>
      <c r="X1355" s="99"/>
      <c r="Y1355" s="99"/>
      <c r="Z1355" s="99"/>
      <c r="AA1355" s="99"/>
      <c r="AB1355" s="99"/>
      <c r="AC1355" s="99"/>
      <c r="AD1355" s="99"/>
      <c r="AE1355" s="99"/>
      <c r="AF1355" s="104"/>
      <c r="AG1355" s="104"/>
      <c r="AH1355" s="104"/>
    </row>
    <row r="1356" spans="3:34" ht="23.25">
      <c r="C1356" s="99"/>
      <c r="D1356" s="99"/>
      <c r="E1356" s="99"/>
      <c r="F1356" s="99"/>
      <c r="G1356" s="99"/>
      <c r="H1356" s="99"/>
      <c r="I1356" s="99"/>
      <c r="J1356" s="99"/>
      <c r="K1356" s="99"/>
      <c r="L1356" s="99"/>
      <c r="M1356" s="99"/>
      <c r="N1356" s="99"/>
      <c r="O1356" s="99"/>
      <c r="P1356" s="99"/>
      <c r="Q1356" s="99"/>
      <c r="R1356" s="99"/>
      <c r="S1356" s="99"/>
      <c r="T1356" s="99"/>
      <c r="U1356" s="99"/>
      <c r="V1356" s="99"/>
      <c r="W1356" s="99"/>
      <c r="X1356" s="99"/>
      <c r="Y1356" s="99"/>
      <c r="Z1356" s="99"/>
      <c r="AA1356" s="99"/>
      <c r="AB1356" s="99"/>
      <c r="AC1356" s="99"/>
      <c r="AD1356" s="99"/>
      <c r="AE1356" s="99"/>
      <c r="AF1356" s="104"/>
      <c r="AG1356" s="104"/>
      <c r="AH1356" s="104"/>
    </row>
    <row r="1357" spans="3:34" ht="23.25">
      <c r="C1357" s="99"/>
      <c r="D1357" s="99"/>
      <c r="E1357" s="99"/>
      <c r="F1357" s="99"/>
      <c r="G1357" s="99"/>
      <c r="H1357" s="99"/>
      <c r="I1357" s="99"/>
      <c r="J1357" s="99"/>
      <c r="K1357" s="99"/>
      <c r="L1357" s="99"/>
      <c r="M1357" s="99"/>
      <c r="N1357" s="99"/>
      <c r="O1357" s="99"/>
      <c r="P1357" s="99"/>
      <c r="Q1357" s="99"/>
      <c r="R1357" s="99"/>
      <c r="S1357" s="99"/>
      <c r="T1357" s="99"/>
      <c r="U1357" s="99"/>
      <c r="V1357" s="99"/>
      <c r="W1357" s="99"/>
      <c r="X1357" s="99"/>
      <c r="Y1357" s="99"/>
      <c r="Z1357" s="99"/>
      <c r="AA1357" s="99"/>
      <c r="AB1357" s="99"/>
      <c r="AC1357" s="99"/>
      <c r="AD1357" s="99"/>
      <c r="AE1357" s="99"/>
      <c r="AF1357" s="104"/>
      <c r="AG1357" s="104"/>
      <c r="AH1357" s="104"/>
    </row>
    <row r="1358" spans="3:34" ht="23.25">
      <c r="C1358" s="99"/>
      <c r="D1358" s="99"/>
      <c r="E1358" s="99"/>
      <c r="F1358" s="99"/>
      <c r="G1358" s="99"/>
      <c r="H1358" s="99"/>
      <c r="I1358" s="99"/>
      <c r="J1358" s="99"/>
      <c r="K1358" s="99"/>
      <c r="L1358" s="99"/>
      <c r="M1358" s="99"/>
      <c r="N1358" s="99"/>
      <c r="O1358" s="99"/>
      <c r="P1358" s="99"/>
      <c r="Q1358" s="99"/>
      <c r="R1358" s="99"/>
      <c r="S1358" s="99"/>
      <c r="T1358" s="99"/>
      <c r="U1358" s="99"/>
      <c r="V1358" s="99"/>
      <c r="W1358" s="99"/>
      <c r="X1358" s="99"/>
      <c r="Y1358" s="99"/>
      <c r="Z1358" s="99"/>
      <c r="AA1358" s="99"/>
      <c r="AB1358" s="99"/>
      <c r="AC1358" s="99"/>
      <c r="AD1358" s="99"/>
      <c r="AE1358" s="99"/>
      <c r="AF1358" s="104"/>
      <c r="AG1358" s="104"/>
      <c r="AH1358" s="104"/>
    </row>
    <row r="1359" spans="3:34" ht="23.25">
      <c r="C1359" s="99"/>
      <c r="D1359" s="99"/>
      <c r="E1359" s="99"/>
      <c r="F1359" s="99"/>
      <c r="G1359" s="99"/>
      <c r="H1359" s="99"/>
      <c r="I1359" s="99"/>
      <c r="J1359" s="99"/>
      <c r="K1359" s="99"/>
      <c r="L1359" s="99"/>
      <c r="M1359" s="99"/>
      <c r="N1359" s="99"/>
      <c r="O1359" s="99"/>
      <c r="P1359" s="99"/>
      <c r="Q1359" s="99"/>
      <c r="R1359" s="99"/>
      <c r="S1359" s="99"/>
      <c r="T1359" s="99"/>
      <c r="U1359" s="99"/>
      <c r="V1359" s="99"/>
      <c r="W1359" s="99"/>
      <c r="X1359" s="99"/>
      <c r="Y1359" s="99"/>
      <c r="Z1359" s="99"/>
      <c r="AA1359" s="99"/>
      <c r="AB1359" s="99"/>
      <c r="AC1359" s="99"/>
      <c r="AD1359" s="99"/>
      <c r="AE1359" s="99"/>
      <c r="AF1359" s="104"/>
      <c r="AG1359" s="104"/>
      <c r="AH1359" s="104"/>
    </row>
    <row r="1360" spans="3:34" ht="23.25">
      <c r="C1360" s="99"/>
      <c r="D1360" s="99"/>
      <c r="E1360" s="99"/>
      <c r="F1360" s="99"/>
      <c r="G1360" s="99"/>
      <c r="H1360" s="99"/>
      <c r="I1360" s="99"/>
      <c r="J1360" s="99"/>
      <c r="K1360" s="99"/>
      <c r="L1360" s="99"/>
      <c r="M1360" s="99"/>
      <c r="N1360" s="99"/>
      <c r="O1360" s="99"/>
      <c r="P1360" s="99"/>
      <c r="Q1360" s="99"/>
      <c r="R1360" s="99"/>
      <c r="S1360" s="99"/>
      <c r="T1360" s="99"/>
      <c r="U1360" s="99"/>
      <c r="V1360" s="99"/>
      <c r="W1360" s="99"/>
      <c r="X1360" s="99"/>
      <c r="Y1360" s="99"/>
      <c r="Z1360" s="99"/>
      <c r="AA1360" s="99"/>
      <c r="AB1360" s="99"/>
      <c r="AC1360" s="99"/>
      <c r="AD1360" s="99"/>
      <c r="AE1360" s="99"/>
      <c r="AF1360" s="104"/>
      <c r="AG1360" s="104"/>
      <c r="AH1360" s="104"/>
    </row>
    <row r="1361" spans="3:34" ht="23.25">
      <c r="C1361" s="99"/>
      <c r="D1361" s="99"/>
      <c r="E1361" s="99"/>
      <c r="F1361" s="99"/>
      <c r="G1361" s="99"/>
      <c r="H1361" s="99"/>
      <c r="I1361" s="99"/>
      <c r="J1361" s="99"/>
      <c r="K1361" s="99"/>
      <c r="L1361" s="99"/>
      <c r="M1361" s="99"/>
      <c r="N1361" s="99"/>
      <c r="O1361" s="99"/>
      <c r="P1361" s="99"/>
      <c r="Q1361" s="99"/>
      <c r="R1361" s="99"/>
      <c r="S1361" s="99"/>
      <c r="T1361" s="99"/>
      <c r="U1361" s="99"/>
      <c r="V1361" s="99"/>
      <c r="W1361" s="99"/>
      <c r="X1361" s="99"/>
      <c r="Y1361" s="99"/>
      <c r="Z1361" s="99"/>
      <c r="AA1361" s="99"/>
      <c r="AB1361" s="99"/>
      <c r="AC1361" s="99"/>
      <c r="AD1361" s="99"/>
      <c r="AE1361" s="99"/>
      <c r="AF1361" s="104"/>
      <c r="AG1361" s="104"/>
      <c r="AH1361" s="104"/>
    </row>
    <row r="1362" spans="3:34" ht="23.25">
      <c r="C1362" s="99"/>
      <c r="D1362" s="99"/>
      <c r="E1362" s="99"/>
      <c r="F1362" s="99"/>
      <c r="G1362" s="99"/>
      <c r="H1362" s="99"/>
      <c r="I1362" s="99"/>
      <c r="J1362" s="99"/>
      <c r="K1362" s="99"/>
      <c r="L1362" s="99"/>
      <c r="M1362" s="99"/>
      <c r="N1362" s="99"/>
      <c r="O1362" s="99"/>
      <c r="P1362" s="99"/>
      <c r="Q1362" s="99"/>
      <c r="R1362" s="99"/>
      <c r="S1362" s="99"/>
      <c r="T1362" s="99"/>
      <c r="U1362" s="99"/>
      <c r="V1362" s="99"/>
      <c r="W1362" s="99"/>
      <c r="X1362" s="99"/>
      <c r="Y1362" s="99"/>
      <c r="Z1362" s="99"/>
      <c r="AA1362" s="99"/>
      <c r="AB1362" s="99"/>
      <c r="AC1362" s="99"/>
      <c r="AD1362" s="99"/>
      <c r="AE1362" s="99"/>
      <c r="AF1362" s="104"/>
      <c r="AG1362" s="104"/>
      <c r="AH1362" s="104"/>
    </row>
    <row r="1363" spans="3:34" ht="23.25">
      <c r="C1363" s="99"/>
      <c r="D1363" s="99"/>
      <c r="E1363" s="99"/>
      <c r="F1363" s="99"/>
      <c r="G1363" s="99"/>
      <c r="H1363" s="99"/>
      <c r="I1363" s="99"/>
      <c r="J1363" s="99"/>
      <c r="K1363" s="99"/>
      <c r="L1363" s="99"/>
      <c r="M1363" s="99"/>
      <c r="N1363" s="99"/>
      <c r="O1363" s="99"/>
      <c r="P1363" s="99"/>
      <c r="Q1363" s="99"/>
      <c r="R1363" s="99"/>
      <c r="S1363" s="99"/>
      <c r="T1363" s="99"/>
      <c r="U1363" s="99"/>
      <c r="V1363" s="99"/>
      <c r="W1363" s="99"/>
      <c r="X1363" s="99"/>
      <c r="Y1363" s="99"/>
      <c r="Z1363" s="99"/>
      <c r="AA1363" s="99"/>
      <c r="AB1363" s="99"/>
      <c r="AC1363" s="99"/>
      <c r="AD1363" s="99"/>
      <c r="AE1363" s="99"/>
      <c r="AF1363" s="104"/>
      <c r="AG1363" s="104"/>
      <c r="AH1363" s="104"/>
    </row>
    <row r="1364" spans="3:34" ht="23.25">
      <c r="C1364" s="99"/>
      <c r="D1364" s="99"/>
      <c r="E1364" s="99"/>
      <c r="F1364" s="99"/>
      <c r="G1364" s="99"/>
      <c r="H1364" s="99"/>
      <c r="I1364" s="99"/>
      <c r="J1364" s="99"/>
      <c r="K1364" s="99"/>
      <c r="L1364" s="99"/>
      <c r="M1364" s="99"/>
      <c r="N1364" s="99"/>
      <c r="O1364" s="99"/>
      <c r="P1364" s="99"/>
      <c r="Q1364" s="99"/>
      <c r="R1364" s="99"/>
      <c r="S1364" s="99"/>
      <c r="T1364" s="99"/>
      <c r="U1364" s="99"/>
      <c r="V1364" s="99"/>
      <c r="W1364" s="99"/>
      <c r="X1364" s="99"/>
      <c r="Y1364" s="99"/>
      <c r="Z1364" s="99"/>
      <c r="AA1364" s="99"/>
      <c r="AB1364" s="99"/>
      <c r="AC1364" s="99"/>
      <c r="AD1364" s="99"/>
      <c r="AE1364" s="99"/>
      <c r="AF1364" s="104"/>
      <c r="AG1364" s="104"/>
      <c r="AH1364" s="104"/>
    </row>
    <row r="1365" spans="3:34" ht="23.25">
      <c r="C1365" s="99"/>
      <c r="D1365" s="99"/>
      <c r="E1365" s="99"/>
      <c r="F1365" s="99"/>
      <c r="G1365" s="99"/>
      <c r="H1365" s="99"/>
      <c r="I1365" s="99"/>
      <c r="J1365" s="99"/>
      <c r="K1365" s="99"/>
      <c r="L1365" s="99"/>
      <c r="M1365" s="99"/>
      <c r="N1365" s="99"/>
      <c r="O1365" s="99"/>
      <c r="P1365" s="99"/>
      <c r="Q1365" s="99"/>
      <c r="R1365" s="99"/>
      <c r="S1365" s="99"/>
      <c r="T1365" s="99"/>
      <c r="U1365" s="99"/>
      <c r="V1365" s="99"/>
      <c r="W1365" s="99"/>
      <c r="X1365" s="99"/>
      <c r="Y1365" s="99"/>
      <c r="Z1365" s="99"/>
      <c r="AA1365" s="99"/>
      <c r="AB1365" s="99"/>
      <c r="AC1365" s="99"/>
      <c r="AD1365" s="99"/>
      <c r="AE1365" s="99"/>
      <c r="AF1365" s="104"/>
      <c r="AG1365" s="104"/>
      <c r="AH1365" s="104"/>
    </row>
    <row r="1366" spans="3:34" ht="23.25">
      <c r="C1366" s="99"/>
      <c r="D1366" s="99"/>
      <c r="E1366" s="99"/>
      <c r="F1366" s="99"/>
      <c r="G1366" s="99"/>
      <c r="H1366" s="99"/>
      <c r="I1366" s="99"/>
      <c r="J1366" s="99"/>
      <c r="K1366" s="99"/>
      <c r="L1366" s="99"/>
      <c r="M1366" s="99"/>
      <c r="N1366" s="99"/>
      <c r="O1366" s="99"/>
      <c r="P1366" s="99"/>
      <c r="Q1366" s="99"/>
      <c r="R1366" s="99"/>
      <c r="S1366" s="99"/>
      <c r="T1366" s="99"/>
      <c r="U1366" s="99"/>
      <c r="V1366" s="99"/>
      <c r="W1366" s="99"/>
      <c r="X1366" s="99"/>
      <c r="Y1366" s="99"/>
      <c r="Z1366" s="99"/>
      <c r="AA1366" s="99"/>
      <c r="AB1366" s="99"/>
      <c r="AC1366" s="99"/>
      <c r="AD1366" s="99"/>
      <c r="AE1366" s="99"/>
      <c r="AF1366" s="104"/>
      <c r="AG1366" s="104"/>
      <c r="AH1366" s="104"/>
    </row>
    <row r="1367" spans="3:34" ht="23.25">
      <c r="C1367" s="99"/>
      <c r="D1367" s="99"/>
      <c r="E1367" s="99"/>
      <c r="F1367" s="99"/>
      <c r="G1367" s="99"/>
      <c r="H1367" s="99"/>
      <c r="I1367" s="99"/>
      <c r="J1367" s="99"/>
      <c r="K1367" s="99"/>
      <c r="L1367" s="99"/>
      <c r="M1367" s="99"/>
      <c r="N1367" s="99"/>
      <c r="O1367" s="99"/>
      <c r="P1367" s="99"/>
      <c r="Q1367" s="99"/>
      <c r="R1367" s="99"/>
      <c r="S1367" s="99"/>
      <c r="T1367" s="99"/>
      <c r="U1367" s="99"/>
      <c r="V1367" s="99"/>
      <c r="W1367" s="99"/>
      <c r="X1367" s="99"/>
      <c r="Y1367" s="99"/>
      <c r="Z1367" s="99"/>
      <c r="AA1367" s="99"/>
      <c r="AB1367" s="99"/>
      <c r="AC1367" s="99"/>
      <c r="AD1367" s="99"/>
      <c r="AE1367" s="99"/>
      <c r="AF1367" s="104"/>
      <c r="AG1367" s="104"/>
      <c r="AH1367" s="104"/>
    </row>
    <row r="1368" spans="3:34" ht="23.25">
      <c r="C1368" s="99"/>
      <c r="D1368" s="99"/>
      <c r="E1368" s="99"/>
      <c r="F1368" s="99"/>
      <c r="G1368" s="99"/>
      <c r="H1368" s="99"/>
      <c r="I1368" s="99"/>
      <c r="J1368" s="99"/>
      <c r="K1368" s="99"/>
      <c r="L1368" s="99"/>
      <c r="M1368" s="99"/>
      <c r="N1368" s="99"/>
      <c r="O1368" s="99"/>
      <c r="P1368" s="99"/>
      <c r="Q1368" s="99"/>
      <c r="R1368" s="99"/>
      <c r="S1368" s="99"/>
      <c r="T1368" s="99"/>
      <c r="U1368" s="99"/>
      <c r="V1368" s="99"/>
      <c r="W1368" s="99"/>
      <c r="X1368" s="99"/>
      <c r="Y1368" s="99"/>
      <c r="Z1368" s="99"/>
      <c r="AA1368" s="99"/>
      <c r="AB1368" s="99"/>
      <c r="AC1368" s="99"/>
      <c r="AD1368" s="99"/>
      <c r="AE1368" s="99"/>
      <c r="AF1368" s="104"/>
      <c r="AG1368" s="104"/>
      <c r="AH1368" s="104"/>
    </row>
    <row r="1369" spans="3:34" ht="23.25">
      <c r="C1369" s="99"/>
      <c r="D1369" s="99"/>
      <c r="E1369" s="99"/>
      <c r="F1369" s="99"/>
      <c r="G1369" s="99"/>
      <c r="H1369" s="99"/>
      <c r="I1369" s="99"/>
      <c r="J1369" s="99"/>
      <c r="K1369" s="99"/>
      <c r="L1369" s="99"/>
      <c r="M1369" s="99"/>
      <c r="N1369" s="99"/>
      <c r="O1369" s="99"/>
      <c r="P1369" s="99"/>
      <c r="Q1369" s="99"/>
      <c r="R1369" s="99"/>
      <c r="S1369" s="99"/>
      <c r="T1369" s="99"/>
      <c r="U1369" s="99"/>
      <c r="V1369" s="99"/>
      <c r="W1369" s="99"/>
      <c r="X1369" s="99"/>
      <c r="Y1369" s="99"/>
      <c r="Z1369" s="99"/>
      <c r="AA1369" s="99"/>
      <c r="AB1369" s="99"/>
      <c r="AC1369" s="99"/>
      <c r="AD1369" s="99"/>
      <c r="AE1369" s="99"/>
      <c r="AF1369" s="104"/>
      <c r="AG1369" s="104"/>
      <c r="AH1369" s="104"/>
    </row>
    <row r="1370" spans="3:34" ht="23.25">
      <c r="C1370" s="99"/>
      <c r="D1370" s="99"/>
      <c r="E1370" s="99"/>
      <c r="F1370" s="99"/>
      <c r="G1370" s="99"/>
      <c r="H1370" s="99"/>
      <c r="I1370" s="99"/>
      <c r="J1370" s="99"/>
      <c r="K1370" s="99"/>
      <c r="L1370" s="99"/>
      <c r="M1370" s="99"/>
      <c r="N1370" s="99"/>
      <c r="O1370" s="99"/>
      <c r="P1370" s="99"/>
      <c r="Q1370" s="99"/>
      <c r="R1370" s="99"/>
      <c r="S1370" s="99"/>
      <c r="T1370" s="99"/>
      <c r="U1370" s="99"/>
      <c r="V1370" s="99"/>
      <c r="W1370" s="99"/>
      <c r="X1370" s="99"/>
      <c r="Y1370" s="99"/>
      <c r="Z1370" s="99"/>
      <c r="AA1370" s="99"/>
      <c r="AB1370" s="99"/>
      <c r="AC1370" s="99"/>
      <c r="AD1370" s="99"/>
      <c r="AE1370" s="99"/>
      <c r="AF1370" s="104"/>
      <c r="AG1370" s="104"/>
      <c r="AH1370" s="104"/>
    </row>
    <row r="1371" spans="3:34" ht="23.25">
      <c r="C1371" s="99"/>
      <c r="D1371" s="99"/>
      <c r="E1371" s="99"/>
      <c r="F1371" s="99"/>
      <c r="G1371" s="99"/>
      <c r="H1371" s="99"/>
      <c r="I1371" s="99"/>
      <c r="J1371" s="99"/>
      <c r="K1371" s="99"/>
      <c r="L1371" s="99"/>
      <c r="M1371" s="99"/>
      <c r="N1371" s="99"/>
      <c r="O1371" s="99"/>
      <c r="P1371" s="99"/>
      <c r="Q1371" s="99"/>
      <c r="R1371" s="99"/>
      <c r="S1371" s="99"/>
      <c r="T1371" s="99"/>
      <c r="U1371" s="99"/>
      <c r="V1371" s="99"/>
      <c r="W1371" s="99"/>
      <c r="X1371" s="99"/>
      <c r="Y1371" s="99"/>
      <c r="Z1371" s="99"/>
      <c r="AA1371" s="99"/>
      <c r="AB1371" s="99"/>
      <c r="AC1371" s="99"/>
      <c r="AD1371" s="99"/>
      <c r="AE1371" s="99"/>
      <c r="AF1371" s="104"/>
      <c r="AG1371" s="104"/>
      <c r="AH1371" s="104"/>
    </row>
    <row r="1372" spans="3:34" ht="23.25">
      <c r="C1372" s="99"/>
      <c r="D1372" s="99"/>
      <c r="E1372" s="99"/>
      <c r="F1372" s="99"/>
      <c r="G1372" s="99"/>
      <c r="H1372" s="99"/>
      <c r="I1372" s="99"/>
      <c r="J1372" s="99"/>
      <c r="K1372" s="99"/>
      <c r="L1372" s="99"/>
      <c r="M1372" s="99"/>
      <c r="N1372" s="99"/>
      <c r="O1372" s="99"/>
      <c r="P1372" s="99"/>
      <c r="Q1372" s="99"/>
      <c r="R1372" s="99"/>
      <c r="S1372" s="99"/>
      <c r="T1372" s="99"/>
      <c r="U1372" s="99"/>
      <c r="V1372" s="99"/>
      <c r="W1372" s="99"/>
      <c r="X1372" s="99"/>
      <c r="Y1372" s="99"/>
      <c r="Z1372" s="99"/>
      <c r="AA1372" s="99"/>
      <c r="AB1372" s="99"/>
      <c r="AC1372" s="99"/>
      <c r="AD1372" s="99"/>
      <c r="AE1372" s="99"/>
      <c r="AF1372" s="104"/>
      <c r="AG1372" s="104"/>
      <c r="AH1372" s="104"/>
    </row>
    <row r="1373" spans="3:34" ht="23.25">
      <c r="C1373" s="99"/>
      <c r="D1373" s="99"/>
      <c r="E1373" s="99"/>
      <c r="F1373" s="99"/>
      <c r="G1373" s="99"/>
      <c r="H1373" s="99"/>
      <c r="I1373" s="99"/>
      <c r="J1373" s="99"/>
      <c r="K1373" s="99"/>
      <c r="L1373" s="99"/>
      <c r="M1373" s="99"/>
      <c r="N1373" s="99"/>
      <c r="O1373" s="99"/>
      <c r="P1373" s="99"/>
      <c r="Q1373" s="99"/>
      <c r="R1373" s="99"/>
      <c r="S1373" s="99"/>
      <c r="T1373" s="99"/>
      <c r="U1373" s="99"/>
      <c r="V1373" s="99"/>
      <c r="W1373" s="99"/>
      <c r="X1373" s="99"/>
      <c r="Y1373" s="99"/>
      <c r="Z1373" s="99"/>
      <c r="AA1373" s="99"/>
      <c r="AB1373" s="99"/>
      <c r="AC1373" s="99"/>
      <c r="AD1373" s="99"/>
      <c r="AE1373" s="99"/>
      <c r="AF1373" s="104"/>
      <c r="AG1373" s="104"/>
      <c r="AH1373" s="104"/>
    </row>
    <row r="1374" spans="3:34" ht="23.25">
      <c r="C1374" s="99"/>
      <c r="D1374" s="99"/>
      <c r="E1374" s="99"/>
      <c r="F1374" s="99"/>
      <c r="G1374" s="99"/>
      <c r="H1374" s="99"/>
      <c r="I1374" s="99"/>
      <c r="J1374" s="99"/>
      <c r="K1374" s="99"/>
      <c r="L1374" s="99"/>
      <c r="M1374" s="99"/>
      <c r="N1374" s="99"/>
      <c r="O1374" s="99"/>
      <c r="P1374" s="99"/>
      <c r="Q1374" s="99"/>
      <c r="R1374" s="99"/>
      <c r="S1374" s="99"/>
      <c r="T1374" s="99"/>
      <c r="U1374" s="99"/>
      <c r="V1374" s="99"/>
      <c r="W1374" s="99"/>
      <c r="X1374" s="99"/>
      <c r="Y1374" s="99"/>
      <c r="Z1374" s="99"/>
      <c r="AA1374" s="99"/>
      <c r="AB1374" s="99"/>
      <c r="AC1374" s="99"/>
      <c r="AD1374" s="99"/>
      <c r="AE1374" s="99"/>
      <c r="AF1374" s="104"/>
      <c r="AG1374" s="104"/>
      <c r="AH1374" s="104"/>
    </row>
    <row r="1375" spans="3:34" ht="23.25">
      <c r="C1375" s="99"/>
      <c r="D1375" s="99"/>
      <c r="E1375" s="99"/>
      <c r="F1375" s="99"/>
      <c r="G1375" s="99"/>
      <c r="H1375" s="99"/>
      <c r="I1375" s="99"/>
      <c r="J1375" s="99"/>
      <c r="K1375" s="99"/>
      <c r="L1375" s="99"/>
      <c r="M1375" s="99"/>
      <c r="N1375" s="99"/>
      <c r="O1375" s="99"/>
      <c r="P1375" s="99"/>
      <c r="Q1375" s="99"/>
      <c r="R1375" s="99"/>
      <c r="S1375" s="99"/>
      <c r="T1375" s="99"/>
      <c r="U1375" s="99"/>
      <c r="V1375" s="99"/>
      <c r="W1375" s="99"/>
      <c r="X1375" s="99"/>
      <c r="Y1375" s="99"/>
      <c r="Z1375" s="99"/>
      <c r="AA1375" s="99"/>
      <c r="AB1375" s="99"/>
      <c r="AC1375" s="99"/>
      <c r="AD1375" s="99"/>
      <c r="AE1375" s="99"/>
      <c r="AF1375" s="104"/>
      <c r="AG1375" s="104"/>
      <c r="AH1375" s="104"/>
    </row>
    <row r="1376" spans="3:34" ht="23.25">
      <c r="C1376" s="99"/>
      <c r="D1376" s="99"/>
      <c r="E1376" s="99"/>
      <c r="F1376" s="99"/>
      <c r="G1376" s="99"/>
      <c r="H1376" s="99"/>
      <c r="I1376" s="99"/>
      <c r="J1376" s="99"/>
      <c r="K1376" s="99"/>
      <c r="L1376" s="99"/>
      <c r="M1376" s="99"/>
      <c r="N1376" s="99"/>
      <c r="O1376" s="99"/>
      <c r="P1376" s="99"/>
      <c r="Q1376" s="99"/>
      <c r="R1376" s="99"/>
      <c r="S1376" s="99"/>
      <c r="T1376" s="99"/>
      <c r="U1376" s="99"/>
      <c r="V1376" s="99"/>
      <c r="W1376" s="99"/>
      <c r="X1376" s="99"/>
      <c r="Y1376" s="99"/>
      <c r="Z1376" s="99"/>
      <c r="AA1376" s="99"/>
      <c r="AB1376" s="99"/>
      <c r="AC1376" s="99"/>
      <c r="AD1376" s="99"/>
      <c r="AE1376" s="99"/>
      <c r="AF1376" s="104"/>
      <c r="AG1376" s="104"/>
      <c r="AH1376" s="104"/>
    </row>
    <row r="1377" spans="3:34" ht="23.25">
      <c r="C1377" s="99"/>
      <c r="D1377" s="99"/>
      <c r="E1377" s="99"/>
      <c r="F1377" s="99"/>
      <c r="G1377" s="99"/>
      <c r="H1377" s="99"/>
      <c r="I1377" s="99"/>
      <c r="J1377" s="99"/>
      <c r="K1377" s="99"/>
      <c r="L1377" s="99"/>
      <c r="M1377" s="99"/>
      <c r="N1377" s="99"/>
      <c r="O1377" s="99"/>
      <c r="P1377" s="99"/>
      <c r="Q1377" s="99"/>
      <c r="R1377" s="99"/>
      <c r="S1377" s="99"/>
      <c r="T1377" s="99"/>
      <c r="U1377" s="99"/>
      <c r="V1377" s="99"/>
      <c r="W1377" s="99"/>
      <c r="X1377" s="99"/>
      <c r="Y1377" s="99"/>
      <c r="Z1377" s="99"/>
      <c r="AA1377" s="99"/>
      <c r="AB1377" s="99"/>
      <c r="AC1377" s="99"/>
      <c r="AD1377" s="99"/>
      <c r="AE1377" s="99"/>
      <c r="AF1377" s="104"/>
      <c r="AG1377" s="104"/>
      <c r="AH1377" s="104"/>
    </row>
    <row r="1378" spans="3:34" ht="23.25">
      <c r="C1378" s="99"/>
      <c r="D1378" s="99"/>
      <c r="E1378" s="99"/>
      <c r="F1378" s="99"/>
      <c r="G1378" s="99"/>
      <c r="H1378" s="99"/>
      <c r="I1378" s="99"/>
      <c r="J1378" s="99"/>
      <c r="K1378" s="99"/>
      <c r="L1378" s="99"/>
      <c r="M1378" s="99"/>
      <c r="N1378" s="99"/>
      <c r="O1378" s="99"/>
      <c r="P1378" s="99"/>
      <c r="Q1378" s="99"/>
      <c r="R1378" s="99"/>
      <c r="S1378" s="99"/>
      <c r="T1378" s="99"/>
      <c r="U1378" s="99"/>
      <c r="V1378" s="99"/>
      <c r="W1378" s="99"/>
      <c r="X1378" s="99"/>
      <c r="Y1378" s="99"/>
      <c r="Z1378" s="99"/>
      <c r="AA1378" s="99"/>
      <c r="AB1378" s="99"/>
      <c r="AC1378" s="99"/>
      <c r="AD1378" s="99"/>
      <c r="AE1378" s="99"/>
      <c r="AF1378" s="104"/>
      <c r="AG1378" s="104"/>
      <c r="AH1378" s="104"/>
    </row>
    <row r="1379" spans="3:34" ht="23.25">
      <c r="C1379" s="99"/>
      <c r="D1379" s="99"/>
      <c r="E1379" s="99"/>
      <c r="F1379" s="99"/>
      <c r="G1379" s="99"/>
      <c r="H1379" s="99"/>
      <c r="I1379" s="99"/>
      <c r="J1379" s="99"/>
      <c r="K1379" s="99"/>
      <c r="L1379" s="99"/>
      <c r="M1379" s="99"/>
      <c r="N1379" s="99"/>
      <c r="O1379" s="99"/>
      <c r="P1379" s="99"/>
      <c r="Q1379" s="99"/>
      <c r="R1379" s="99"/>
      <c r="S1379" s="99"/>
      <c r="T1379" s="99"/>
      <c r="U1379" s="99"/>
      <c r="V1379" s="99"/>
      <c r="W1379" s="99"/>
      <c r="X1379" s="99"/>
      <c r="Y1379" s="99"/>
      <c r="Z1379" s="99"/>
      <c r="AA1379" s="99"/>
      <c r="AB1379" s="99"/>
      <c r="AC1379" s="99"/>
      <c r="AD1379" s="99"/>
      <c r="AE1379" s="99"/>
      <c r="AF1379" s="104"/>
      <c r="AG1379" s="104"/>
      <c r="AH1379" s="104"/>
    </row>
    <row r="1380" spans="3:34" ht="23.25">
      <c r="C1380" s="99"/>
      <c r="D1380" s="99"/>
      <c r="E1380" s="99"/>
      <c r="F1380" s="99"/>
      <c r="G1380" s="99"/>
      <c r="H1380" s="99"/>
      <c r="I1380" s="99"/>
      <c r="J1380" s="99"/>
      <c r="K1380" s="99"/>
      <c r="L1380" s="99"/>
      <c r="M1380" s="99"/>
      <c r="N1380" s="99"/>
      <c r="O1380" s="99"/>
      <c r="P1380" s="99"/>
      <c r="Q1380" s="99"/>
      <c r="R1380" s="99"/>
      <c r="S1380" s="99"/>
      <c r="T1380" s="99"/>
      <c r="U1380" s="99"/>
      <c r="V1380" s="99"/>
      <c r="W1380" s="99"/>
      <c r="X1380" s="99"/>
      <c r="Y1380" s="99"/>
      <c r="Z1380" s="99"/>
      <c r="AA1380" s="99"/>
      <c r="AB1380" s="99"/>
      <c r="AC1380" s="99"/>
      <c r="AD1380" s="99"/>
      <c r="AE1380" s="99"/>
      <c r="AF1380" s="104"/>
      <c r="AG1380" s="104"/>
      <c r="AH1380" s="104"/>
    </row>
    <row r="1381" spans="3:34" ht="23.25">
      <c r="C1381" s="99"/>
      <c r="D1381" s="99"/>
      <c r="E1381" s="99"/>
      <c r="F1381" s="99"/>
      <c r="G1381" s="99"/>
      <c r="H1381" s="99"/>
      <c r="I1381" s="99"/>
      <c r="J1381" s="99"/>
      <c r="K1381" s="99"/>
      <c r="L1381" s="99"/>
      <c r="M1381" s="99"/>
      <c r="N1381" s="99"/>
      <c r="O1381" s="99"/>
      <c r="P1381" s="99"/>
      <c r="Q1381" s="99"/>
      <c r="R1381" s="99"/>
      <c r="S1381" s="99"/>
      <c r="T1381" s="99"/>
      <c r="U1381" s="99"/>
      <c r="V1381" s="99"/>
      <c r="W1381" s="99"/>
      <c r="X1381" s="99"/>
      <c r="Y1381" s="99"/>
      <c r="Z1381" s="99"/>
      <c r="AA1381" s="99"/>
      <c r="AB1381" s="99"/>
      <c r="AC1381" s="99"/>
      <c r="AD1381" s="99"/>
      <c r="AE1381" s="99"/>
      <c r="AF1381" s="104"/>
      <c r="AG1381" s="104"/>
      <c r="AH1381" s="104"/>
    </row>
    <row r="1382" spans="3:34" ht="23.25">
      <c r="C1382" s="99"/>
      <c r="D1382" s="99"/>
      <c r="E1382" s="99"/>
      <c r="F1382" s="99"/>
      <c r="G1382" s="99"/>
      <c r="H1382" s="99"/>
      <c r="I1382" s="99"/>
      <c r="J1382" s="99"/>
      <c r="K1382" s="99"/>
      <c r="L1382" s="99"/>
      <c r="M1382" s="99"/>
      <c r="N1382" s="99"/>
      <c r="O1382" s="99"/>
      <c r="P1382" s="99"/>
      <c r="Q1382" s="99"/>
      <c r="R1382" s="99"/>
      <c r="S1382" s="99"/>
      <c r="T1382" s="99"/>
      <c r="U1382" s="99"/>
      <c r="V1382" s="99"/>
      <c r="W1382" s="99"/>
      <c r="X1382" s="99"/>
      <c r="Y1382" s="99"/>
      <c r="Z1382" s="99"/>
      <c r="AA1382" s="99"/>
      <c r="AB1382" s="99"/>
      <c r="AC1382" s="99"/>
      <c r="AD1382" s="99"/>
      <c r="AE1382" s="99"/>
      <c r="AF1382" s="104"/>
      <c r="AG1382" s="104"/>
      <c r="AH1382" s="104"/>
    </row>
    <row r="1383" spans="3:34" ht="23.25">
      <c r="C1383" s="99"/>
      <c r="D1383" s="99"/>
      <c r="E1383" s="99"/>
      <c r="F1383" s="99"/>
      <c r="G1383" s="99"/>
      <c r="H1383" s="99"/>
      <c r="I1383" s="99"/>
      <c r="J1383" s="99"/>
      <c r="K1383" s="99"/>
      <c r="L1383" s="99"/>
      <c r="M1383" s="99"/>
      <c r="N1383" s="99"/>
      <c r="O1383" s="99"/>
      <c r="P1383" s="99"/>
      <c r="Q1383" s="99"/>
      <c r="R1383" s="99"/>
      <c r="S1383" s="99"/>
      <c r="T1383" s="99"/>
      <c r="U1383" s="99"/>
      <c r="V1383" s="99"/>
      <c r="W1383" s="99"/>
      <c r="X1383" s="99"/>
      <c r="Y1383" s="99"/>
      <c r="Z1383" s="99"/>
      <c r="AA1383" s="99"/>
      <c r="AB1383" s="99"/>
      <c r="AC1383" s="99"/>
      <c r="AD1383" s="99"/>
      <c r="AE1383" s="99"/>
      <c r="AF1383" s="104"/>
      <c r="AG1383" s="104"/>
      <c r="AH1383" s="104"/>
    </row>
    <row r="1384" spans="3:34" ht="23.25">
      <c r="C1384" s="99"/>
      <c r="D1384" s="99"/>
      <c r="E1384" s="99"/>
      <c r="F1384" s="99"/>
      <c r="G1384" s="99"/>
      <c r="H1384" s="99"/>
      <c r="I1384" s="99"/>
      <c r="J1384" s="99"/>
      <c r="K1384" s="99"/>
      <c r="L1384" s="99"/>
      <c r="M1384" s="99"/>
      <c r="N1384" s="99"/>
      <c r="O1384" s="99"/>
      <c r="P1384" s="99"/>
      <c r="Q1384" s="99"/>
      <c r="R1384" s="99"/>
      <c r="S1384" s="99"/>
      <c r="T1384" s="99"/>
      <c r="U1384" s="99"/>
      <c r="V1384" s="99"/>
      <c r="W1384" s="99"/>
      <c r="X1384" s="99"/>
      <c r="Y1384" s="99"/>
      <c r="Z1384" s="99"/>
      <c r="AA1384" s="99"/>
      <c r="AB1384" s="99"/>
      <c r="AC1384" s="99"/>
      <c r="AD1384" s="99"/>
      <c r="AE1384" s="99"/>
      <c r="AF1384" s="104"/>
      <c r="AG1384" s="104"/>
      <c r="AH1384" s="104"/>
    </row>
    <row r="1385" spans="3:34" ht="23.25">
      <c r="C1385" s="99"/>
      <c r="D1385" s="99"/>
      <c r="E1385" s="99"/>
      <c r="F1385" s="99"/>
      <c r="G1385" s="99"/>
      <c r="H1385" s="99"/>
      <c r="I1385" s="99"/>
      <c r="J1385" s="99"/>
      <c r="K1385" s="99"/>
      <c r="L1385" s="99"/>
      <c r="M1385" s="99"/>
      <c r="N1385" s="99"/>
      <c r="O1385" s="99"/>
      <c r="P1385" s="99"/>
      <c r="Q1385" s="99"/>
      <c r="R1385" s="99"/>
      <c r="S1385" s="99"/>
      <c r="T1385" s="99"/>
      <c r="U1385" s="99"/>
      <c r="V1385" s="99"/>
      <c r="W1385" s="99"/>
      <c r="X1385" s="99"/>
      <c r="Y1385" s="99"/>
      <c r="Z1385" s="99"/>
      <c r="AA1385" s="99"/>
      <c r="AB1385" s="99"/>
      <c r="AC1385" s="99"/>
      <c r="AD1385" s="99"/>
      <c r="AE1385" s="99"/>
      <c r="AF1385" s="104"/>
      <c r="AG1385" s="104"/>
      <c r="AH1385" s="104"/>
    </row>
    <row r="1386" spans="3:34" ht="23.25">
      <c r="C1386" s="99"/>
      <c r="D1386" s="99"/>
      <c r="E1386" s="99"/>
      <c r="F1386" s="99"/>
      <c r="G1386" s="99"/>
      <c r="H1386" s="99"/>
      <c r="I1386" s="99"/>
      <c r="J1386" s="99"/>
      <c r="K1386" s="99"/>
      <c r="L1386" s="99"/>
      <c r="M1386" s="99"/>
      <c r="N1386" s="99"/>
      <c r="O1386" s="99"/>
      <c r="P1386" s="99"/>
      <c r="Q1386" s="99"/>
      <c r="R1386" s="99"/>
      <c r="S1386" s="99"/>
      <c r="T1386" s="99"/>
      <c r="U1386" s="99"/>
      <c r="V1386" s="99"/>
      <c r="W1386" s="99"/>
      <c r="X1386" s="99"/>
      <c r="Y1386" s="99"/>
      <c r="Z1386" s="99"/>
      <c r="AA1386" s="99"/>
      <c r="AB1386" s="99"/>
      <c r="AC1386" s="99"/>
      <c r="AD1386" s="99"/>
      <c r="AE1386" s="99"/>
      <c r="AF1386" s="104"/>
      <c r="AG1386" s="104"/>
      <c r="AH1386" s="104"/>
    </row>
    <row r="1387" spans="3:34" ht="23.25">
      <c r="C1387" s="99"/>
      <c r="D1387" s="99"/>
      <c r="E1387" s="99"/>
      <c r="F1387" s="99"/>
      <c r="G1387" s="99"/>
      <c r="H1387" s="99"/>
      <c r="I1387" s="99"/>
      <c r="J1387" s="99"/>
      <c r="K1387" s="99"/>
      <c r="L1387" s="99"/>
      <c r="M1387" s="99"/>
      <c r="N1387" s="99"/>
      <c r="O1387" s="99"/>
      <c r="P1387" s="99"/>
      <c r="Q1387" s="99"/>
      <c r="R1387" s="99"/>
      <c r="S1387" s="99"/>
      <c r="T1387" s="99"/>
      <c r="U1387" s="99"/>
      <c r="V1387" s="99"/>
      <c r="W1387" s="99"/>
      <c r="X1387" s="99"/>
      <c r="Y1387" s="99"/>
      <c r="Z1387" s="99"/>
      <c r="AA1387" s="99"/>
      <c r="AB1387" s="99"/>
      <c r="AC1387" s="99"/>
      <c r="AD1387" s="99"/>
      <c r="AE1387" s="99"/>
      <c r="AF1387" s="104"/>
      <c r="AG1387" s="104"/>
      <c r="AH1387" s="104"/>
    </row>
    <row r="1388" spans="3:34" ht="23.25">
      <c r="C1388" s="99"/>
      <c r="D1388" s="99"/>
      <c r="E1388" s="99"/>
      <c r="F1388" s="99"/>
      <c r="G1388" s="99"/>
      <c r="H1388" s="99"/>
      <c r="I1388" s="99"/>
      <c r="J1388" s="99"/>
      <c r="K1388" s="99"/>
      <c r="L1388" s="99"/>
      <c r="M1388" s="99"/>
      <c r="N1388" s="99"/>
      <c r="O1388" s="99"/>
      <c r="P1388" s="99"/>
      <c r="Q1388" s="99"/>
      <c r="R1388" s="99"/>
      <c r="S1388" s="99"/>
      <c r="T1388" s="99"/>
      <c r="U1388" s="99"/>
      <c r="V1388" s="99"/>
      <c r="W1388" s="99"/>
      <c r="X1388" s="99"/>
      <c r="Y1388" s="99"/>
      <c r="Z1388" s="99"/>
      <c r="AA1388" s="99"/>
      <c r="AB1388" s="99"/>
      <c r="AC1388" s="99"/>
      <c r="AD1388" s="99"/>
      <c r="AE1388" s="99"/>
      <c r="AF1388" s="104"/>
      <c r="AG1388" s="104"/>
      <c r="AH1388" s="104"/>
    </row>
    <row r="1389" spans="3:34" ht="23.25">
      <c r="C1389" s="99"/>
      <c r="D1389" s="99"/>
      <c r="E1389" s="99"/>
      <c r="F1389" s="99"/>
      <c r="G1389" s="99"/>
      <c r="H1389" s="99"/>
      <c r="I1389" s="99"/>
      <c r="J1389" s="99"/>
      <c r="K1389" s="99"/>
      <c r="L1389" s="99"/>
      <c r="M1389" s="99"/>
      <c r="N1389" s="99"/>
      <c r="O1389" s="99"/>
      <c r="P1389" s="99"/>
      <c r="Q1389" s="99"/>
      <c r="R1389" s="99"/>
      <c r="S1389" s="99"/>
      <c r="T1389" s="99"/>
      <c r="U1389" s="99"/>
      <c r="V1389" s="99"/>
      <c r="W1389" s="99"/>
      <c r="X1389" s="99"/>
      <c r="Y1389" s="99"/>
      <c r="Z1389" s="99"/>
      <c r="AA1389" s="99"/>
      <c r="AB1389" s="99"/>
      <c r="AC1389" s="99"/>
      <c r="AD1389" s="99"/>
      <c r="AE1389" s="99"/>
      <c r="AF1389" s="104"/>
      <c r="AG1389" s="104"/>
      <c r="AH1389" s="104"/>
    </row>
    <row r="1390" spans="3:34" ht="23.25">
      <c r="C1390" s="99"/>
      <c r="D1390" s="99"/>
      <c r="E1390" s="99"/>
      <c r="F1390" s="99"/>
      <c r="G1390" s="99"/>
      <c r="H1390" s="99"/>
      <c r="I1390" s="99"/>
      <c r="J1390" s="99"/>
      <c r="K1390" s="99"/>
      <c r="L1390" s="99"/>
      <c r="M1390" s="99"/>
      <c r="N1390" s="99"/>
      <c r="O1390" s="99"/>
      <c r="P1390" s="99"/>
      <c r="Q1390" s="99"/>
      <c r="R1390" s="99"/>
      <c r="S1390" s="99"/>
      <c r="T1390" s="99"/>
      <c r="U1390" s="99"/>
      <c r="V1390" s="99"/>
      <c r="W1390" s="99"/>
      <c r="X1390" s="99"/>
      <c r="Y1390" s="99"/>
      <c r="Z1390" s="99"/>
      <c r="AA1390" s="99"/>
      <c r="AB1390" s="99"/>
      <c r="AC1390" s="99"/>
      <c r="AD1390" s="99"/>
      <c r="AE1390" s="99"/>
      <c r="AF1390" s="104"/>
      <c r="AG1390" s="104"/>
      <c r="AH1390" s="104"/>
    </row>
    <row r="1391" spans="3:34" ht="23.25">
      <c r="C1391" s="99"/>
      <c r="D1391" s="99"/>
      <c r="E1391" s="99"/>
      <c r="F1391" s="99"/>
      <c r="G1391" s="99"/>
      <c r="H1391" s="99"/>
      <c r="I1391" s="99"/>
      <c r="J1391" s="99"/>
      <c r="K1391" s="99"/>
      <c r="L1391" s="99"/>
      <c r="M1391" s="99"/>
      <c r="N1391" s="99"/>
      <c r="O1391" s="99"/>
      <c r="P1391" s="99"/>
      <c r="Q1391" s="99"/>
      <c r="R1391" s="99"/>
      <c r="S1391" s="99"/>
      <c r="T1391" s="99"/>
      <c r="U1391" s="99"/>
      <c r="V1391" s="99"/>
      <c r="W1391" s="99"/>
      <c r="X1391" s="99"/>
      <c r="Y1391" s="99"/>
      <c r="Z1391" s="99"/>
      <c r="AA1391" s="99"/>
      <c r="AB1391" s="99"/>
      <c r="AC1391" s="99"/>
      <c r="AD1391" s="99"/>
      <c r="AE1391" s="99"/>
      <c r="AF1391" s="104"/>
      <c r="AG1391" s="104"/>
      <c r="AH1391" s="104"/>
    </row>
    <row r="1392" spans="3:34" ht="23.25">
      <c r="C1392" s="99"/>
      <c r="D1392" s="99"/>
      <c r="E1392" s="99"/>
      <c r="F1392" s="99"/>
      <c r="G1392" s="99"/>
      <c r="H1392" s="99"/>
      <c r="I1392" s="99"/>
      <c r="J1392" s="99"/>
      <c r="K1392" s="99"/>
      <c r="L1392" s="99"/>
      <c r="M1392" s="99"/>
      <c r="N1392" s="99"/>
      <c r="O1392" s="99"/>
      <c r="P1392" s="99"/>
      <c r="Q1392" s="99"/>
      <c r="R1392" s="99"/>
      <c r="S1392" s="99"/>
      <c r="T1392" s="99"/>
      <c r="U1392" s="99"/>
      <c r="V1392" s="99"/>
      <c r="W1392" s="99"/>
      <c r="X1392" s="99"/>
      <c r="Y1392" s="99"/>
      <c r="Z1392" s="99"/>
      <c r="AA1392" s="99"/>
      <c r="AB1392" s="99"/>
      <c r="AC1392" s="99"/>
      <c r="AD1392" s="99"/>
      <c r="AE1392" s="99"/>
      <c r="AF1392" s="104"/>
      <c r="AG1392" s="104"/>
      <c r="AH1392" s="104"/>
    </row>
    <row r="1393" spans="3:34" ht="23.25">
      <c r="C1393" s="99"/>
      <c r="D1393" s="99"/>
      <c r="E1393" s="99"/>
      <c r="F1393" s="99"/>
      <c r="G1393" s="99"/>
      <c r="H1393" s="99"/>
      <c r="I1393" s="99"/>
      <c r="J1393" s="99"/>
      <c r="K1393" s="99"/>
      <c r="L1393" s="99"/>
      <c r="M1393" s="99"/>
      <c r="N1393" s="99"/>
      <c r="O1393" s="99"/>
      <c r="P1393" s="99"/>
      <c r="Q1393" s="99"/>
      <c r="R1393" s="99"/>
      <c r="S1393" s="99"/>
      <c r="T1393" s="99"/>
      <c r="U1393" s="99"/>
      <c r="V1393" s="99"/>
      <c r="W1393" s="99"/>
      <c r="X1393" s="99"/>
      <c r="Y1393" s="99"/>
      <c r="Z1393" s="99"/>
      <c r="AA1393" s="99"/>
      <c r="AB1393" s="99"/>
      <c r="AC1393" s="99"/>
      <c r="AD1393" s="99"/>
      <c r="AE1393" s="99"/>
      <c r="AF1393" s="104"/>
      <c r="AG1393" s="104"/>
      <c r="AH1393" s="104"/>
    </row>
    <row r="1394" spans="3:34" ht="23.25">
      <c r="C1394" s="99"/>
      <c r="D1394" s="99"/>
      <c r="E1394" s="99"/>
      <c r="F1394" s="99"/>
      <c r="G1394" s="99"/>
      <c r="H1394" s="99"/>
      <c r="I1394" s="99"/>
      <c r="J1394" s="99"/>
      <c r="K1394" s="99"/>
      <c r="L1394" s="99"/>
      <c r="M1394" s="99"/>
      <c r="N1394" s="99"/>
      <c r="O1394" s="99"/>
      <c r="P1394" s="99"/>
      <c r="Q1394" s="99"/>
      <c r="R1394" s="99"/>
      <c r="S1394" s="99"/>
      <c r="T1394" s="99"/>
      <c r="U1394" s="99"/>
      <c r="V1394" s="99"/>
      <c r="W1394" s="99"/>
      <c r="X1394" s="99"/>
      <c r="Y1394" s="99"/>
      <c r="Z1394" s="99"/>
      <c r="AA1394" s="99"/>
      <c r="AB1394" s="99"/>
      <c r="AC1394" s="99"/>
      <c r="AD1394" s="99"/>
      <c r="AE1394" s="99"/>
      <c r="AF1394" s="104"/>
      <c r="AG1394" s="104"/>
      <c r="AH1394" s="104"/>
    </row>
    <row r="1395" spans="3:34" ht="23.25">
      <c r="C1395" s="99"/>
      <c r="D1395" s="99"/>
      <c r="E1395" s="99"/>
      <c r="F1395" s="99"/>
      <c r="G1395" s="99"/>
      <c r="H1395" s="99"/>
      <c r="I1395" s="99"/>
      <c r="J1395" s="99"/>
      <c r="K1395" s="99"/>
      <c r="L1395" s="99"/>
      <c r="M1395" s="99"/>
      <c r="N1395" s="99"/>
      <c r="O1395" s="99"/>
      <c r="P1395" s="99"/>
      <c r="Q1395" s="99"/>
      <c r="R1395" s="99"/>
      <c r="S1395" s="99"/>
      <c r="T1395" s="99"/>
      <c r="U1395" s="99"/>
      <c r="V1395" s="99"/>
      <c r="W1395" s="99"/>
      <c r="X1395" s="99"/>
      <c r="Y1395" s="99"/>
      <c r="Z1395" s="99"/>
      <c r="AA1395" s="99"/>
      <c r="AB1395" s="99"/>
      <c r="AC1395" s="99"/>
      <c r="AD1395" s="99"/>
      <c r="AE1395" s="99"/>
      <c r="AF1395" s="104"/>
      <c r="AG1395" s="104"/>
      <c r="AH1395" s="104"/>
    </row>
    <row r="1396" spans="3:34" ht="23.25">
      <c r="C1396" s="99"/>
      <c r="D1396" s="99"/>
      <c r="E1396" s="99"/>
      <c r="F1396" s="99"/>
      <c r="G1396" s="99"/>
      <c r="H1396" s="99"/>
      <c r="I1396" s="99"/>
      <c r="J1396" s="99"/>
      <c r="K1396" s="99"/>
      <c r="L1396" s="99"/>
      <c r="M1396" s="99"/>
      <c r="N1396" s="99"/>
      <c r="O1396" s="99"/>
      <c r="P1396" s="99"/>
      <c r="Q1396" s="99"/>
      <c r="R1396" s="99"/>
      <c r="S1396" s="99"/>
      <c r="T1396" s="99"/>
      <c r="U1396" s="99"/>
      <c r="V1396" s="99"/>
      <c r="W1396" s="99"/>
      <c r="X1396" s="99"/>
      <c r="Y1396" s="99"/>
      <c r="Z1396" s="99"/>
      <c r="AA1396" s="99"/>
      <c r="AB1396" s="99"/>
      <c r="AC1396" s="99"/>
      <c r="AD1396" s="99"/>
      <c r="AE1396" s="99"/>
      <c r="AF1396" s="104"/>
      <c r="AG1396" s="104"/>
      <c r="AH1396" s="104"/>
    </row>
    <row r="1397" spans="3:34" ht="23.25">
      <c r="C1397" s="99"/>
      <c r="D1397" s="99"/>
      <c r="E1397" s="99"/>
      <c r="F1397" s="99"/>
      <c r="G1397" s="99"/>
      <c r="H1397" s="99"/>
      <c r="I1397" s="99"/>
      <c r="J1397" s="99"/>
      <c r="K1397" s="99"/>
      <c r="L1397" s="99"/>
      <c r="M1397" s="99"/>
      <c r="N1397" s="99"/>
      <c r="O1397" s="99"/>
      <c r="P1397" s="99"/>
      <c r="Q1397" s="99"/>
      <c r="R1397" s="99"/>
      <c r="S1397" s="99"/>
      <c r="T1397" s="99"/>
      <c r="U1397" s="99"/>
      <c r="V1397" s="99"/>
      <c r="W1397" s="99"/>
      <c r="X1397" s="99"/>
      <c r="Y1397" s="99"/>
      <c r="Z1397" s="99"/>
      <c r="AA1397" s="99"/>
      <c r="AB1397" s="99"/>
      <c r="AC1397" s="99"/>
      <c r="AD1397" s="99"/>
      <c r="AE1397" s="99"/>
      <c r="AF1397" s="104"/>
      <c r="AG1397" s="104"/>
      <c r="AH1397" s="104"/>
    </row>
    <row r="1398" spans="3:34" ht="23.25">
      <c r="C1398" s="99"/>
      <c r="D1398" s="99"/>
      <c r="E1398" s="99"/>
      <c r="F1398" s="99"/>
      <c r="G1398" s="99"/>
      <c r="H1398" s="99"/>
      <c r="I1398" s="99"/>
      <c r="J1398" s="99"/>
      <c r="K1398" s="99"/>
      <c r="L1398" s="99"/>
      <c r="M1398" s="99"/>
      <c r="N1398" s="99"/>
      <c r="O1398" s="99"/>
      <c r="P1398" s="99"/>
      <c r="Q1398" s="99"/>
      <c r="R1398" s="99"/>
      <c r="S1398" s="99"/>
      <c r="T1398" s="99"/>
      <c r="U1398" s="99"/>
      <c r="V1398" s="99"/>
      <c r="W1398" s="99"/>
      <c r="X1398" s="99"/>
      <c r="Y1398" s="99"/>
      <c r="Z1398" s="99"/>
      <c r="AA1398" s="99"/>
      <c r="AB1398" s="99"/>
      <c r="AC1398" s="99"/>
      <c r="AD1398" s="99"/>
      <c r="AE1398" s="99"/>
      <c r="AF1398" s="104"/>
      <c r="AG1398" s="104"/>
      <c r="AH1398" s="104"/>
    </row>
    <row r="1399" spans="3:34" ht="23.25">
      <c r="C1399" s="99"/>
      <c r="D1399" s="99"/>
      <c r="E1399" s="99"/>
      <c r="F1399" s="99"/>
      <c r="G1399" s="99"/>
      <c r="H1399" s="99"/>
      <c r="I1399" s="99"/>
      <c r="J1399" s="99"/>
      <c r="K1399" s="99"/>
      <c r="L1399" s="99"/>
      <c r="M1399" s="99"/>
      <c r="N1399" s="99"/>
      <c r="O1399" s="99"/>
      <c r="P1399" s="99"/>
      <c r="Q1399" s="99"/>
      <c r="R1399" s="99"/>
      <c r="S1399" s="99"/>
      <c r="T1399" s="99"/>
      <c r="U1399" s="99"/>
      <c r="V1399" s="99"/>
      <c r="W1399" s="99"/>
      <c r="X1399" s="99"/>
      <c r="Y1399" s="99"/>
      <c r="Z1399" s="99"/>
      <c r="AA1399" s="99"/>
      <c r="AB1399" s="99"/>
      <c r="AC1399" s="99"/>
      <c r="AD1399" s="99"/>
      <c r="AE1399" s="99"/>
      <c r="AF1399" s="104"/>
      <c r="AG1399" s="104"/>
      <c r="AH1399" s="104"/>
    </row>
    <row r="1400" spans="3:34" ht="23.25">
      <c r="C1400" s="99"/>
      <c r="D1400" s="99"/>
      <c r="E1400" s="99"/>
      <c r="F1400" s="99"/>
      <c r="G1400" s="99"/>
      <c r="H1400" s="99"/>
      <c r="I1400" s="99"/>
      <c r="J1400" s="99"/>
      <c r="K1400" s="99"/>
      <c r="L1400" s="99"/>
      <c r="M1400" s="99"/>
      <c r="N1400" s="99"/>
      <c r="O1400" s="99"/>
      <c r="P1400" s="99"/>
      <c r="Q1400" s="99"/>
      <c r="R1400" s="99"/>
      <c r="S1400" s="99"/>
      <c r="T1400" s="99"/>
      <c r="U1400" s="99"/>
      <c r="V1400" s="99"/>
      <c r="W1400" s="99"/>
      <c r="X1400" s="99"/>
      <c r="Y1400" s="99"/>
      <c r="Z1400" s="99"/>
      <c r="AA1400" s="99"/>
      <c r="AB1400" s="99"/>
      <c r="AC1400" s="99"/>
      <c r="AD1400" s="99"/>
      <c r="AE1400" s="99"/>
      <c r="AF1400" s="104"/>
      <c r="AG1400" s="104"/>
      <c r="AH1400" s="104"/>
    </row>
    <row r="1401" spans="3:34" ht="23.25">
      <c r="C1401" s="99"/>
      <c r="D1401" s="99"/>
      <c r="E1401" s="99"/>
      <c r="F1401" s="99"/>
      <c r="G1401" s="99"/>
      <c r="H1401" s="99"/>
      <c r="I1401" s="99"/>
      <c r="J1401" s="99"/>
      <c r="K1401" s="99"/>
      <c r="L1401" s="99"/>
      <c r="M1401" s="99"/>
      <c r="N1401" s="99"/>
      <c r="O1401" s="99"/>
      <c r="P1401" s="99"/>
      <c r="Q1401" s="99"/>
      <c r="R1401" s="99"/>
      <c r="S1401" s="99"/>
      <c r="T1401" s="99"/>
      <c r="U1401" s="99"/>
      <c r="V1401" s="99"/>
      <c r="W1401" s="99"/>
      <c r="X1401" s="99"/>
      <c r="Y1401" s="99"/>
      <c r="Z1401" s="99"/>
      <c r="AA1401" s="99"/>
      <c r="AB1401" s="99"/>
      <c r="AC1401" s="99"/>
      <c r="AD1401" s="99"/>
      <c r="AE1401" s="99"/>
      <c r="AF1401" s="104"/>
      <c r="AG1401" s="104"/>
      <c r="AH1401" s="104"/>
    </row>
    <row r="1402" spans="3:34" ht="23.25">
      <c r="C1402" s="99"/>
      <c r="D1402" s="99"/>
      <c r="E1402" s="99"/>
      <c r="F1402" s="99"/>
      <c r="G1402" s="99"/>
      <c r="H1402" s="99"/>
      <c r="I1402" s="99"/>
      <c r="J1402" s="99"/>
      <c r="K1402" s="99"/>
      <c r="L1402" s="99"/>
      <c r="M1402" s="99"/>
      <c r="N1402" s="99"/>
      <c r="O1402" s="99"/>
      <c r="P1402" s="99"/>
      <c r="Q1402" s="99"/>
      <c r="R1402" s="99"/>
      <c r="S1402" s="99"/>
      <c r="T1402" s="99"/>
      <c r="U1402" s="99"/>
      <c r="V1402" s="99"/>
      <c r="W1402" s="99"/>
      <c r="X1402" s="99"/>
      <c r="Y1402" s="99"/>
      <c r="Z1402" s="99"/>
      <c r="AA1402" s="99"/>
      <c r="AB1402" s="99"/>
      <c r="AC1402" s="99"/>
      <c r="AD1402" s="99"/>
      <c r="AE1402" s="99"/>
      <c r="AF1402" s="104"/>
      <c r="AG1402" s="104"/>
      <c r="AH1402" s="104"/>
    </row>
    <row r="1403" spans="3:34" ht="23.25">
      <c r="C1403" s="99"/>
      <c r="D1403" s="99"/>
      <c r="E1403" s="99"/>
      <c r="F1403" s="99"/>
      <c r="G1403" s="99"/>
      <c r="H1403" s="99"/>
      <c r="I1403" s="99"/>
      <c r="J1403" s="99"/>
      <c r="K1403" s="99"/>
      <c r="L1403" s="99"/>
      <c r="M1403" s="99"/>
      <c r="N1403" s="99"/>
      <c r="O1403" s="99"/>
      <c r="P1403" s="99"/>
      <c r="Q1403" s="99"/>
      <c r="R1403" s="99"/>
      <c r="S1403" s="99"/>
      <c r="T1403" s="99"/>
      <c r="U1403" s="99"/>
      <c r="V1403" s="99"/>
      <c r="W1403" s="99"/>
      <c r="X1403" s="99"/>
      <c r="Y1403" s="99"/>
      <c r="Z1403" s="99"/>
      <c r="AA1403" s="99"/>
      <c r="AB1403" s="99"/>
      <c r="AC1403" s="99"/>
      <c r="AD1403" s="99"/>
      <c r="AE1403" s="99"/>
      <c r="AF1403" s="104"/>
      <c r="AG1403" s="104"/>
      <c r="AH1403" s="104"/>
    </row>
    <row r="1404" spans="3:34" ht="23.25">
      <c r="C1404" s="99"/>
      <c r="D1404" s="99"/>
      <c r="E1404" s="99"/>
      <c r="F1404" s="99"/>
      <c r="G1404" s="99"/>
      <c r="H1404" s="99"/>
      <c r="I1404" s="99"/>
      <c r="J1404" s="99"/>
      <c r="K1404" s="99"/>
      <c r="L1404" s="99"/>
      <c r="M1404" s="99"/>
      <c r="N1404" s="99"/>
      <c r="O1404" s="99"/>
      <c r="P1404" s="99"/>
      <c r="Q1404" s="99"/>
      <c r="R1404" s="99"/>
      <c r="S1404" s="99"/>
      <c r="T1404" s="99"/>
      <c r="U1404" s="99"/>
      <c r="V1404" s="99"/>
      <c r="W1404" s="99"/>
      <c r="X1404" s="99"/>
      <c r="Y1404" s="99"/>
      <c r="Z1404" s="99"/>
      <c r="AA1404" s="99"/>
      <c r="AB1404" s="99"/>
      <c r="AC1404" s="99"/>
      <c r="AD1404" s="99"/>
      <c r="AE1404" s="99"/>
      <c r="AF1404" s="104"/>
      <c r="AG1404" s="104"/>
      <c r="AH1404" s="104"/>
    </row>
    <row r="1405" spans="3:34" ht="23.25">
      <c r="C1405" s="99"/>
      <c r="D1405" s="99"/>
      <c r="E1405" s="99"/>
      <c r="F1405" s="99"/>
      <c r="G1405" s="99"/>
      <c r="H1405" s="99"/>
      <c r="I1405" s="99"/>
      <c r="J1405" s="99"/>
      <c r="K1405" s="99"/>
      <c r="L1405" s="99"/>
      <c r="M1405" s="99"/>
      <c r="N1405" s="99"/>
      <c r="O1405" s="99"/>
      <c r="P1405" s="99"/>
      <c r="Q1405" s="99"/>
      <c r="R1405" s="99"/>
      <c r="S1405" s="99"/>
      <c r="T1405" s="99"/>
      <c r="U1405" s="99"/>
      <c r="V1405" s="99"/>
      <c r="W1405" s="99"/>
      <c r="X1405" s="99"/>
      <c r="Y1405" s="99"/>
      <c r="Z1405" s="99"/>
      <c r="AA1405" s="99"/>
      <c r="AB1405" s="99"/>
      <c r="AC1405" s="99"/>
      <c r="AD1405" s="99"/>
      <c r="AE1405" s="99"/>
      <c r="AF1405" s="104"/>
      <c r="AG1405" s="104"/>
      <c r="AH1405" s="104"/>
    </row>
    <row r="1406" spans="3:34" ht="23.25">
      <c r="C1406" s="99"/>
      <c r="D1406" s="99"/>
      <c r="E1406" s="99"/>
      <c r="F1406" s="99"/>
      <c r="G1406" s="99"/>
      <c r="H1406" s="99"/>
      <c r="I1406" s="99"/>
      <c r="J1406" s="99"/>
      <c r="K1406" s="99"/>
      <c r="L1406" s="99"/>
      <c r="M1406" s="99"/>
      <c r="N1406" s="99"/>
      <c r="O1406" s="99"/>
      <c r="P1406" s="99"/>
      <c r="Q1406" s="99"/>
      <c r="R1406" s="99"/>
      <c r="S1406" s="99"/>
      <c r="T1406" s="99"/>
      <c r="U1406" s="99"/>
      <c r="V1406" s="99"/>
      <c r="W1406" s="99"/>
      <c r="X1406" s="99"/>
      <c r="Y1406" s="99"/>
      <c r="Z1406" s="99"/>
      <c r="AA1406" s="99"/>
      <c r="AB1406" s="99"/>
      <c r="AC1406" s="99"/>
      <c r="AD1406" s="99"/>
      <c r="AE1406" s="99"/>
      <c r="AF1406" s="104"/>
      <c r="AG1406" s="104"/>
      <c r="AH1406" s="104"/>
    </row>
    <row r="1407" spans="3:34" ht="23.25">
      <c r="C1407" s="99"/>
      <c r="D1407" s="99"/>
      <c r="E1407" s="99"/>
      <c r="F1407" s="99"/>
      <c r="G1407" s="99"/>
      <c r="H1407" s="99"/>
      <c r="I1407" s="99"/>
      <c r="J1407" s="99"/>
      <c r="K1407" s="99"/>
      <c r="L1407" s="99"/>
      <c r="M1407" s="99"/>
      <c r="N1407" s="99"/>
      <c r="O1407" s="99"/>
      <c r="P1407" s="99"/>
      <c r="Q1407" s="99"/>
      <c r="R1407" s="99"/>
      <c r="S1407" s="99"/>
      <c r="T1407" s="99"/>
      <c r="U1407" s="99"/>
      <c r="V1407" s="99"/>
      <c r="W1407" s="99"/>
      <c r="X1407" s="99"/>
      <c r="Y1407" s="99"/>
      <c r="Z1407" s="99"/>
      <c r="AA1407" s="99"/>
      <c r="AB1407" s="99"/>
      <c r="AC1407" s="99"/>
      <c r="AD1407" s="99"/>
      <c r="AE1407" s="99"/>
      <c r="AF1407" s="104"/>
      <c r="AG1407" s="104"/>
      <c r="AH1407" s="104"/>
    </row>
    <row r="1408" spans="3:34" ht="23.25">
      <c r="C1408" s="99"/>
      <c r="D1408" s="99"/>
      <c r="E1408" s="99"/>
      <c r="F1408" s="99"/>
      <c r="G1408" s="99"/>
      <c r="H1408" s="99"/>
      <c r="I1408" s="99"/>
      <c r="J1408" s="99"/>
      <c r="K1408" s="99"/>
      <c r="L1408" s="99"/>
      <c r="M1408" s="99"/>
      <c r="N1408" s="99"/>
      <c r="O1408" s="99"/>
      <c r="P1408" s="99"/>
      <c r="Q1408" s="99"/>
      <c r="R1408" s="99"/>
      <c r="S1408" s="99"/>
      <c r="T1408" s="99"/>
      <c r="U1408" s="99"/>
      <c r="V1408" s="99"/>
      <c r="W1408" s="99"/>
      <c r="X1408" s="99"/>
      <c r="Y1408" s="99"/>
      <c r="Z1408" s="99"/>
      <c r="AA1408" s="99"/>
      <c r="AB1408" s="99"/>
      <c r="AC1408" s="99"/>
      <c r="AD1408" s="99"/>
      <c r="AE1408" s="99"/>
      <c r="AF1408" s="104"/>
      <c r="AG1408" s="104"/>
      <c r="AH1408" s="104"/>
    </row>
    <row r="1409" spans="3:34" ht="23.25">
      <c r="C1409" s="99"/>
      <c r="D1409" s="99"/>
      <c r="E1409" s="99"/>
      <c r="F1409" s="99"/>
      <c r="G1409" s="99"/>
      <c r="H1409" s="99"/>
      <c r="I1409" s="99"/>
      <c r="J1409" s="99"/>
      <c r="K1409" s="99"/>
      <c r="L1409" s="99"/>
      <c r="M1409" s="99"/>
      <c r="N1409" s="99"/>
      <c r="O1409" s="99"/>
      <c r="P1409" s="99"/>
      <c r="Q1409" s="99"/>
      <c r="R1409" s="99"/>
      <c r="S1409" s="99"/>
      <c r="T1409" s="99"/>
      <c r="U1409" s="99"/>
      <c r="V1409" s="99"/>
      <c r="W1409" s="99"/>
      <c r="X1409" s="99"/>
      <c r="Y1409" s="99"/>
      <c r="Z1409" s="99"/>
      <c r="AA1409" s="99"/>
      <c r="AB1409" s="99"/>
      <c r="AC1409" s="99"/>
      <c r="AD1409" s="99"/>
      <c r="AE1409" s="99"/>
      <c r="AF1409" s="104"/>
      <c r="AG1409" s="104"/>
      <c r="AH1409" s="104"/>
    </row>
    <row r="1410" spans="3:34" ht="23.25">
      <c r="C1410" s="99"/>
      <c r="D1410" s="99"/>
      <c r="E1410" s="99"/>
      <c r="F1410" s="99"/>
      <c r="G1410" s="99"/>
      <c r="H1410" s="99"/>
      <c r="I1410" s="99"/>
      <c r="J1410" s="99"/>
      <c r="K1410" s="99"/>
      <c r="L1410" s="99"/>
      <c r="M1410" s="99"/>
      <c r="N1410" s="99"/>
      <c r="O1410" s="99"/>
      <c r="P1410" s="99"/>
      <c r="Q1410" s="99"/>
      <c r="R1410" s="99"/>
      <c r="S1410" s="99"/>
      <c r="T1410" s="99"/>
      <c r="U1410" s="99"/>
      <c r="V1410" s="99"/>
      <c r="W1410" s="99"/>
      <c r="X1410" s="99"/>
      <c r="Y1410" s="99"/>
      <c r="Z1410" s="99"/>
      <c r="AA1410" s="99"/>
      <c r="AB1410" s="99"/>
      <c r="AC1410" s="99"/>
      <c r="AD1410" s="99"/>
      <c r="AE1410" s="99"/>
      <c r="AF1410" s="104"/>
      <c r="AG1410" s="104"/>
      <c r="AH1410" s="104"/>
    </row>
    <row r="1411" spans="3:34" ht="23.25">
      <c r="C1411" s="99"/>
      <c r="D1411" s="99"/>
      <c r="E1411" s="99"/>
      <c r="F1411" s="99"/>
      <c r="G1411" s="99"/>
      <c r="H1411" s="99"/>
      <c r="I1411" s="99"/>
      <c r="J1411" s="99"/>
      <c r="K1411" s="99"/>
      <c r="L1411" s="99"/>
      <c r="M1411" s="99"/>
      <c r="N1411" s="99"/>
      <c r="O1411" s="99"/>
      <c r="P1411" s="99"/>
      <c r="Q1411" s="99"/>
      <c r="R1411" s="99"/>
      <c r="S1411" s="99"/>
      <c r="T1411" s="99"/>
      <c r="U1411" s="99"/>
      <c r="V1411" s="99"/>
      <c r="W1411" s="99"/>
      <c r="X1411" s="99"/>
      <c r="Y1411" s="99"/>
      <c r="Z1411" s="99"/>
      <c r="AA1411" s="99"/>
      <c r="AB1411" s="99"/>
      <c r="AC1411" s="99"/>
      <c r="AD1411" s="99"/>
      <c r="AE1411" s="99"/>
      <c r="AF1411" s="104"/>
      <c r="AG1411" s="104"/>
      <c r="AH1411" s="104"/>
    </row>
    <row r="1412" spans="3:34" ht="23.25">
      <c r="C1412" s="99"/>
      <c r="D1412" s="99"/>
      <c r="E1412" s="99"/>
      <c r="F1412" s="99"/>
      <c r="G1412" s="99"/>
      <c r="H1412" s="99"/>
      <c r="I1412" s="99"/>
      <c r="J1412" s="99"/>
      <c r="K1412" s="99"/>
      <c r="L1412" s="99"/>
      <c r="M1412" s="99"/>
      <c r="N1412" s="99"/>
      <c r="O1412" s="99"/>
      <c r="P1412" s="99"/>
      <c r="Q1412" s="99"/>
      <c r="R1412" s="99"/>
      <c r="S1412" s="99"/>
      <c r="T1412" s="99"/>
      <c r="U1412" s="99"/>
      <c r="V1412" s="99"/>
      <c r="W1412" s="99"/>
      <c r="X1412" s="99"/>
      <c r="Y1412" s="99"/>
      <c r="Z1412" s="99"/>
      <c r="AA1412" s="99"/>
      <c r="AB1412" s="99"/>
      <c r="AC1412" s="99"/>
      <c r="AD1412" s="99"/>
      <c r="AE1412" s="99"/>
      <c r="AF1412" s="104"/>
      <c r="AG1412" s="104"/>
      <c r="AH1412" s="104"/>
    </row>
    <row r="1413" spans="3:34" ht="23.25">
      <c r="C1413" s="99"/>
      <c r="D1413" s="99"/>
      <c r="E1413" s="99"/>
      <c r="F1413" s="99"/>
      <c r="G1413" s="99"/>
      <c r="H1413" s="99"/>
      <c r="I1413" s="99"/>
      <c r="J1413" s="99"/>
      <c r="K1413" s="99"/>
      <c r="L1413" s="99"/>
      <c r="M1413" s="99"/>
      <c r="N1413" s="99"/>
      <c r="O1413" s="99"/>
      <c r="P1413" s="99"/>
      <c r="Q1413" s="99"/>
      <c r="R1413" s="99"/>
      <c r="S1413" s="99"/>
      <c r="T1413" s="99"/>
      <c r="U1413" s="99"/>
      <c r="V1413" s="99"/>
      <c r="W1413" s="99"/>
      <c r="X1413" s="99"/>
      <c r="Y1413" s="99"/>
      <c r="Z1413" s="99"/>
      <c r="AA1413" s="99"/>
      <c r="AB1413" s="99"/>
      <c r="AC1413" s="99"/>
      <c r="AD1413" s="99"/>
      <c r="AE1413" s="99"/>
      <c r="AF1413" s="104"/>
      <c r="AG1413" s="104"/>
      <c r="AH1413" s="104"/>
    </row>
    <row r="1414" spans="3:34" ht="23.25">
      <c r="C1414" s="99"/>
      <c r="D1414" s="99"/>
      <c r="E1414" s="99"/>
      <c r="F1414" s="99"/>
      <c r="G1414" s="99"/>
      <c r="H1414" s="99"/>
      <c r="I1414" s="99"/>
      <c r="J1414" s="99"/>
      <c r="K1414" s="99"/>
      <c r="L1414" s="99"/>
      <c r="M1414" s="99"/>
      <c r="N1414" s="99"/>
      <c r="O1414" s="99"/>
      <c r="P1414" s="99"/>
      <c r="Q1414" s="99"/>
      <c r="R1414" s="99"/>
      <c r="S1414" s="99"/>
      <c r="T1414" s="99"/>
      <c r="U1414" s="99"/>
      <c r="V1414" s="99"/>
      <c r="W1414" s="99"/>
      <c r="X1414" s="99"/>
      <c r="Y1414" s="99"/>
      <c r="Z1414" s="99"/>
      <c r="AA1414" s="99"/>
      <c r="AB1414" s="99"/>
      <c r="AC1414" s="99"/>
      <c r="AD1414" s="99"/>
      <c r="AE1414" s="99"/>
      <c r="AF1414" s="104"/>
      <c r="AG1414" s="104"/>
      <c r="AH1414" s="104"/>
    </row>
    <row r="1415" spans="3:34" ht="23.25">
      <c r="C1415" s="99"/>
      <c r="D1415" s="99"/>
      <c r="E1415" s="99"/>
      <c r="F1415" s="99"/>
      <c r="G1415" s="99"/>
      <c r="H1415" s="99"/>
      <c r="I1415" s="99"/>
      <c r="J1415" s="99"/>
      <c r="K1415" s="99"/>
      <c r="L1415" s="99"/>
      <c r="M1415" s="99"/>
      <c r="N1415" s="99"/>
      <c r="O1415" s="99"/>
      <c r="P1415" s="99"/>
      <c r="Q1415" s="99"/>
      <c r="R1415" s="99"/>
      <c r="S1415" s="99"/>
      <c r="T1415" s="99"/>
      <c r="U1415" s="99"/>
      <c r="V1415" s="99"/>
      <c r="W1415" s="99"/>
      <c r="X1415" s="99"/>
      <c r="Y1415" s="99"/>
      <c r="Z1415" s="99"/>
      <c r="AA1415" s="99"/>
      <c r="AB1415" s="99"/>
      <c r="AC1415" s="99"/>
      <c r="AD1415" s="99"/>
      <c r="AE1415" s="99"/>
      <c r="AF1415" s="104"/>
      <c r="AG1415" s="104"/>
      <c r="AH1415" s="104"/>
    </row>
    <row r="1416" spans="3:34" ht="23.25">
      <c r="C1416" s="99"/>
      <c r="D1416" s="99"/>
      <c r="E1416" s="99"/>
      <c r="F1416" s="99"/>
      <c r="G1416" s="99"/>
      <c r="H1416" s="99"/>
      <c r="I1416" s="99"/>
      <c r="J1416" s="99"/>
      <c r="K1416" s="99"/>
      <c r="L1416" s="99"/>
      <c r="M1416" s="99"/>
      <c r="N1416" s="99"/>
      <c r="O1416" s="99"/>
      <c r="P1416" s="99"/>
      <c r="Q1416" s="99"/>
      <c r="R1416" s="99"/>
      <c r="S1416" s="99"/>
      <c r="T1416" s="99"/>
      <c r="U1416" s="99"/>
      <c r="V1416" s="99"/>
      <c r="W1416" s="99"/>
      <c r="X1416" s="99"/>
      <c r="Y1416" s="99"/>
      <c r="Z1416" s="99"/>
      <c r="AA1416" s="99"/>
      <c r="AB1416" s="99"/>
      <c r="AC1416" s="99"/>
      <c r="AD1416" s="99"/>
      <c r="AE1416" s="99"/>
      <c r="AF1416" s="104"/>
      <c r="AG1416" s="104"/>
      <c r="AH1416" s="104"/>
    </row>
    <row r="1417" spans="3:34" ht="23.25">
      <c r="C1417" s="99"/>
      <c r="D1417" s="99"/>
      <c r="E1417" s="99"/>
      <c r="F1417" s="99"/>
      <c r="G1417" s="99"/>
      <c r="H1417" s="99"/>
      <c r="I1417" s="99"/>
      <c r="J1417" s="99"/>
      <c r="K1417" s="99"/>
      <c r="L1417" s="99"/>
      <c r="M1417" s="99"/>
      <c r="N1417" s="99"/>
      <c r="O1417" s="99"/>
      <c r="P1417" s="99"/>
      <c r="Q1417" s="99"/>
      <c r="R1417" s="99"/>
      <c r="S1417" s="99"/>
      <c r="T1417" s="99"/>
      <c r="U1417" s="99"/>
      <c r="V1417" s="99"/>
      <c r="W1417" s="99"/>
      <c r="X1417" s="99"/>
      <c r="Y1417" s="99"/>
      <c r="Z1417" s="99"/>
      <c r="AA1417" s="99"/>
      <c r="AB1417" s="99"/>
      <c r="AC1417" s="99"/>
      <c r="AD1417" s="99"/>
      <c r="AE1417" s="99"/>
      <c r="AF1417" s="104"/>
      <c r="AG1417" s="104"/>
      <c r="AH1417" s="104"/>
    </row>
    <row r="1418" spans="3:34" ht="23.25">
      <c r="C1418" s="99"/>
      <c r="D1418" s="99"/>
      <c r="E1418" s="99"/>
      <c r="F1418" s="99"/>
      <c r="G1418" s="99"/>
      <c r="H1418" s="99"/>
      <c r="I1418" s="99"/>
      <c r="J1418" s="99"/>
      <c r="K1418" s="99"/>
      <c r="L1418" s="99"/>
      <c r="M1418" s="99"/>
      <c r="N1418" s="99"/>
      <c r="O1418" s="99"/>
      <c r="P1418" s="99"/>
      <c r="Q1418" s="99"/>
      <c r="R1418" s="99"/>
      <c r="S1418" s="99"/>
      <c r="T1418" s="99"/>
      <c r="U1418" s="99"/>
      <c r="V1418" s="99"/>
      <c r="W1418" s="99"/>
      <c r="X1418" s="99"/>
      <c r="Y1418" s="99"/>
      <c r="Z1418" s="99"/>
      <c r="AA1418" s="99"/>
      <c r="AB1418" s="99"/>
      <c r="AC1418" s="99"/>
      <c r="AD1418" s="99"/>
      <c r="AE1418" s="99"/>
      <c r="AF1418" s="104"/>
      <c r="AG1418" s="104"/>
      <c r="AH1418" s="104"/>
    </row>
    <row r="1419" spans="3:34" ht="23.25">
      <c r="C1419" s="99"/>
      <c r="D1419" s="99"/>
      <c r="E1419" s="99"/>
      <c r="F1419" s="99"/>
      <c r="G1419" s="99"/>
      <c r="H1419" s="99"/>
      <c r="I1419" s="99"/>
      <c r="J1419" s="99"/>
      <c r="K1419" s="99"/>
      <c r="L1419" s="99"/>
      <c r="M1419" s="99"/>
      <c r="N1419" s="99"/>
      <c r="O1419" s="99"/>
      <c r="P1419" s="99"/>
      <c r="Q1419" s="99"/>
      <c r="R1419" s="99"/>
      <c r="S1419" s="99"/>
      <c r="T1419" s="99"/>
      <c r="U1419" s="99"/>
      <c r="V1419" s="99"/>
      <c r="W1419" s="99"/>
      <c r="X1419" s="99"/>
      <c r="Y1419" s="99"/>
      <c r="Z1419" s="99"/>
      <c r="AA1419" s="99"/>
      <c r="AB1419" s="99"/>
      <c r="AC1419" s="99"/>
      <c r="AD1419" s="99"/>
      <c r="AE1419" s="99"/>
      <c r="AF1419" s="104"/>
      <c r="AG1419" s="104"/>
      <c r="AH1419" s="104"/>
    </row>
    <row r="1420" spans="3:34" ht="23.25">
      <c r="C1420" s="99"/>
      <c r="D1420" s="99"/>
      <c r="E1420" s="99"/>
      <c r="F1420" s="99"/>
      <c r="G1420" s="99"/>
      <c r="H1420" s="99"/>
      <c r="I1420" s="99"/>
      <c r="J1420" s="99"/>
      <c r="K1420" s="99"/>
      <c r="L1420" s="99"/>
      <c r="M1420" s="99"/>
      <c r="N1420" s="99"/>
      <c r="O1420" s="99"/>
      <c r="P1420" s="99"/>
      <c r="Q1420" s="99"/>
      <c r="R1420" s="99"/>
      <c r="S1420" s="99"/>
      <c r="T1420" s="99"/>
      <c r="U1420" s="99"/>
      <c r="V1420" s="99"/>
      <c r="W1420" s="99"/>
      <c r="X1420" s="99"/>
      <c r="Y1420" s="99"/>
      <c r="Z1420" s="99"/>
      <c r="AA1420" s="99"/>
      <c r="AB1420" s="99"/>
      <c r="AC1420" s="99"/>
      <c r="AD1420" s="99"/>
      <c r="AE1420" s="99"/>
      <c r="AF1420" s="104"/>
      <c r="AG1420" s="104"/>
      <c r="AH1420" s="104"/>
    </row>
    <row r="1421" spans="3:34" ht="23.25">
      <c r="C1421" s="99"/>
      <c r="D1421" s="99"/>
      <c r="E1421" s="99"/>
      <c r="F1421" s="99"/>
      <c r="G1421" s="99"/>
      <c r="H1421" s="99"/>
      <c r="I1421" s="99"/>
      <c r="J1421" s="99"/>
      <c r="K1421" s="99"/>
      <c r="L1421" s="99"/>
      <c r="M1421" s="99"/>
      <c r="N1421" s="99"/>
      <c r="O1421" s="99"/>
      <c r="P1421" s="99"/>
      <c r="Q1421" s="99"/>
      <c r="R1421" s="99"/>
      <c r="S1421" s="99"/>
      <c r="T1421" s="99"/>
      <c r="U1421" s="99"/>
      <c r="V1421" s="99"/>
      <c r="W1421" s="99"/>
      <c r="X1421" s="99"/>
      <c r="Y1421" s="99"/>
      <c r="Z1421" s="99"/>
      <c r="AA1421" s="99"/>
      <c r="AB1421" s="99"/>
      <c r="AC1421" s="99"/>
      <c r="AD1421" s="99"/>
      <c r="AE1421" s="99"/>
      <c r="AF1421" s="104"/>
      <c r="AG1421" s="104"/>
      <c r="AH1421" s="104"/>
    </row>
    <row r="1422" spans="3:34" ht="23.25">
      <c r="C1422" s="99"/>
      <c r="D1422" s="99"/>
      <c r="E1422" s="99"/>
      <c r="F1422" s="99"/>
      <c r="G1422" s="99"/>
      <c r="H1422" s="99"/>
      <c r="I1422" s="99"/>
      <c r="J1422" s="99"/>
      <c r="K1422" s="99"/>
      <c r="L1422" s="99"/>
      <c r="M1422" s="99"/>
      <c r="N1422" s="99"/>
      <c r="O1422" s="99"/>
      <c r="P1422" s="99"/>
      <c r="Q1422" s="99"/>
      <c r="R1422" s="99"/>
      <c r="S1422" s="99"/>
      <c r="T1422" s="99"/>
      <c r="U1422" s="99"/>
      <c r="V1422" s="99"/>
      <c r="W1422" s="99"/>
      <c r="X1422" s="99"/>
      <c r="Y1422" s="99"/>
      <c r="Z1422" s="99"/>
      <c r="AA1422" s="99"/>
      <c r="AB1422" s="99"/>
      <c r="AC1422" s="99"/>
      <c r="AD1422" s="99"/>
      <c r="AE1422" s="99"/>
      <c r="AF1422" s="104"/>
      <c r="AG1422" s="104"/>
      <c r="AH1422" s="104"/>
    </row>
    <row r="1423" spans="3:34" ht="23.25">
      <c r="C1423" s="99"/>
      <c r="D1423" s="99"/>
      <c r="E1423" s="99"/>
      <c r="F1423" s="99"/>
      <c r="G1423" s="99"/>
      <c r="H1423" s="99"/>
      <c r="I1423" s="99"/>
      <c r="J1423" s="99"/>
      <c r="K1423" s="99"/>
      <c r="L1423" s="99"/>
      <c r="M1423" s="99"/>
      <c r="N1423" s="99"/>
      <c r="O1423" s="99"/>
      <c r="P1423" s="99"/>
      <c r="Q1423" s="99"/>
      <c r="R1423" s="99"/>
      <c r="S1423" s="99"/>
      <c r="T1423" s="99"/>
      <c r="U1423" s="99"/>
      <c r="V1423" s="99"/>
      <c r="W1423" s="99"/>
      <c r="X1423" s="99"/>
      <c r="Y1423" s="99"/>
      <c r="Z1423" s="99"/>
      <c r="AA1423" s="99"/>
      <c r="AB1423" s="99"/>
      <c r="AC1423" s="99"/>
      <c r="AD1423" s="99"/>
      <c r="AE1423" s="99"/>
      <c r="AF1423" s="104"/>
      <c r="AG1423" s="104"/>
      <c r="AH1423" s="104"/>
    </row>
    <row r="1424" spans="3:34" ht="23.25">
      <c r="C1424" s="99"/>
      <c r="D1424" s="99"/>
      <c r="E1424" s="99"/>
      <c r="F1424" s="99"/>
      <c r="G1424" s="99"/>
      <c r="H1424" s="99"/>
      <c r="I1424" s="99"/>
      <c r="J1424" s="99"/>
      <c r="K1424" s="99"/>
      <c r="L1424" s="99"/>
      <c r="M1424" s="99"/>
      <c r="N1424" s="99"/>
      <c r="O1424" s="99"/>
      <c r="P1424" s="99"/>
      <c r="Q1424" s="99"/>
      <c r="R1424" s="99"/>
      <c r="S1424" s="99"/>
      <c r="T1424" s="99"/>
      <c r="U1424" s="99"/>
      <c r="V1424" s="99"/>
      <c r="W1424" s="99"/>
      <c r="X1424" s="99"/>
      <c r="Y1424" s="99"/>
      <c r="Z1424" s="99"/>
      <c r="AA1424" s="99"/>
      <c r="AB1424" s="99"/>
      <c r="AC1424" s="99"/>
      <c r="AD1424" s="99"/>
      <c r="AE1424" s="99"/>
      <c r="AF1424" s="104"/>
      <c r="AG1424" s="104"/>
      <c r="AH1424" s="104"/>
    </row>
    <row r="1425" spans="3:34" ht="23.25">
      <c r="C1425" s="99"/>
      <c r="D1425" s="99"/>
      <c r="E1425" s="99"/>
      <c r="F1425" s="99"/>
      <c r="G1425" s="99"/>
      <c r="H1425" s="99"/>
      <c r="I1425" s="99"/>
      <c r="J1425" s="99"/>
      <c r="K1425" s="99"/>
      <c r="L1425" s="99"/>
      <c r="M1425" s="99"/>
      <c r="N1425" s="99"/>
      <c r="O1425" s="99"/>
      <c r="P1425" s="99"/>
      <c r="Q1425" s="99"/>
      <c r="R1425" s="99"/>
      <c r="S1425" s="99"/>
      <c r="T1425" s="99"/>
      <c r="U1425" s="99"/>
      <c r="V1425" s="99"/>
      <c r="W1425" s="99"/>
      <c r="X1425" s="99"/>
      <c r="Y1425" s="99"/>
      <c r="Z1425" s="99"/>
      <c r="AA1425" s="99"/>
      <c r="AB1425" s="99"/>
      <c r="AC1425" s="99"/>
      <c r="AD1425" s="99"/>
      <c r="AE1425" s="99"/>
      <c r="AF1425" s="104"/>
      <c r="AG1425" s="104"/>
      <c r="AH1425" s="104"/>
    </row>
    <row r="1426" spans="3:34" ht="23.25">
      <c r="C1426" s="99"/>
      <c r="D1426" s="99"/>
      <c r="E1426" s="99"/>
      <c r="F1426" s="99"/>
      <c r="G1426" s="99"/>
      <c r="H1426" s="99"/>
      <c r="I1426" s="99"/>
      <c r="J1426" s="99"/>
      <c r="K1426" s="99"/>
      <c r="L1426" s="99"/>
      <c r="M1426" s="99"/>
      <c r="N1426" s="99"/>
      <c r="O1426" s="99"/>
      <c r="P1426" s="99"/>
      <c r="Q1426" s="99"/>
      <c r="R1426" s="99"/>
      <c r="S1426" s="99"/>
      <c r="T1426" s="99"/>
      <c r="U1426" s="99"/>
      <c r="V1426" s="99"/>
      <c r="W1426" s="99"/>
      <c r="X1426" s="99"/>
      <c r="Y1426" s="99"/>
      <c r="Z1426" s="99"/>
      <c r="AA1426" s="99"/>
      <c r="AB1426" s="99"/>
      <c r="AC1426" s="99"/>
      <c r="AD1426" s="99"/>
      <c r="AE1426" s="99"/>
      <c r="AF1426" s="104"/>
      <c r="AG1426" s="104"/>
      <c r="AH1426" s="104"/>
    </row>
    <row r="1427" spans="3:34" ht="23.25">
      <c r="C1427" s="99"/>
      <c r="D1427" s="99"/>
      <c r="E1427" s="99"/>
      <c r="F1427" s="99"/>
      <c r="G1427" s="99"/>
      <c r="H1427" s="99"/>
      <c r="I1427" s="99"/>
      <c r="J1427" s="99"/>
      <c r="K1427" s="99"/>
      <c r="L1427" s="99"/>
      <c r="M1427" s="99"/>
      <c r="N1427" s="99"/>
      <c r="O1427" s="99"/>
      <c r="P1427" s="99"/>
      <c r="Q1427" s="99"/>
      <c r="R1427" s="99"/>
      <c r="S1427" s="99"/>
      <c r="T1427" s="99"/>
      <c r="U1427" s="99"/>
      <c r="V1427" s="99"/>
      <c r="W1427" s="99"/>
      <c r="X1427" s="99"/>
      <c r="Y1427" s="99"/>
      <c r="Z1427" s="99"/>
      <c r="AA1427" s="99"/>
      <c r="AB1427" s="99"/>
      <c r="AC1427" s="99"/>
      <c r="AD1427" s="99"/>
      <c r="AE1427" s="99"/>
      <c r="AF1427" s="104"/>
      <c r="AG1427" s="104"/>
      <c r="AH1427" s="104"/>
    </row>
    <row r="1428" spans="3:34" ht="23.25">
      <c r="C1428" s="99"/>
      <c r="D1428" s="99"/>
      <c r="E1428" s="99"/>
      <c r="F1428" s="99"/>
      <c r="G1428" s="99"/>
      <c r="H1428" s="99"/>
      <c r="I1428" s="99"/>
      <c r="J1428" s="99"/>
      <c r="K1428" s="99"/>
      <c r="L1428" s="99"/>
      <c r="M1428" s="99"/>
      <c r="N1428" s="99"/>
      <c r="O1428" s="99"/>
      <c r="P1428" s="99"/>
      <c r="Q1428" s="99"/>
      <c r="R1428" s="99"/>
      <c r="S1428" s="99"/>
      <c r="T1428" s="99"/>
      <c r="U1428" s="99"/>
      <c r="V1428" s="99"/>
      <c r="W1428" s="99"/>
      <c r="X1428" s="99"/>
      <c r="Y1428" s="99"/>
      <c r="Z1428" s="99"/>
      <c r="AA1428" s="99"/>
      <c r="AB1428" s="99"/>
      <c r="AC1428" s="99"/>
      <c r="AD1428" s="99"/>
      <c r="AE1428" s="99"/>
      <c r="AF1428" s="104"/>
      <c r="AG1428" s="104"/>
      <c r="AH1428" s="104"/>
    </row>
    <row r="1429" spans="3:34" ht="23.25">
      <c r="C1429" s="99"/>
      <c r="D1429" s="99"/>
      <c r="E1429" s="99"/>
      <c r="F1429" s="99"/>
      <c r="G1429" s="99"/>
      <c r="H1429" s="99"/>
      <c r="I1429" s="99"/>
      <c r="J1429" s="99"/>
      <c r="K1429" s="99"/>
      <c r="L1429" s="99"/>
      <c r="M1429" s="99"/>
      <c r="N1429" s="99"/>
      <c r="O1429" s="99"/>
      <c r="P1429" s="99"/>
      <c r="Q1429" s="99"/>
      <c r="R1429" s="99"/>
      <c r="S1429" s="99"/>
      <c r="T1429" s="99"/>
      <c r="U1429" s="99"/>
      <c r="V1429" s="99"/>
      <c r="W1429" s="99"/>
      <c r="X1429" s="99"/>
      <c r="Y1429" s="99"/>
      <c r="Z1429" s="99"/>
      <c r="AA1429" s="99"/>
      <c r="AB1429" s="99"/>
      <c r="AC1429" s="99"/>
      <c r="AD1429" s="99"/>
      <c r="AE1429" s="99"/>
      <c r="AF1429" s="104"/>
      <c r="AG1429" s="104"/>
      <c r="AH1429" s="104"/>
    </row>
    <row r="1430" spans="3:34" ht="23.25">
      <c r="C1430" s="99"/>
      <c r="D1430" s="99"/>
      <c r="E1430" s="99"/>
      <c r="F1430" s="99"/>
      <c r="G1430" s="99"/>
      <c r="H1430" s="99"/>
      <c r="I1430" s="99"/>
      <c r="J1430" s="99"/>
      <c r="K1430" s="99"/>
      <c r="L1430" s="99"/>
      <c r="M1430" s="99"/>
      <c r="N1430" s="99"/>
      <c r="O1430" s="99"/>
      <c r="P1430" s="99"/>
      <c r="Q1430" s="99"/>
      <c r="R1430" s="99"/>
      <c r="S1430" s="99"/>
      <c r="T1430" s="99"/>
      <c r="U1430" s="99"/>
      <c r="V1430" s="99"/>
      <c r="W1430" s="99"/>
      <c r="X1430" s="99"/>
      <c r="Y1430" s="99"/>
      <c r="Z1430" s="99"/>
      <c r="AA1430" s="99"/>
      <c r="AB1430" s="99"/>
      <c r="AC1430" s="99"/>
      <c r="AD1430" s="99"/>
      <c r="AE1430" s="99"/>
      <c r="AF1430" s="104"/>
      <c r="AG1430" s="104"/>
      <c r="AH1430" s="104"/>
    </row>
    <row r="1431" spans="3:34" ht="23.25">
      <c r="C1431" s="99"/>
      <c r="D1431" s="99"/>
      <c r="E1431" s="99"/>
      <c r="F1431" s="99"/>
      <c r="G1431" s="99"/>
      <c r="H1431" s="99"/>
      <c r="I1431" s="99"/>
      <c r="J1431" s="99"/>
      <c r="K1431" s="99"/>
      <c r="L1431" s="99"/>
      <c r="M1431" s="99"/>
      <c r="N1431" s="99"/>
      <c r="O1431" s="99"/>
      <c r="P1431" s="99"/>
      <c r="Q1431" s="99"/>
      <c r="R1431" s="99"/>
      <c r="S1431" s="99"/>
      <c r="T1431" s="99"/>
      <c r="U1431" s="99"/>
      <c r="V1431" s="99"/>
      <c r="W1431" s="99"/>
      <c r="X1431" s="99"/>
      <c r="Y1431" s="99"/>
      <c r="Z1431" s="99"/>
      <c r="AA1431" s="99"/>
      <c r="AB1431" s="99"/>
      <c r="AC1431" s="99"/>
      <c r="AD1431" s="99"/>
      <c r="AE1431" s="99"/>
      <c r="AF1431" s="104"/>
      <c r="AG1431" s="104"/>
      <c r="AH1431" s="104"/>
    </row>
    <row r="1432" spans="3:34" ht="23.25">
      <c r="C1432" s="99"/>
      <c r="D1432" s="99"/>
      <c r="E1432" s="99"/>
      <c r="F1432" s="99"/>
      <c r="G1432" s="99"/>
      <c r="H1432" s="99"/>
      <c r="I1432" s="99"/>
      <c r="J1432" s="99"/>
      <c r="K1432" s="99"/>
      <c r="L1432" s="99"/>
      <c r="M1432" s="99"/>
      <c r="N1432" s="99"/>
      <c r="O1432" s="99"/>
      <c r="P1432" s="99"/>
      <c r="Q1432" s="99"/>
      <c r="R1432" s="99"/>
      <c r="S1432" s="99"/>
      <c r="T1432" s="99"/>
      <c r="U1432" s="99"/>
      <c r="V1432" s="99"/>
      <c r="W1432" s="99"/>
      <c r="X1432" s="99"/>
      <c r="Y1432" s="99"/>
      <c r="Z1432" s="99"/>
      <c r="AA1432" s="99"/>
      <c r="AB1432" s="99"/>
      <c r="AC1432" s="99"/>
      <c r="AD1432" s="99"/>
      <c r="AE1432" s="99"/>
      <c r="AF1432" s="104"/>
      <c r="AG1432" s="104"/>
      <c r="AH1432" s="104"/>
    </row>
    <row r="1433" spans="3:34" ht="23.25">
      <c r="C1433" s="99"/>
      <c r="D1433" s="99"/>
      <c r="E1433" s="99"/>
      <c r="F1433" s="99"/>
      <c r="G1433" s="99"/>
      <c r="H1433" s="99"/>
      <c r="I1433" s="99"/>
      <c r="J1433" s="99"/>
      <c r="K1433" s="99"/>
      <c r="L1433" s="99"/>
      <c r="M1433" s="99"/>
      <c r="N1433" s="99"/>
      <c r="O1433" s="99"/>
      <c r="P1433" s="99"/>
      <c r="Q1433" s="99"/>
      <c r="R1433" s="99"/>
      <c r="S1433" s="99"/>
      <c r="T1433" s="99"/>
      <c r="U1433" s="99"/>
      <c r="V1433" s="99"/>
      <c r="W1433" s="99"/>
      <c r="X1433" s="99"/>
      <c r="Y1433" s="99"/>
      <c r="Z1433" s="99"/>
      <c r="AA1433" s="99"/>
      <c r="AB1433" s="99"/>
      <c r="AC1433" s="99"/>
      <c r="AD1433" s="99"/>
      <c r="AE1433" s="99"/>
      <c r="AF1433" s="104"/>
      <c r="AG1433" s="104"/>
      <c r="AH1433" s="104"/>
    </row>
    <row r="1434" spans="3:34" ht="23.25">
      <c r="C1434" s="99"/>
      <c r="D1434" s="99"/>
      <c r="E1434" s="99"/>
      <c r="F1434" s="99"/>
      <c r="G1434" s="99"/>
      <c r="H1434" s="99"/>
      <c r="I1434" s="99"/>
      <c r="J1434" s="99"/>
      <c r="K1434" s="99"/>
      <c r="L1434" s="99"/>
      <c r="M1434" s="99"/>
      <c r="N1434" s="99"/>
      <c r="O1434" s="99"/>
      <c r="P1434" s="99"/>
      <c r="Q1434" s="99"/>
      <c r="R1434" s="99"/>
      <c r="S1434" s="99"/>
      <c r="T1434" s="99"/>
      <c r="U1434" s="99"/>
      <c r="V1434" s="99"/>
      <c r="W1434" s="99"/>
      <c r="X1434" s="99"/>
      <c r="Y1434" s="99"/>
      <c r="Z1434" s="99"/>
      <c r="AA1434" s="99"/>
      <c r="AB1434" s="99"/>
      <c r="AC1434" s="99"/>
      <c r="AD1434" s="99"/>
      <c r="AE1434" s="99"/>
      <c r="AF1434" s="104"/>
      <c r="AG1434" s="104"/>
      <c r="AH1434" s="104"/>
    </row>
    <row r="1435" spans="3:34" ht="23.25">
      <c r="C1435" s="99"/>
      <c r="D1435" s="99"/>
      <c r="E1435" s="99"/>
      <c r="F1435" s="99"/>
      <c r="G1435" s="99"/>
      <c r="H1435" s="99"/>
      <c r="I1435" s="99"/>
      <c r="J1435" s="99"/>
      <c r="K1435" s="99"/>
      <c r="L1435" s="99"/>
      <c r="M1435" s="99"/>
      <c r="N1435" s="99"/>
      <c r="O1435" s="99"/>
      <c r="P1435" s="99"/>
      <c r="Q1435" s="99"/>
      <c r="R1435" s="99"/>
      <c r="S1435" s="99"/>
      <c r="T1435" s="99"/>
      <c r="U1435" s="99"/>
      <c r="V1435" s="99"/>
      <c r="W1435" s="99"/>
      <c r="X1435" s="99"/>
      <c r="Y1435" s="99"/>
      <c r="Z1435" s="99"/>
      <c r="AA1435" s="99"/>
      <c r="AB1435" s="99"/>
      <c r="AC1435" s="99"/>
      <c r="AD1435" s="99"/>
      <c r="AE1435" s="99"/>
      <c r="AF1435" s="104"/>
      <c r="AG1435" s="104"/>
      <c r="AH1435" s="104"/>
    </row>
    <row r="1436" spans="3:34" ht="23.25">
      <c r="C1436" s="99"/>
      <c r="D1436" s="99"/>
      <c r="E1436" s="99"/>
      <c r="F1436" s="99"/>
      <c r="G1436" s="99"/>
      <c r="H1436" s="99"/>
      <c r="I1436" s="99"/>
      <c r="J1436" s="99"/>
      <c r="K1436" s="99"/>
      <c r="L1436" s="99"/>
      <c r="M1436" s="99"/>
      <c r="N1436" s="99"/>
      <c r="O1436" s="99"/>
      <c r="P1436" s="99"/>
      <c r="Q1436" s="99"/>
      <c r="R1436" s="99"/>
      <c r="S1436" s="99"/>
      <c r="T1436" s="99"/>
      <c r="U1436" s="99"/>
      <c r="V1436" s="99"/>
      <c r="W1436" s="99"/>
      <c r="X1436" s="99"/>
      <c r="Y1436" s="99"/>
      <c r="Z1436" s="99"/>
      <c r="AA1436" s="99"/>
      <c r="AB1436" s="99"/>
      <c r="AC1436" s="99"/>
      <c r="AD1436" s="99"/>
      <c r="AE1436" s="99"/>
      <c r="AF1436" s="104"/>
      <c r="AG1436" s="104"/>
      <c r="AH1436" s="104"/>
    </row>
    <row r="1437" spans="3:34" ht="23.25">
      <c r="C1437" s="99"/>
      <c r="D1437" s="99"/>
      <c r="E1437" s="99"/>
      <c r="F1437" s="99"/>
      <c r="G1437" s="99"/>
      <c r="H1437" s="99"/>
      <c r="I1437" s="99"/>
      <c r="J1437" s="99"/>
      <c r="K1437" s="99"/>
      <c r="L1437" s="99"/>
      <c r="M1437" s="99"/>
      <c r="N1437" s="99"/>
      <c r="O1437" s="99"/>
      <c r="P1437" s="99"/>
      <c r="Q1437" s="99"/>
      <c r="R1437" s="99"/>
      <c r="S1437" s="99"/>
      <c r="T1437" s="99"/>
      <c r="U1437" s="99"/>
      <c r="V1437" s="99"/>
      <c r="W1437" s="99"/>
      <c r="X1437" s="99"/>
      <c r="Y1437" s="99"/>
      <c r="Z1437" s="99"/>
      <c r="AA1437" s="99"/>
      <c r="AB1437" s="99"/>
      <c r="AC1437" s="99"/>
      <c r="AD1437" s="99"/>
      <c r="AE1437" s="99"/>
      <c r="AF1437" s="104"/>
      <c r="AG1437" s="104"/>
      <c r="AH1437" s="104"/>
    </row>
    <row r="1438" spans="3:34" ht="23.25">
      <c r="C1438" s="99"/>
      <c r="D1438" s="99"/>
      <c r="E1438" s="99"/>
      <c r="F1438" s="99"/>
      <c r="G1438" s="99"/>
      <c r="H1438" s="99"/>
      <c r="I1438" s="99"/>
      <c r="J1438" s="99"/>
      <c r="K1438" s="99"/>
      <c r="L1438" s="99"/>
      <c r="M1438" s="99"/>
      <c r="N1438" s="99"/>
      <c r="O1438" s="99"/>
      <c r="P1438" s="99"/>
      <c r="Q1438" s="99"/>
      <c r="R1438" s="99"/>
      <c r="S1438" s="99"/>
      <c r="T1438" s="99"/>
      <c r="U1438" s="99"/>
      <c r="V1438" s="99"/>
      <c r="W1438" s="99"/>
      <c r="X1438" s="99"/>
      <c r="Y1438" s="99"/>
      <c r="Z1438" s="99"/>
      <c r="AA1438" s="99"/>
      <c r="AB1438" s="99"/>
      <c r="AC1438" s="99"/>
      <c r="AD1438" s="99"/>
      <c r="AE1438" s="99"/>
      <c r="AF1438" s="104"/>
      <c r="AG1438" s="104"/>
      <c r="AH1438" s="104"/>
    </row>
    <row r="1439" spans="3:34" ht="23.25">
      <c r="C1439" s="99"/>
      <c r="D1439" s="99"/>
      <c r="E1439" s="99"/>
      <c r="F1439" s="99"/>
      <c r="G1439" s="99"/>
      <c r="H1439" s="99"/>
      <c r="I1439" s="99"/>
      <c r="J1439" s="99"/>
      <c r="K1439" s="99"/>
      <c r="L1439" s="99"/>
      <c r="M1439" s="99"/>
      <c r="N1439" s="99"/>
      <c r="O1439" s="99"/>
      <c r="P1439" s="99"/>
      <c r="Q1439" s="99"/>
      <c r="R1439" s="99"/>
      <c r="S1439" s="99"/>
      <c r="T1439" s="99"/>
      <c r="U1439" s="99"/>
      <c r="V1439" s="99"/>
      <c r="W1439" s="99"/>
      <c r="X1439" s="99"/>
      <c r="Y1439" s="99"/>
      <c r="Z1439" s="99"/>
      <c r="AA1439" s="99"/>
      <c r="AB1439" s="99"/>
      <c r="AC1439" s="99"/>
      <c r="AD1439" s="99"/>
      <c r="AE1439" s="99"/>
      <c r="AF1439" s="104"/>
      <c r="AG1439" s="104"/>
      <c r="AH1439" s="104"/>
    </row>
    <row r="1440" spans="3:34" ht="23.25">
      <c r="C1440" s="99"/>
      <c r="D1440" s="99"/>
      <c r="E1440" s="99"/>
      <c r="F1440" s="99"/>
      <c r="G1440" s="99"/>
      <c r="H1440" s="99"/>
      <c r="I1440" s="99"/>
      <c r="J1440" s="99"/>
      <c r="K1440" s="99"/>
      <c r="L1440" s="99"/>
      <c r="M1440" s="99"/>
      <c r="N1440" s="99"/>
      <c r="O1440" s="99"/>
      <c r="P1440" s="99"/>
      <c r="Q1440" s="99"/>
      <c r="R1440" s="99"/>
      <c r="S1440" s="99"/>
      <c r="T1440" s="99"/>
      <c r="U1440" s="99"/>
      <c r="V1440" s="99"/>
      <c r="W1440" s="99"/>
      <c r="X1440" s="99"/>
      <c r="Y1440" s="99"/>
      <c r="Z1440" s="99"/>
      <c r="AA1440" s="99"/>
      <c r="AB1440" s="99"/>
      <c r="AC1440" s="99"/>
      <c r="AD1440" s="99"/>
      <c r="AE1440" s="99"/>
      <c r="AF1440" s="104"/>
      <c r="AG1440" s="104"/>
      <c r="AH1440" s="104"/>
    </row>
    <row r="1441" spans="3:34" ht="23.25">
      <c r="C1441" s="99"/>
      <c r="D1441" s="99"/>
      <c r="E1441" s="99"/>
      <c r="F1441" s="99"/>
      <c r="G1441" s="99"/>
      <c r="H1441" s="99"/>
      <c r="I1441" s="99"/>
      <c r="J1441" s="99"/>
      <c r="K1441" s="99"/>
      <c r="L1441" s="99"/>
      <c r="M1441" s="99"/>
      <c r="N1441" s="99"/>
      <c r="O1441" s="99"/>
      <c r="P1441" s="99"/>
      <c r="Q1441" s="99"/>
      <c r="R1441" s="99"/>
      <c r="S1441" s="99"/>
      <c r="T1441" s="99"/>
      <c r="U1441" s="99"/>
      <c r="V1441" s="99"/>
      <c r="W1441" s="99"/>
      <c r="X1441" s="99"/>
      <c r="Y1441" s="99"/>
      <c r="Z1441" s="99"/>
      <c r="AA1441" s="99"/>
      <c r="AB1441" s="99"/>
      <c r="AC1441" s="99"/>
      <c r="AD1441" s="99"/>
      <c r="AE1441" s="99"/>
      <c r="AF1441" s="104"/>
      <c r="AG1441" s="104"/>
      <c r="AH1441" s="104"/>
    </row>
    <row r="1442" spans="3:34" ht="23.25">
      <c r="C1442" s="99"/>
      <c r="D1442" s="99"/>
      <c r="E1442" s="99"/>
      <c r="F1442" s="99"/>
      <c r="G1442" s="99"/>
      <c r="H1442" s="99"/>
      <c r="I1442" s="99"/>
      <c r="J1442" s="99"/>
      <c r="K1442" s="99"/>
      <c r="L1442" s="99"/>
      <c r="M1442" s="99"/>
      <c r="N1442" s="99"/>
      <c r="O1442" s="99"/>
      <c r="P1442" s="99"/>
      <c r="Q1442" s="99"/>
      <c r="R1442" s="99"/>
      <c r="S1442" s="99"/>
      <c r="T1442" s="99"/>
      <c r="U1442" s="99"/>
      <c r="V1442" s="99"/>
      <c r="W1442" s="99"/>
      <c r="X1442" s="99"/>
      <c r="Y1442" s="99"/>
      <c r="Z1442" s="99"/>
      <c r="AA1442" s="99"/>
      <c r="AB1442" s="99"/>
      <c r="AC1442" s="99"/>
      <c r="AD1442" s="99"/>
      <c r="AE1442" s="99"/>
      <c r="AF1442" s="104"/>
      <c r="AG1442" s="104"/>
      <c r="AH1442" s="104"/>
    </row>
    <row r="1443" spans="3:34" ht="23.25">
      <c r="C1443" s="99"/>
      <c r="D1443" s="99"/>
      <c r="E1443" s="99"/>
      <c r="F1443" s="99"/>
      <c r="G1443" s="99"/>
      <c r="H1443" s="99"/>
      <c r="I1443" s="99"/>
      <c r="J1443" s="99"/>
      <c r="K1443" s="99"/>
      <c r="L1443" s="99"/>
      <c r="M1443" s="99"/>
      <c r="N1443" s="99"/>
      <c r="O1443" s="99"/>
      <c r="P1443" s="99"/>
      <c r="Q1443" s="99"/>
      <c r="R1443" s="99"/>
      <c r="S1443" s="99"/>
      <c r="T1443" s="99"/>
      <c r="U1443" s="99"/>
      <c r="V1443" s="99"/>
      <c r="W1443" s="99"/>
      <c r="X1443" s="99"/>
      <c r="Y1443" s="99"/>
      <c r="Z1443" s="99"/>
      <c r="AA1443" s="99"/>
      <c r="AB1443" s="99"/>
      <c r="AC1443" s="99"/>
      <c r="AD1443" s="99"/>
      <c r="AE1443" s="99"/>
      <c r="AF1443" s="104"/>
      <c r="AG1443" s="104"/>
      <c r="AH1443" s="104"/>
    </row>
    <row r="1444" spans="3:34" ht="23.25">
      <c r="C1444" s="99"/>
      <c r="D1444" s="99"/>
      <c r="E1444" s="99"/>
      <c r="F1444" s="99"/>
      <c r="G1444" s="99"/>
      <c r="H1444" s="99"/>
      <c r="I1444" s="99"/>
      <c r="J1444" s="99"/>
      <c r="K1444" s="99"/>
      <c r="L1444" s="99"/>
      <c r="M1444" s="99"/>
      <c r="N1444" s="99"/>
      <c r="O1444" s="99"/>
      <c r="P1444" s="99"/>
      <c r="Q1444" s="99"/>
      <c r="R1444" s="99"/>
      <c r="S1444" s="99"/>
      <c r="T1444" s="99"/>
      <c r="U1444" s="99"/>
      <c r="V1444" s="99"/>
      <c r="W1444" s="99"/>
      <c r="X1444" s="99"/>
      <c r="Y1444" s="99"/>
      <c r="Z1444" s="99"/>
      <c r="AA1444" s="99"/>
      <c r="AB1444" s="99"/>
      <c r="AC1444" s="99"/>
      <c r="AD1444" s="99"/>
      <c r="AE1444" s="99"/>
      <c r="AF1444" s="104"/>
      <c r="AG1444" s="104"/>
      <c r="AH1444" s="104"/>
    </row>
    <row r="1445" spans="3:34" ht="23.25">
      <c r="C1445" s="99"/>
      <c r="D1445" s="99"/>
      <c r="E1445" s="99"/>
      <c r="F1445" s="99"/>
      <c r="G1445" s="99"/>
      <c r="H1445" s="99"/>
      <c r="I1445" s="99"/>
      <c r="J1445" s="99"/>
      <c r="K1445" s="99"/>
      <c r="L1445" s="99"/>
      <c r="M1445" s="99"/>
      <c r="N1445" s="99"/>
      <c r="O1445" s="99"/>
      <c r="P1445" s="99"/>
      <c r="Q1445" s="99"/>
      <c r="R1445" s="99"/>
      <c r="S1445" s="99"/>
      <c r="T1445" s="99"/>
      <c r="U1445" s="99"/>
      <c r="V1445" s="99"/>
      <c r="W1445" s="99"/>
      <c r="X1445" s="99"/>
      <c r="Y1445" s="99"/>
      <c r="Z1445" s="99"/>
      <c r="AA1445" s="99"/>
      <c r="AB1445" s="99"/>
      <c r="AC1445" s="99"/>
      <c r="AD1445" s="99"/>
      <c r="AE1445" s="99"/>
      <c r="AF1445" s="104"/>
      <c r="AG1445" s="104"/>
      <c r="AH1445" s="104"/>
    </row>
    <row r="1446" spans="3:34" ht="23.25">
      <c r="C1446" s="99"/>
      <c r="D1446" s="99"/>
      <c r="E1446" s="99"/>
      <c r="F1446" s="99"/>
      <c r="G1446" s="99"/>
      <c r="H1446" s="99"/>
      <c r="I1446" s="99"/>
      <c r="J1446" s="99"/>
      <c r="K1446" s="99"/>
      <c r="L1446" s="99"/>
      <c r="M1446" s="99"/>
      <c r="N1446" s="99"/>
      <c r="O1446" s="99"/>
      <c r="P1446" s="99"/>
      <c r="Q1446" s="99"/>
      <c r="R1446" s="99"/>
      <c r="S1446" s="99"/>
      <c r="T1446" s="99"/>
      <c r="U1446" s="99"/>
      <c r="V1446" s="99"/>
      <c r="W1446" s="99"/>
      <c r="X1446" s="99"/>
      <c r="Y1446" s="99"/>
      <c r="Z1446" s="99"/>
      <c r="AA1446" s="99"/>
      <c r="AB1446" s="99"/>
      <c r="AC1446" s="99"/>
      <c r="AD1446" s="99"/>
      <c r="AE1446" s="99"/>
      <c r="AF1446" s="104"/>
      <c r="AG1446" s="104"/>
      <c r="AH1446" s="104"/>
    </row>
    <row r="1447" spans="3:34" ht="23.25">
      <c r="C1447" s="99"/>
      <c r="D1447" s="99"/>
      <c r="E1447" s="99"/>
      <c r="F1447" s="99"/>
      <c r="G1447" s="99"/>
      <c r="H1447" s="99"/>
      <c r="I1447" s="99"/>
      <c r="J1447" s="99"/>
      <c r="K1447" s="99"/>
      <c r="L1447" s="99"/>
      <c r="M1447" s="99"/>
      <c r="N1447" s="99"/>
      <c r="O1447" s="99"/>
      <c r="P1447" s="99"/>
      <c r="Q1447" s="99"/>
      <c r="R1447" s="99"/>
      <c r="S1447" s="99"/>
      <c r="T1447" s="99"/>
      <c r="U1447" s="99"/>
      <c r="V1447" s="99"/>
      <c r="W1447" s="99"/>
      <c r="X1447" s="99"/>
      <c r="Y1447" s="99"/>
      <c r="Z1447" s="99"/>
      <c r="AA1447" s="99"/>
      <c r="AB1447" s="99"/>
      <c r="AC1447" s="99"/>
      <c r="AD1447" s="99"/>
      <c r="AE1447" s="99"/>
      <c r="AF1447" s="104"/>
      <c r="AG1447" s="104"/>
      <c r="AH1447" s="104"/>
    </row>
    <row r="1448" spans="3:34" ht="23.25">
      <c r="C1448" s="99"/>
      <c r="D1448" s="99"/>
      <c r="E1448" s="99"/>
      <c r="F1448" s="99"/>
      <c r="G1448" s="99"/>
      <c r="H1448" s="99"/>
      <c r="I1448" s="99"/>
      <c r="J1448" s="99"/>
      <c r="K1448" s="99"/>
      <c r="L1448" s="99"/>
      <c r="M1448" s="99"/>
      <c r="N1448" s="99"/>
      <c r="O1448" s="99"/>
      <c r="P1448" s="99"/>
      <c r="Q1448" s="99"/>
      <c r="R1448" s="99"/>
      <c r="S1448" s="99"/>
      <c r="T1448" s="99"/>
      <c r="U1448" s="99"/>
      <c r="V1448" s="99"/>
      <c r="W1448" s="99"/>
      <c r="X1448" s="99"/>
      <c r="Y1448" s="99"/>
      <c r="Z1448" s="99"/>
      <c r="AA1448" s="99"/>
      <c r="AB1448" s="99"/>
      <c r="AC1448" s="99"/>
      <c r="AD1448" s="99"/>
      <c r="AE1448" s="99"/>
      <c r="AF1448" s="104"/>
      <c r="AG1448" s="104"/>
      <c r="AH1448" s="104"/>
    </row>
    <row r="1449" spans="3:34" ht="23.25">
      <c r="C1449" s="99"/>
      <c r="D1449" s="99"/>
      <c r="E1449" s="99"/>
      <c r="F1449" s="99"/>
      <c r="G1449" s="99"/>
      <c r="H1449" s="99"/>
      <c r="I1449" s="99"/>
      <c r="J1449" s="99"/>
      <c r="K1449" s="99"/>
      <c r="L1449" s="99"/>
      <c r="M1449" s="99"/>
      <c r="N1449" s="99"/>
      <c r="O1449" s="99"/>
      <c r="P1449" s="99"/>
      <c r="Q1449" s="99"/>
      <c r="R1449" s="99"/>
      <c r="S1449" s="99"/>
      <c r="T1449" s="99"/>
      <c r="U1449" s="99"/>
      <c r="V1449" s="99"/>
      <c r="W1449" s="99"/>
      <c r="X1449" s="99"/>
      <c r="Y1449" s="99"/>
      <c r="Z1449" s="99"/>
      <c r="AA1449" s="99"/>
      <c r="AB1449" s="99"/>
      <c r="AC1449" s="99"/>
      <c r="AD1449" s="99"/>
      <c r="AE1449" s="99"/>
      <c r="AF1449" s="104"/>
      <c r="AG1449" s="104"/>
      <c r="AH1449" s="104"/>
    </row>
    <row r="1450" spans="3:34" ht="23.25">
      <c r="C1450" s="99"/>
      <c r="D1450" s="99"/>
      <c r="E1450" s="99"/>
      <c r="F1450" s="99"/>
      <c r="G1450" s="99"/>
      <c r="H1450" s="99"/>
      <c r="I1450" s="99"/>
      <c r="J1450" s="99"/>
      <c r="K1450" s="99"/>
      <c r="L1450" s="99"/>
      <c r="M1450" s="99"/>
      <c r="N1450" s="99"/>
      <c r="O1450" s="99"/>
      <c r="P1450" s="99"/>
      <c r="Q1450" s="99"/>
      <c r="R1450" s="99"/>
      <c r="S1450" s="99"/>
      <c r="T1450" s="99"/>
      <c r="U1450" s="99"/>
      <c r="V1450" s="99"/>
      <c r="W1450" s="99"/>
      <c r="X1450" s="99"/>
      <c r="Y1450" s="99"/>
      <c r="Z1450" s="99"/>
      <c r="AA1450" s="99"/>
      <c r="AB1450" s="99"/>
      <c r="AC1450" s="99"/>
      <c r="AD1450" s="99"/>
      <c r="AE1450" s="99"/>
      <c r="AF1450" s="104"/>
      <c r="AG1450" s="104"/>
      <c r="AH1450" s="104"/>
    </row>
    <row r="1451" spans="3:34" ht="23.25">
      <c r="C1451" s="99"/>
      <c r="D1451" s="99"/>
      <c r="E1451" s="99"/>
      <c r="F1451" s="99"/>
      <c r="G1451" s="99"/>
      <c r="H1451" s="99"/>
      <c r="I1451" s="99"/>
      <c r="J1451" s="99"/>
      <c r="K1451" s="99"/>
      <c r="L1451" s="99"/>
      <c r="M1451" s="99"/>
      <c r="N1451" s="99"/>
      <c r="O1451" s="99"/>
      <c r="P1451" s="99"/>
      <c r="Q1451" s="99"/>
      <c r="R1451" s="99"/>
      <c r="S1451" s="99"/>
      <c r="T1451" s="99"/>
      <c r="U1451" s="99"/>
      <c r="V1451" s="99"/>
      <c r="W1451" s="99"/>
      <c r="X1451" s="99"/>
      <c r="Y1451" s="99"/>
      <c r="Z1451" s="99"/>
      <c r="AA1451" s="99"/>
      <c r="AB1451" s="99"/>
      <c r="AC1451" s="99"/>
      <c r="AD1451" s="99"/>
      <c r="AE1451" s="99"/>
      <c r="AF1451" s="104"/>
      <c r="AG1451" s="104"/>
      <c r="AH1451" s="104"/>
    </row>
    <row r="1452" spans="3:34" ht="23.25">
      <c r="C1452" s="99"/>
      <c r="D1452" s="99"/>
      <c r="E1452" s="99"/>
      <c r="F1452" s="99"/>
      <c r="G1452" s="99"/>
      <c r="H1452" s="99"/>
      <c r="I1452" s="99"/>
      <c r="J1452" s="99"/>
      <c r="K1452" s="99"/>
      <c r="L1452" s="99"/>
      <c r="M1452" s="99"/>
      <c r="N1452" s="99"/>
      <c r="O1452" s="99"/>
      <c r="P1452" s="99"/>
      <c r="Q1452" s="99"/>
      <c r="R1452" s="99"/>
      <c r="S1452" s="99"/>
      <c r="T1452" s="99"/>
      <c r="U1452" s="99"/>
      <c r="V1452" s="99"/>
      <c r="W1452" s="99"/>
      <c r="X1452" s="99"/>
      <c r="Y1452" s="99"/>
      <c r="Z1452" s="99"/>
      <c r="AA1452" s="99"/>
      <c r="AB1452" s="99"/>
      <c r="AC1452" s="99"/>
      <c r="AD1452" s="99"/>
      <c r="AE1452" s="99"/>
      <c r="AF1452" s="104"/>
      <c r="AG1452" s="104"/>
      <c r="AH1452" s="104"/>
    </row>
    <row r="1453" spans="3:34" ht="23.25">
      <c r="C1453" s="99"/>
      <c r="D1453" s="99"/>
      <c r="E1453" s="99"/>
      <c r="F1453" s="99"/>
      <c r="G1453" s="99"/>
      <c r="H1453" s="99"/>
      <c r="I1453" s="99"/>
      <c r="J1453" s="99"/>
      <c r="K1453" s="99"/>
      <c r="L1453" s="99"/>
      <c r="M1453" s="99"/>
      <c r="N1453" s="99"/>
      <c r="O1453" s="99"/>
      <c r="P1453" s="99"/>
      <c r="Q1453" s="99"/>
      <c r="R1453" s="99"/>
      <c r="S1453" s="99"/>
      <c r="T1453" s="99"/>
      <c r="U1453" s="99"/>
      <c r="V1453" s="99"/>
      <c r="W1453" s="99"/>
      <c r="X1453" s="99"/>
      <c r="Y1453" s="99"/>
      <c r="Z1453" s="99"/>
      <c r="AA1453" s="99"/>
      <c r="AB1453" s="99"/>
      <c r="AC1453" s="99"/>
      <c r="AD1453" s="99"/>
      <c r="AE1453" s="99"/>
      <c r="AF1453" s="104"/>
      <c r="AG1453" s="104"/>
      <c r="AH1453" s="104"/>
    </row>
    <row r="1454" spans="3:34" ht="23.25">
      <c r="C1454" s="99"/>
      <c r="D1454" s="99"/>
      <c r="E1454" s="99"/>
      <c r="F1454" s="99"/>
      <c r="G1454" s="99"/>
      <c r="H1454" s="99"/>
      <c r="I1454" s="99"/>
      <c r="J1454" s="99"/>
      <c r="K1454" s="99"/>
      <c r="L1454" s="99"/>
      <c r="M1454" s="99"/>
      <c r="N1454" s="99"/>
      <c r="O1454" s="99"/>
      <c r="P1454" s="99"/>
      <c r="Q1454" s="99"/>
      <c r="R1454" s="99"/>
      <c r="S1454" s="99"/>
      <c r="T1454" s="99"/>
      <c r="U1454" s="99"/>
      <c r="V1454" s="99"/>
      <c r="W1454" s="99"/>
      <c r="X1454" s="99"/>
      <c r="Y1454" s="99"/>
      <c r="Z1454" s="99"/>
      <c r="AA1454" s="99"/>
      <c r="AB1454" s="99"/>
      <c r="AC1454" s="99"/>
      <c r="AD1454" s="99"/>
      <c r="AE1454" s="99"/>
      <c r="AF1454" s="104"/>
      <c r="AG1454" s="104"/>
      <c r="AH1454" s="104"/>
    </row>
    <row r="1455" spans="3:34" ht="23.25">
      <c r="C1455" s="99"/>
      <c r="D1455" s="99"/>
      <c r="E1455" s="99"/>
      <c r="F1455" s="99"/>
      <c r="G1455" s="99"/>
      <c r="H1455" s="99"/>
      <c r="I1455" s="99"/>
      <c r="J1455" s="99"/>
      <c r="K1455" s="99"/>
      <c r="L1455" s="99"/>
      <c r="M1455" s="99"/>
      <c r="N1455" s="99"/>
      <c r="O1455" s="99"/>
      <c r="P1455" s="99"/>
      <c r="Q1455" s="99"/>
      <c r="R1455" s="99"/>
      <c r="S1455" s="99"/>
      <c r="T1455" s="99"/>
      <c r="U1455" s="99"/>
      <c r="V1455" s="99"/>
      <c r="W1455" s="99"/>
      <c r="X1455" s="99"/>
      <c r="Y1455" s="99"/>
      <c r="Z1455" s="99"/>
      <c r="AA1455" s="99"/>
      <c r="AB1455" s="99"/>
      <c r="AC1455" s="99"/>
      <c r="AD1455" s="99"/>
      <c r="AE1455" s="99"/>
      <c r="AF1455" s="104"/>
      <c r="AG1455" s="104"/>
      <c r="AH1455" s="104"/>
    </row>
    <row r="1456" spans="3:34" ht="23.25">
      <c r="C1456" s="99"/>
      <c r="D1456" s="99"/>
      <c r="E1456" s="99"/>
      <c r="F1456" s="99"/>
      <c r="G1456" s="99"/>
      <c r="H1456" s="99"/>
      <c r="I1456" s="99"/>
      <c r="J1456" s="99"/>
      <c r="K1456" s="99"/>
      <c r="L1456" s="99"/>
      <c r="M1456" s="99"/>
      <c r="N1456" s="99"/>
      <c r="O1456" s="99"/>
      <c r="P1456" s="99"/>
      <c r="Q1456" s="99"/>
      <c r="R1456" s="99"/>
      <c r="S1456" s="99"/>
      <c r="T1456" s="99"/>
      <c r="U1456" s="99"/>
      <c r="V1456" s="99"/>
      <c r="W1456" s="99"/>
      <c r="X1456" s="99"/>
      <c r="Y1456" s="99"/>
      <c r="Z1456" s="99"/>
      <c r="AA1456" s="99"/>
      <c r="AB1456" s="99"/>
      <c r="AC1456" s="99"/>
      <c r="AD1456" s="99"/>
      <c r="AE1456" s="99"/>
      <c r="AF1456" s="104"/>
      <c r="AG1456" s="104"/>
      <c r="AH1456" s="104"/>
    </row>
    <row r="1457" spans="3:34" ht="23.25">
      <c r="C1457" s="99"/>
      <c r="D1457" s="99"/>
      <c r="E1457" s="99"/>
      <c r="F1457" s="99"/>
      <c r="G1457" s="99"/>
      <c r="H1457" s="99"/>
      <c r="I1457" s="99"/>
      <c r="J1457" s="99"/>
      <c r="K1457" s="99"/>
      <c r="L1457" s="99"/>
      <c r="M1457" s="99"/>
      <c r="N1457" s="99"/>
      <c r="O1457" s="99"/>
      <c r="P1457" s="99"/>
      <c r="Q1457" s="99"/>
      <c r="R1457" s="99"/>
      <c r="S1457" s="99"/>
      <c r="T1457" s="99"/>
      <c r="U1457" s="99"/>
      <c r="V1457" s="99"/>
      <c r="W1457" s="99"/>
      <c r="X1457" s="99"/>
      <c r="Y1457" s="99"/>
      <c r="Z1457" s="99"/>
      <c r="AA1457" s="99"/>
      <c r="AB1457" s="99"/>
      <c r="AC1457" s="99"/>
      <c r="AD1457" s="99"/>
      <c r="AE1457" s="99"/>
      <c r="AF1457" s="104"/>
      <c r="AG1457" s="104"/>
      <c r="AH1457" s="104"/>
    </row>
    <row r="1458" spans="3:34" ht="23.25">
      <c r="C1458" s="99"/>
      <c r="D1458" s="99"/>
      <c r="E1458" s="99"/>
      <c r="F1458" s="99"/>
      <c r="G1458" s="99"/>
      <c r="H1458" s="99"/>
      <c r="I1458" s="99"/>
      <c r="J1458" s="99"/>
      <c r="K1458" s="99"/>
      <c r="L1458" s="99"/>
      <c r="M1458" s="99"/>
      <c r="N1458" s="99"/>
      <c r="O1458" s="99"/>
      <c r="P1458" s="99"/>
      <c r="Q1458" s="99"/>
      <c r="R1458" s="99"/>
      <c r="S1458" s="99"/>
      <c r="T1458" s="99"/>
      <c r="U1458" s="99"/>
      <c r="V1458" s="99"/>
      <c r="W1458" s="99"/>
      <c r="X1458" s="99"/>
      <c r="Y1458" s="99"/>
      <c r="Z1458" s="99"/>
      <c r="AA1458" s="99"/>
      <c r="AB1458" s="99"/>
      <c r="AC1458" s="99"/>
      <c r="AD1458" s="99"/>
      <c r="AE1458" s="99"/>
      <c r="AF1458" s="104"/>
      <c r="AG1458" s="104"/>
      <c r="AH1458" s="104"/>
    </row>
    <row r="1459" spans="3:34" ht="23.25">
      <c r="C1459" s="99"/>
      <c r="D1459" s="99"/>
      <c r="E1459" s="99"/>
      <c r="F1459" s="99"/>
      <c r="G1459" s="99"/>
      <c r="H1459" s="99"/>
      <c r="I1459" s="99"/>
      <c r="J1459" s="99"/>
      <c r="K1459" s="99"/>
      <c r="L1459" s="99"/>
      <c r="M1459" s="99"/>
      <c r="N1459" s="99"/>
      <c r="O1459" s="99"/>
      <c r="P1459" s="99"/>
      <c r="Q1459" s="99"/>
      <c r="R1459" s="99"/>
      <c r="S1459" s="99"/>
      <c r="T1459" s="99"/>
      <c r="U1459" s="99"/>
      <c r="V1459" s="99"/>
      <c r="W1459" s="99"/>
      <c r="X1459" s="99"/>
      <c r="Y1459" s="99"/>
      <c r="Z1459" s="99"/>
      <c r="AA1459" s="99"/>
      <c r="AB1459" s="99"/>
      <c r="AC1459" s="99"/>
      <c r="AD1459" s="99"/>
      <c r="AE1459" s="99"/>
      <c r="AF1459" s="104"/>
      <c r="AG1459" s="104"/>
      <c r="AH1459" s="104"/>
    </row>
    <row r="1460" spans="3:34" ht="23.25">
      <c r="C1460" s="99"/>
      <c r="D1460" s="99"/>
      <c r="E1460" s="99"/>
      <c r="F1460" s="99"/>
      <c r="G1460" s="99"/>
      <c r="H1460" s="99"/>
      <c r="I1460" s="99"/>
      <c r="J1460" s="99"/>
      <c r="K1460" s="99"/>
      <c r="L1460" s="99"/>
      <c r="M1460" s="99"/>
      <c r="N1460" s="99"/>
      <c r="O1460" s="99"/>
      <c r="P1460" s="99"/>
      <c r="Q1460" s="99"/>
      <c r="R1460" s="99"/>
      <c r="S1460" s="99"/>
      <c r="T1460" s="99"/>
      <c r="U1460" s="99"/>
      <c r="V1460" s="99"/>
      <c r="W1460" s="99"/>
      <c r="X1460" s="99"/>
      <c r="Y1460" s="99"/>
      <c r="Z1460" s="99"/>
      <c r="AA1460" s="99"/>
      <c r="AB1460" s="99"/>
      <c r="AC1460" s="99"/>
      <c r="AD1460" s="99"/>
      <c r="AE1460" s="99"/>
      <c r="AF1460" s="104"/>
      <c r="AG1460" s="104"/>
      <c r="AH1460" s="104"/>
    </row>
    <row r="1461" spans="3:34" ht="23.25">
      <c r="C1461" s="99"/>
      <c r="D1461" s="99"/>
      <c r="E1461" s="99"/>
      <c r="F1461" s="99"/>
      <c r="G1461" s="99"/>
      <c r="H1461" s="99"/>
      <c r="I1461" s="99"/>
      <c r="J1461" s="99"/>
      <c r="K1461" s="99"/>
      <c r="L1461" s="99"/>
      <c r="M1461" s="99"/>
      <c r="N1461" s="99"/>
      <c r="O1461" s="99"/>
      <c r="P1461" s="99"/>
      <c r="Q1461" s="99"/>
      <c r="R1461" s="99"/>
      <c r="S1461" s="99"/>
      <c r="T1461" s="99"/>
      <c r="U1461" s="99"/>
      <c r="V1461" s="99"/>
      <c r="W1461" s="99"/>
      <c r="X1461" s="99"/>
      <c r="Y1461" s="99"/>
      <c r="Z1461" s="99"/>
      <c r="AA1461" s="99"/>
      <c r="AB1461" s="99"/>
      <c r="AC1461" s="99"/>
      <c r="AD1461" s="99"/>
      <c r="AE1461" s="99"/>
      <c r="AF1461" s="104"/>
      <c r="AG1461" s="104"/>
      <c r="AH1461" s="104"/>
    </row>
    <row r="1462" spans="3:34" ht="23.25">
      <c r="C1462" s="99"/>
      <c r="D1462" s="99"/>
      <c r="E1462" s="99"/>
      <c r="F1462" s="99"/>
      <c r="G1462" s="99"/>
      <c r="H1462" s="99"/>
      <c r="I1462" s="99"/>
      <c r="J1462" s="99"/>
      <c r="K1462" s="99"/>
      <c r="L1462" s="99"/>
      <c r="M1462" s="99"/>
      <c r="N1462" s="99"/>
      <c r="O1462" s="99"/>
      <c r="P1462" s="99"/>
      <c r="Q1462" s="99"/>
      <c r="R1462" s="99"/>
      <c r="S1462" s="99"/>
      <c r="T1462" s="99"/>
      <c r="U1462" s="99"/>
      <c r="V1462" s="99"/>
      <c r="W1462" s="99"/>
      <c r="X1462" s="99"/>
      <c r="Y1462" s="99"/>
      <c r="Z1462" s="99"/>
      <c r="AA1462" s="99"/>
      <c r="AB1462" s="99"/>
      <c r="AC1462" s="99"/>
      <c r="AD1462" s="99"/>
      <c r="AE1462" s="99"/>
      <c r="AF1462" s="104"/>
      <c r="AG1462" s="104"/>
      <c r="AH1462" s="104"/>
    </row>
    <row r="1463" spans="3:34" ht="23.25">
      <c r="C1463" s="99"/>
      <c r="D1463" s="99"/>
      <c r="E1463" s="99"/>
      <c r="F1463" s="99"/>
      <c r="G1463" s="99"/>
      <c r="H1463" s="99"/>
      <c r="I1463" s="99"/>
      <c r="J1463" s="99"/>
      <c r="K1463" s="99"/>
      <c r="L1463" s="99"/>
      <c r="M1463" s="99"/>
      <c r="N1463" s="99"/>
      <c r="O1463" s="99"/>
      <c r="P1463" s="99"/>
      <c r="Q1463" s="99"/>
      <c r="R1463" s="99"/>
      <c r="S1463" s="99"/>
      <c r="T1463" s="99"/>
      <c r="U1463" s="99"/>
      <c r="V1463" s="99"/>
      <c r="W1463" s="99"/>
      <c r="X1463" s="99"/>
      <c r="Y1463" s="99"/>
      <c r="Z1463" s="99"/>
      <c r="AA1463" s="99"/>
      <c r="AB1463" s="99"/>
      <c r="AC1463" s="99"/>
      <c r="AD1463" s="99"/>
      <c r="AE1463" s="99"/>
      <c r="AF1463" s="104"/>
      <c r="AG1463" s="104"/>
      <c r="AH1463" s="104"/>
    </row>
    <row r="1464" spans="3:34" ht="23.25">
      <c r="C1464" s="99"/>
      <c r="D1464" s="99"/>
      <c r="E1464" s="99"/>
      <c r="F1464" s="99"/>
      <c r="G1464" s="99"/>
      <c r="H1464" s="99"/>
      <c r="I1464" s="99"/>
      <c r="J1464" s="99"/>
      <c r="K1464" s="99"/>
      <c r="L1464" s="99"/>
      <c r="M1464" s="99"/>
      <c r="N1464" s="99"/>
      <c r="O1464" s="99"/>
      <c r="P1464" s="99"/>
      <c r="Q1464" s="99"/>
      <c r="R1464" s="99"/>
      <c r="S1464" s="99"/>
      <c r="T1464" s="99"/>
      <c r="U1464" s="99"/>
      <c r="V1464" s="99"/>
      <c r="W1464" s="99"/>
      <c r="X1464" s="99"/>
      <c r="Y1464" s="99"/>
      <c r="Z1464" s="99"/>
      <c r="AA1464" s="99"/>
      <c r="AB1464" s="99"/>
      <c r="AC1464" s="99"/>
      <c r="AD1464" s="99"/>
      <c r="AE1464" s="99"/>
      <c r="AF1464" s="104"/>
      <c r="AG1464" s="104"/>
      <c r="AH1464" s="104"/>
    </row>
    <row r="1465" spans="3:34" ht="23.25">
      <c r="C1465" s="99"/>
      <c r="D1465" s="99"/>
      <c r="E1465" s="99"/>
      <c r="F1465" s="99"/>
      <c r="G1465" s="99"/>
      <c r="H1465" s="99"/>
      <c r="I1465" s="99"/>
      <c r="J1465" s="99"/>
      <c r="K1465" s="99"/>
      <c r="L1465" s="99"/>
      <c r="M1465" s="99"/>
      <c r="N1465" s="99"/>
      <c r="O1465" s="99"/>
      <c r="P1465" s="99"/>
      <c r="Q1465" s="99"/>
      <c r="R1465" s="99"/>
      <c r="S1465" s="99"/>
      <c r="T1465" s="99"/>
      <c r="U1465" s="99"/>
      <c r="V1465" s="99"/>
      <c r="W1465" s="99"/>
      <c r="X1465" s="99"/>
      <c r="Y1465" s="99"/>
      <c r="Z1465" s="99"/>
      <c r="AA1465" s="99"/>
      <c r="AB1465" s="99"/>
      <c r="AC1465" s="99"/>
      <c r="AD1465" s="99"/>
      <c r="AE1465" s="99"/>
      <c r="AF1465" s="104"/>
      <c r="AG1465" s="104"/>
      <c r="AH1465" s="104"/>
    </row>
    <row r="1466" spans="3:34" ht="23.25">
      <c r="C1466" s="99"/>
      <c r="D1466" s="99"/>
      <c r="E1466" s="99"/>
      <c r="F1466" s="99"/>
      <c r="G1466" s="99"/>
      <c r="H1466" s="99"/>
      <c r="I1466" s="99"/>
      <c r="J1466" s="99"/>
      <c r="K1466" s="99"/>
      <c r="L1466" s="99"/>
      <c r="M1466" s="99"/>
      <c r="N1466" s="99"/>
      <c r="O1466" s="99"/>
      <c r="P1466" s="99"/>
      <c r="Q1466" s="99"/>
      <c r="R1466" s="99"/>
      <c r="S1466" s="99"/>
      <c r="T1466" s="99"/>
      <c r="U1466" s="99"/>
      <c r="V1466" s="99"/>
      <c r="W1466" s="99"/>
      <c r="X1466" s="99"/>
      <c r="Y1466" s="99"/>
      <c r="Z1466" s="99"/>
      <c r="AA1466" s="99"/>
      <c r="AB1466" s="99"/>
      <c r="AC1466" s="99"/>
      <c r="AD1466" s="99"/>
      <c r="AE1466" s="99"/>
      <c r="AF1466" s="104"/>
      <c r="AG1466" s="104"/>
      <c r="AH1466" s="104"/>
    </row>
    <row r="1467" spans="3:34" ht="23.25">
      <c r="C1467" s="99"/>
      <c r="D1467" s="99"/>
      <c r="E1467" s="99"/>
      <c r="F1467" s="99"/>
      <c r="G1467" s="99"/>
      <c r="H1467" s="99"/>
      <c r="I1467" s="99"/>
      <c r="J1467" s="99"/>
      <c r="K1467" s="99"/>
      <c r="L1467" s="99"/>
      <c r="M1467" s="99"/>
      <c r="N1467" s="99"/>
      <c r="O1467" s="99"/>
      <c r="P1467" s="99"/>
      <c r="Q1467" s="99"/>
      <c r="R1467" s="99"/>
      <c r="S1467" s="99"/>
      <c r="T1467" s="99"/>
      <c r="U1467" s="99"/>
      <c r="V1467" s="99"/>
      <c r="W1467" s="99"/>
      <c r="X1467" s="99"/>
      <c r="Y1467" s="99"/>
      <c r="Z1467" s="99"/>
      <c r="AA1467" s="99"/>
      <c r="AB1467" s="99"/>
      <c r="AC1467" s="99"/>
      <c r="AD1467" s="99"/>
      <c r="AE1467" s="99"/>
      <c r="AF1467" s="104"/>
      <c r="AG1467" s="104"/>
      <c r="AH1467" s="104"/>
    </row>
    <row r="1468" spans="3:34" ht="23.25">
      <c r="C1468" s="99"/>
      <c r="D1468" s="99"/>
      <c r="E1468" s="99"/>
      <c r="F1468" s="99"/>
      <c r="G1468" s="99"/>
      <c r="H1468" s="99"/>
      <c r="I1468" s="99"/>
      <c r="J1468" s="99"/>
      <c r="K1468" s="99"/>
      <c r="L1468" s="99"/>
      <c r="M1468" s="99"/>
      <c r="N1468" s="99"/>
      <c r="O1468" s="99"/>
      <c r="P1468" s="99"/>
      <c r="Q1468" s="99"/>
      <c r="R1468" s="99"/>
      <c r="S1468" s="99"/>
      <c r="T1468" s="99"/>
      <c r="U1468" s="99"/>
      <c r="V1468" s="99"/>
      <c r="W1468" s="99"/>
      <c r="X1468" s="99"/>
      <c r="Y1468" s="99"/>
      <c r="Z1468" s="99"/>
      <c r="AA1468" s="99"/>
      <c r="AB1468" s="99"/>
      <c r="AC1468" s="99"/>
      <c r="AD1468" s="99"/>
      <c r="AE1468" s="99"/>
      <c r="AF1468" s="104"/>
      <c r="AG1468" s="104"/>
      <c r="AH1468" s="104"/>
    </row>
    <row r="1469" spans="3:34" ht="23.25">
      <c r="C1469" s="99"/>
      <c r="D1469" s="99"/>
      <c r="E1469" s="99"/>
      <c r="F1469" s="99"/>
      <c r="G1469" s="99"/>
      <c r="H1469" s="99"/>
      <c r="I1469" s="99"/>
      <c r="J1469" s="99"/>
      <c r="K1469" s="99"/>
      <c r="L1469" s="99"/>
      <c r="M1469" s="99"/>
      <c r="N1469" s="99"/>
      <c r="O1469" s="99"/>
      <c r="P1469" s="99"/>
      <c r="Q1469" s="99"/>
      <c r="R1469" s="99"/>
      <c r="S1469" s="99"/>
      <c r="T1469" s="99"/>
      <c r="U1469" s="99"/>
      <c r="V1469" s="99"/>
      <c r="W1469" s="99"/>
      <c r="X1469" s="99"/>
      <c r="Y1469" s="99"/>
      <c r="Z1469" s="99"/>
      <c r="AA1469" s="99"/>
      <c r="AB1469" s="99"/>
      <c r="AC1469" s="99"/>
      <c r="AD1469" s="99"/>
      <c r="AE1469" s="99"/>
      <c r="AF1469" s="104"/>
      <c r="AG1469" s="104"/>
      <c r="AH1469" s="104"/>
    </row>
    <row r="1470" spans="3:34" ht="23.25">
      <c r="C1470" s="99"/>
      <c r="D1470" s="99"/>
      <c r="E1470" s="99"/>
      <c r="F1470" s="99"/>
      <c r="G1470" s="99"/>
      <c r="H1470" s="99"/>
      <c r="I1470" s="99"/>
      <c r="J1470" s="99"/>
      <c r="K1470" s="99"/>
      <c r="L1470" s="99"/>
      <c r="M1470" s="99"/>
      <c r="N1470" s="99"/>
      <c r="O1470" s="99"/>
      <c r="P1470" s="99"/>
      <c r="Q1470" s="99"/>
      <c r="R1470" s="99"/>
      <c r="S1470" s="99"/>
      <c r="T1470" s="99"/>
      <c r="U1470" s="99"/>
      <c r="V1470" s="99"/>
      <c r="W1470" s="99"/>
      <c r="X1470" s="99"/>
      <c r="Y1470" s="99"/>
      <c r="Z1470" s="99"/>
      <c r="AA1470" s="99"/>
      <c r="AB1470" s="99"/>
      <c r="AC1470" s="99"/>
      <c r="AD1470" s="99"/>
      <c r="AE1470" s="99"/>
      <c r="AF1470" s="104"/>
      <c r="AG1470" s="104"/>
      <c r="AH1470" s="104"/>
    </row>
    <row r="1471" spans="3:34" ht="23.25">
      <c r="C1471" s="99"/>
      <c r="D1471" s="99"/>
      <c r="E1471" s="99"/>
      <c r="F1471" s="99"/>
      <c r="G1471" s="99"/>
      <c r="H1471" s="99"/>
      <c r="I1471" s="99"/>
      <c r="J1471" s="99"/>
      <c r="K1471" s="99"/>
      <c r="L1471" s="99"/>
      <c r="M1471" s="99"/>
      <c r="N1471" s="99"/>
      <c r="O1471" s="99"/>
      <c r="P1471" s="99"/>
      <c r="Q1471" s="99"/>
      <c r="R1471" s="99"/>
      <c r="S1471" s="99"/>
      <c r="T1471" s="99"/>
      <c r="U1471" s="99"/>
      <c r="V1471" s="99"/>
      <c r="W1471" s="99"/>
      <c r="X1471" s="99"/>
      <c r="Y1471" s="99"/>
      <c r="Z1471" s="99"/>
      <c r="AA1471" s="99"/>
      <c r="AB1471" s="99"/>
      <c r="AC1471" s="99"/>
      <c r="AD1471" s="99"/>
      <c r="AE1471" s="99"/>
      <c r="AF1471" s="104"/>
      <c r="AG1471" s="104"/>
      <c r="AH1471" s="104"/>
    </row>
    <row r="1472" spans="3:34" ht="23.25">
      <c r="C1472" s="99"/>
      <c r="D1472" s="99"/>
      <c r="E1472" s="99"/>
      <c r="F1472" s="99"/>
      <c r="G1472" s="99"/>
      <c r="H1472" s="99"/>
      <c r="I1472" s="99"/>
      <c r="J1472" s="99"/>
      <c r="K1472" s="99"/>
      <c r="L1472" s="99"/>
      <c r="M1472" s="99"/>
      <c r="N1472" s="99"/>
      <c r="O1472" s="99"/>
      <c r="P1472" s="99"/>
      <c r="Q1472" s="99"/>
      <c r="R1472" s="99"/>
      <c r="S1472" s="99"/>
      <c r="T1472" s="99"/>
      <c r="U1472" s="99"/>
      <c r="V1472" s="99"/>
      <c r="W1472" s="99"/>
      <c r="X1472" s="99"/>
      <c r="Y1472" s="99"/>
      <c r="Z1472" s="99"/>
      <c r="AA1472" s="99"/>
      <c r="AB1472" s="99"/>
      <c r="AC1472" s="99"/>
      <c r="AD1472" s="99"/>
      <c r="AE1472" s="99"/>
      <c r="AF1472" s="104"/>
      <c r="AG1472" s="104"/>
      <c r="AH1472" s="104"/>
    </row>
    <row r="1473" spans="3:34" ht="23.25">
      <c r="C1473" s="99"/>
      <c r="D1473" s="99"/>
      <c r="E1473" s="99"/>
      <c r="F1473" s="99"/>
      <c r="G1473" s="99"/>
      <c r="H1473" s="99"/>
      <c r="I1473" s="99"/>
      <c r="J1473" s="99"/>
      <c r="K1473" s="99"/>
      <c r="L1473" s="99"/>
      <c r="M1473" s="99"/>
      <c r="N1473" s="99"/>
      <c r="O1473" s="99"/>
      <c r="P1473" s="99"/>
      <c r="Q1473" s="99"/>
      <c r="R1473" s="99"/>
      <c r="S1473" s="99"/>
      <c r="T1473" s="99"/>
      <c r="U1473" s="99"/>
      <c r="V1473" s="99"/>
      <c r="W1473" s="99"/>
      <c r="X1473" s="99"/>
      <c r="Y1473" s="99"/>
      <c r="Z1473" s="99"/>
      <c r="AA1473" s="99"/>
      <c r="AB1473" s="99"/>
      <c r="AC1473" s="99"/>
      <c r="AD1473" s="99"/>
      <c r="AE1473" s="99"/>
      <c r="AF1473" s="104"/>
      <c r="AG1473" s="104"/>
      <c r="AH1473" s="104"/>
    </row>
    <row r="1474" spans="3:34" ht="23.25">
      <c r="C1474" s="99"/>
      <c r="D1474" s="99"/>
      <c r="E1474" s="99"/>
      <c r="F1474" s="99"/>
      <c r="G1474" s="99"/>
      <c r="H1474" s="99"/>
      <c r="I1474" s="99"/>
      <c r="J1474" s="99"/>
      <c r="K1474" s="99"/>
      <c r="L1474" s="99"/>
      <c r="M1474" s="99"/>
      <c r="N1474" s="99"/>
      <c r="O1474" s="99"/>
      <c r="P1474" s="99"/>
      <c r="Q1474" s="99"/>
      <c r="R1474" s="99"/>
      <c r="S1474" s="99"/>
      <c r="T1474" s="99"/>
      <c r="U1474" s="99"/>
      <c r="V1474" s="99"/>
      <c r="W1474" s="99"/>
      <c r="X1474" s="99"/>
      <c r="Y1474" s="99"/>
      <c r="Z1474" s="99"/>
      <c r="AA1474" s="99"/>
      <c r="AB1474" s="99"/>
      <c r="AC1474" s="99"/>
      <c r="AD1474" s="99"/>
      <c r="AE1474" s="99"/>
      <c r="AF1474" s="104"/>
      <c r="AG1474" s="104"/>
      <c r="AH1474" s="104"/>
    </row>
    <row r="1475" spans="3:34" ht="23.25">
      <c r="C1475" s="99"/>
      <c r="D1475" s="99"/>
      <c r="E1475" s="99"/>
      <c r="F1475" s="99"/>
      <c r="G1475" s="99"/>
      <c r="H1475" s="99"/>
      <c r="I1475" s="99"/>
      <c r="J1475" s="99"/>
      <c r="K1475" s="99"/>
      <c r="L1475" s="99"/>
      <c r="M1475" s="99"/>
      <c r="N1475" s="99"/>
      <c r="O1475" s="99"/>
      <c r="P1475" s="99"/>
      <c r="Q1475" s="99"/>
      <c r="R1475" s="99"/>
      <c r="S1475" s="99"/>
      <c r="T1475" s="99"/>
      <c r="U1475" s="99"/>
      <c r="V1475" s="99"/>
      <c r="W1475" s="99"/>
      <c r="X1475" s="99"/>
      <c r="Y1475" s="99"/>
      <c r="Z1475" s="99"/>
      <c r="AA1475" s="99"/>
      <c r="AB1475" s="99"/>
      <c r="AC1475" s="99"/>
      <c r="AD1475" s="99"/>
      <c r="AE1475" s="99"/>
      <c r="AF1475" s="104"/>
      <c r="AG1475" s="104"/>
      <c r="AH1475" s="104"/>
    </row>
    <row r="1476" spans="3:34" ht="23.25">
      <c r="C1476" s="99"/>
      <c r="D1476" s="99"/>
      <c r="E1476" s="99"/>
      <c r="F1476" s="99"/>
      <c r="G1476" s="99"/>
      <c r="H1476" s="99"/>
      <c r="I1476" s="99"/>
      <c r="J1476" s="99"/>
      <c r="K1476" s="99"/>
      <c r="L1476" s="99"/>
      <c r="M1476" s="99"/>
      <c r="N1476" s="99"/>
      <c r="O1476" s="99"/>
      <c r="P1476" s="99"/>
      <c r="Q1476" s="99"/>
      <c r="R1476" s="99"/>
      <c r="S1476" s="99"/>
      <c r="T1476" s="99"/>
      <c r="U1476" s="99"/>
      <c r="V1476" s="99"/>
      <c r="W1476" s="99"/>
      <c r="X1476" s="99"/>
      <c r="Y1476" s="99"/>
      <c r="Z1476" s="99"/>
      <c r="AA1476" s="99"/>
      <c r="AB1476" s="99"/>
      <c r="AC1476" s="99"/>
      <c r="AD1476" s="99"/>
      <c r="AE1476" s="99"/>
      <c r="AF1476" s="104"/>
      <c r="AG1476" s="104"/>
      <c r="AH1476" s="104"/>
    </row>
    <row r="1477" spans="3:34" ht="23.25">
      <c r="C1477" s="99"/>
      <c r="D1477" s="99"/>
      <c r="E1477" s="99"/>
      <c r="F1477" s="99"/>
      <c r="G1477" s="99"/>
      <c r="H1477" s="99"/>
      <c r="I1477" s="99"/>
      <c r="J1477" s="99"/>
      <c r="K1477" s="99"/>
      <c r="L1477" s="99"/>
      <c r="M1477" s="99"/>
      <c r="N1477" s="99"/>
      <c r="O1477" s="99"/>
      <c r="P1477" s="99"/>
      <c r="Q1477" s="99"/>
      <c r="R1477" s="99"/>
      <c r="S1477" s="99"/>
      <c r="T1477" s="99"/>
      <c r="U1477" s="99"/>
      <c r="V1477" s="99"/>
      <c r="W1477" s="99"/>
      <c r="X1477" s="99"/>
      <c r="Y1477" s="99"/>
      <c r="Z1477" s="99"/>
      <c r="AA1477" s="99"/>
      <c r="AB1477" s="99"/>
      <c r="AC1477" s="99"/>
      <c r="AD1477" s="99"/>
      <c r="AE1477" s="99"/>
      <c r="AF1477" s="104"/>
      <c r="AG1477" s="104"/>
      <c r="AH1477" s="104"/>
    </row>
    <row r="1478" spans="3:34" ht="23.25">
      <c r="C1478" s="99"/>
      <c r="D1478" s="99"/>
      <c r="E1478" s="99"/>
      <c r="F1478" s="99"/>
      <c r="G1478" s="99"/>
      <c r="H1478" s="99"/>
      <c r="I1478" s="99"/>
      <c r="J1478" s="99"/>
      <c r="K1478" s="99"/>
      <c r="L1478" s="99"/>
      <c r="M1478" s="99"/>
      <c r="N1478" s="99"/>
      <c r="O1478" s="99"/>
      <c r="P1478" s="99"/>
      <c r="Q1478" s="99"/>
      <c r="R1478" s="99"/>
      <c r="S1478" s="99"/>
      <c r="T1478" s="99"/>
      <c r="U1478" s="99"/>
      <c r="V1478" s="99"/>
      <c r="W1478" s="99"/>
      <c r="X1478" s="99"/>
      <c r="Y1478" s="99"/>
      <c r="Z1478" s="99"/>
      <c r="AA1478" s="99"/>
      <c r="AB1478" s="99"/>
      <c r="AC1478" s="99"/>
      <c r="AD1478" s="99"/>
      <c r="AE1478" s="99"/>
      <c r="AF1478" s="104"/>
      <c r="AG1478" s="104"/>
      <c r="AH1478" s="104"/>
    </row>
    <row r="1479" spans="3:34" ht="23.25">
      <c r="C1479" s="99"/>
      <c r="D1479" s="99"/>
      <c r="E1479" s="99"/>
      <c r="F1479" s="99"/>
      <c r="G1479" s="99"/>
      <c r="H1479" s="99"/>
      <c r="I1479" s="99"/>
      <c r="J1479" s="99"/>
      <c r="K1479" s="99"/>
      <c r="L1479" s="99"/>
      <c r="M1479" s="99"/>
      <c r="N1479" s="99"/>
      <c r="O1479" s="99"/>
      <c r="P1479" s="99"/>
      <c r="Q1479" s="99"/>
      <c r="R1479" s="99"/>
      <c r="S1479" s="99"/>
      <c r="T1479" s="99"/>
      <c r="U1479" s="99"/>
      <c r="V1479" s="99"/>
      <c r="W1479" s="99"/>
      <c r="X1479" s="99"/>
      <c r="Y1479" s="99"/>
      <c r="Z1479" s="99"/>
      <c r="AA1479" s="99"/>
      <c r="AB1479" s="99"/>
      <c r="AC1479" s="99"/>
      <c r="AD1479" s="99"/>
      <c r="AE1479" s="99"/>
      <c r="AF1479" s="104"/>
      <c r="AG1479" s="104"/>
      <c r="AH1479" s="104"/>
    </row>
    <row r="1480" spans="3:34" ht="23.25">
      <c r="C1480" s="99"/>
      <c r="D1480" s="99"/>
      <c r="E1480" s="99"/>
      <c r="F1480" s="99"/>
      <c r="G1480" s="99"/>
      <c r="H1480" s="99"/>
      <c r="I1480" s="99"/>
      <c r="J1480" s="99"/>
      <c r="K1480" s="99"/>
      <c r="L1480" s="99"/>
      <c r="M1480" s="99"/>
      <c r="N1480" s="99"/>
      <c r="O1480" s="99"/>
      <c r="P1480" s="99"/>
      <c r="Q1480" s="99"/>
      <c r="R1480" s="99"/>
      <c r="S1480" s="99"/>
      <c r="T1480" s="99"/>
      <c r="U1480" s="99"/>
      <c r="V1480" s="99"/>
      <c r="W1480" s="99"/>
      <c r="X1480" s="99"/>
      <c r="Y1480" s="99"/>
      <c r="Z1480" s="99"/>
      <c r="AA1480" s="99"/>
      <c r="AB1480" s="99"/>
      <c r="AC1480" s="99"/>
      <c r="AD1480" s="99"/>
      <c r="AE1480" s="99"/>
      <c r="AF1480" s="104"/>
      <c r="AG1480" s="104"/>
      <c r="AH1480" s="104"/>
    </row>
    <row r="1481" spans="3:34" ht="23.25">
      <c r="C1481" s="99"/>
      <c r="D1481" s="99"/>
      <c r="E1481" s="99"/>
      <c r="F1481" s="99"/>
      <c r="G1481" s="99"/>
      <c r="H1481" s="99"/>
      <c r="I1481" s="99"/>
      <c r="J1481" s="99"/>
      <c r="K1481" s="99"/>
      <c r="L1481" s="99"/>
      <c r="M1481" s="99"/>
      <c r="N1481" s="99"/>
      <c r="O1481" s="99"/>
      <c r="P1481" s="99"/>
      <c r="Q1481" s="99"/>
      <c r="R1481" s="99"/>
      <c r="S1481" s="99"/>
      <c r="T1481" s="99"/>
      <c r="U1481" s="99"/>
      <c r="V1481" s="99"/>
      <c r="W1481" s="99"/>
      <c r="X1481" s="99"/>
      <c r="Y1481" s="99"/>
      <c r="Z1481" s="99"/>
      <c r="AA1481" s="99"/>
      <c r="AB1481" s="99"/>
      <c r="AC1481" s="99"/>
      <c r="AD1481" s="99"/>
      <c r="AE1481" s="99"/>
      <c r="AF1481" s="104"/>
      <c r="AG1481" s="104"/>
      <c r="AH1481" s="104"/>
    </row>
    <row r="1482" spans="3:34" ht="23.25">
      <c r="C1482" s="99"/>
      <c r="D1482" s="99"/>
      <c r="E1482" s="99"/>
      <c r="F1482" s="99"/>
      <c r="G1482" s="99"/>
      <c r="H1482" s="99"/>
      <c r="I1482" s="99"/>
      <c r="J1482" s="99"/>
      <c r="K1482" s="99"/>
      <c r="L1482" s="99"/>
      <c r="M1482" s="99"/>
      <c r="N1482" s="99"/>
      <c r="O1482" s="99"/>
      <c r="P1482" s="99"/>
      <c r="Q1482" s="99"/>
      <c r="R1482" s="99"/>
      <c r="S1482" s="99"/>
      <c r="T1482" s="99"/>
      <c r="U1482" s="99"/>
      <c r="V1482" s="99"/>
      <c r="W1482" s="99"/>
      <c r="X1482" s="99"/>
      <c r="Y1482" s="99"/>
      <c r="Z1482" s="99"/>
      <c r="AA1482" s="99"/>
      <c r="AB1482" s="99"/>
      <c r="AC1482" s="99"/>
      <c r="AD1482" s="99"/>
      <c r="AE1482" s="99"/>
      <c r="AF1482" s="104"/>
      <c r="AG1482" s="104"/>
      <c r="AH1482" s="104"/>
    </row>
    <row r="1483" spans="3:34" ht="23.25">
      <c r="C1483" s="99"/>
      <c r="D1483" s="99"/>
      <c r="E1483" s="99"/>
      <c r="F1483" s="99"/>
      <c r="G1483" s="99"/>
      <c r="H1483" s="99"/>
      <c r="I1483" s="99"/>
      <c r="J1483" s="99"/>
      <c r="K1483" s="99"/>
      <c r="L1483" s="99"/>
      <c r="M1483" s="99"/>
      <c r="N1483" s="99"/>
      <c r="O1483" s="99"/>
      <c r="P1483" s="99"/>
      <c r="Q1483" s="99"/>
      <c r="R1483" s="99"/>
      <c r="S1483" s="99"/>
      <c r="T1483" s="99"/>
      <c r="U1483" s="99"/>
      <c r="V1483" s="99"/>
      <c r="W1483" s="99"/>
      <c r="X1483" s="99"/>
      <c r="Y1483" s="99"/>
      <c r="Z1483" s="99"/>
      <c r="AA1483" s="99"/>
      <c r="AB1483" s="99"/>
      <c r="AC1483" s="99"/>
      <c r="AD1483" s="99"/>
      <c r="AE1483" s="99"/>
      <c r="AF1483" s="104"/>
      <c r="AG1483" s="104"/>
      <c r="AH1483" s="104"/>
    </row>
    <row r="1484" spans="3:34" ht="23.25">
      <c r="C1484" s="99"/>
      <c r="D1484" s="99"/>
      <c r="E1484" s="99"/>
      <c r="F1484" s="99"/>
      <c r="G1484" s="99"/>
      <c r="H1484" s="99"/>
      <c r="I1484" s="99"/>
      <c r="J1484" s="99"/>
      <c r="K1484" s="99"/>
      <c r="L1484" s="99"/>
      <c r="M1484" s="99"/>
      <c r="N1484" s="99"/>
      <c r="O1484" s="99"/>
      <c r="P1484" s="99"/>
      <c r="Q1484" s="99"/>
      <c r="R1484" s="99"/>
      <c r="S1484" s="99"/>
      <c r="T1484" s="99"/>
      <c r="U1484" s="99"/>
      <c r="V1484" s="99"/>
      <c r="W1484" s="99"/>
      <c r="X1484" s="99"/>
      <c r="Y1484" s="99"/>
      <c r="Z1484" s="99"/>
      <c r="AA1484" s="99"/>
      <c r="AB1484" s="99"/>
      <c r="AC1484" s="99"/>
      <c r="AD1484" s="99"/>
      <c r="AE1484" s="99"/>
      <c r="AF1484" s="104"/>
      <c r="AG1484" s="104"/>
      <c r="AH1484" s="104"/>
    </row>
    <row r="1485" spans="3:34" ht="23.25">
      <c r="C1485" s="99"/>
      <c r="D1485" s="99"/>
      <c r="E1485" s="99"/>
      <c r="F1485" s="99"/>
      <c r="G1485" s="99"/>
      <c r="H1485" s="99"/>
      <c r="I1485" s="99"/>
      <c r="J1485" s="99"/>
      <c r="K1485" s="99"/>
      <c r="L1485" s="99"/>
      <c r="M1485" s="99"/>
      <c r="N1485" s="99"/>
      <c r="O1485" s="99"/>
      <c r="P1485" s="99"/>
      <c r="Q1485" s="99"/>
      <c r="R1485" s="99"/>
      <c r="S1485" s="99"/>
      <c r="T1485" s="99"/>
      <c r="U1485" s="99"/>
      <c r="V1485" s="99"/>
      <c r="W1485" s="99"/>
      <c r="X1485" s="99"/>
      <c r="Y1485" s="99"/>
      <c r="Z1485" s="99"/>
      <c r="AA1485" s="99"/>
      <c r="AB1485" s="99"/>
      <c r="AC1485" s="99"/>
      <c r="AD1485" s="99"/>
      <c r="AE1485" s="99"/>
      <c r="AF1485" s="104"/>
      <c r="AG1485" s="104"/>
      <c r="AH1485" s="104"/>
    </row>
    <row r="1486" spans="3:34" ht="23.25">
      <c r="C1486" s="99"/>
      <c r="D1486" s="99"/>
      <c r="E1486" s="99"/>
      <c r="F1486" s="99"/>
      <c r="G1486" s="99"/>
      <c r="H1486" s="99"/>
      <c r="I1486" s="99"/>
      <c r="J1486" s="99"/>
      <c r="K1486" s="99"/>
      <c r="L1486" s="99"/>
      <c r="M1486" s="99"/>
      <c r="N1486" s="99"/>
      <c r="O1486" s="99"/>
      <c r="P1486" s="99"/>
      <c r="Q1486" s="99"/>
      <c r="R1486" s="99"/>
      <c r="S1486" s="99"/>
      <c r="T1486" s="99"/>
      <c r="U1486" s="99"/>
      <c r="V1486" s="99"/>
      <c r="W1486" s="99"/>
      <c r="X1486" s="99"/>
      <c r="Y1486" s="99"/>
      <c r="Z1486" s="99"/>
      <c r="AA1486" s="99"/>
      <c r="AB1486" s="99"/>
      <c r="AC1486" s="99"/>
      <c r="AD1486" s="99"/>
      <c r="AE1486" s="99"/>
      <c r="AF1486" s="104"/>
      <c r="AG1486" s="104"/>
      <c r="AH1486" s="104"/>
    </row>
    <row r="1487" spans="3:34" ht="23.25">
      <c r="C1487" s="99"/>
      <c r="D1487" s="99"/>
      <c r="E1487" s="99"/>
      <c r="F1487" s="99"/>
      <c r="G1487" s="99"/>
      <c r="H1487" s="99"/>
      <c r="I1487" s="99"/>
      <c r="J1487" s="99"/>
      <c r="K1487" s="99"/>
      <c r="L1487" s="99"/>
      <c r="M1487" s="99"/>
      <c r="N1487" s="99"/>
      <c r="O1487" s="99"/>
      <c r="P1487" s="99"/>
      <c r="Q1487" s="99"/>
      <c r="R1487" s="99"/>
      <c r="S1487" s="99"/>
      <c r="T1487" s="99"/>
      <c r="U1487" s="99"/>
      <c r="V1487" s="99"/>
      <c r="W1487" s="99"/>
      <c r="X1487" s="99"/>
      <c r="Y1487" s="99"/>
      <c r="Z1487" s="99"/>
      <c r="AA1487" s="99"/>
      <c r="AB1487" s="99"/>
      <c r="AC1487" s="99"/>
      <c r="AD1487" s="99"/>
      <c r="AE1487" s="99"/>
      <c r="AF1487" s="104"/>
      <c r="AG1487" s="104"/>
      <c r="AH1487" s="104"/>
    </row>
    <row r="1488" spans="3:34" ht="23.25">
      <c r="C1488" s="99"/>
      <c r="D1488" s="99"/>
      <c r="E1488" s="99"/>
      <c r="F1488" s="99"/>
      <c r="G1488" s="99"/>
      <c r="H1488" s="99"/>
      <c r="I1488" s="99"/>
      <c r="J1488" s="99"/>
      <c r="K1488" s="99"/>
      <c r="L1488" s="99"/>
      <c r="M1488" s="99"/>
      <c r="N1488" s="99"/>
      <c r="O1488" s="99"/>
      <c r="P1488" s="99"/>
      <c r="Q1488" s="99"/>
      <c r="R1488" s="99"/>
      <c r="S1488" s="99"/>
      <c r="T1488" s="99"/>
      <c r="U1488" s="99"/>
      <c r="V1488" s="99"/>
      <c r="W1488" s="99"/>
      <c r="X1488" s="99"/>
      <c r="Y1488" s="99"/>
      <c r="Z1488" s="99"/>
      <c r="AA1488" s="99"/>
      <c r="AB1488" s="99"/>
      <c r="AC1488" s="99"/>
      <c r="AD1488" s="99"/>
      <c r="AE1488" s="99"/>
      <c r="AF1488" s="104"/>
      <c r="AG1488" s="104"/>
      <c r="AH1488" s="104"/>
    </row>
    <row r="1489" spans="3:34" ht="23.25">
      <c r="C1489" s="99"/>
      <c r="D1489" s="99"/>
      <c r="E1489" s="99"/>
      <c r="F1489" s="99"/>
      <c r="G1489" s="99"/>
      <c r="H1489" s="99"/>
      <c r="I1489" s="99"/>
      <c r="J1489" s="99"/>
      <c r="K1489" s="99"/>
      <c r="L1489" s="99"/>
      <c r="M1489" s="99"/>
      <c r="N1489" s="99"/>
      <c r="O1489" s="99"/>
      <c r="P1489" s="99"/>
      <c r="Q1489" s="99"/>
      <c r="R1489" s="99"/>
      <c r="S1489" s="99"/>
      <c r="T1489" s="99"/>
      <c r="U1489" s="99"/>
      <c r="V1489" s="99"/>
      <c r="W1489" s="99"/>
      <c r="X1489" s="99"/>
      <c r="Y1489" s="99"/>
      <c r="Z1489" s="99"/>
      <c r="AA1489" s="99"/>
      <c r="AB1489" s="99"/>
      <c r="AC1489" s="99"/>
      <c r="AD1489" s="99"/>
      <c r="AE1489" s="99"/>
      <c r="AF1489" s="104"/>
      <c r="AG1489" s="104"/>
      <c r="AH1489" s="104"/>
    </row>
    <row r="1490" spans="3:34" ht="23.25">
      <c r="C1490" s="99"/>
      <c r="D1490" s="99"/>
      <c r="E1490" s="99"/>
      <c r="F1490" s="99"/>
      <c r="G1490" s="99"/>
      <c r="H1490" s="99"/>
      <c r="I1490" s="99"/>
      <c r="J1490" s="99"/>
      <c r="K1490" s="99"/>
      <c r="L1490" s="99"/>
      <c r="M1490" s="99"/>
      <c r="N1490" s="99"/>
      <c r="O1490" s="99"/>
      <c r="P1490" s="99"/>
      <c r="Q1490" s="99"/>
      <c r="R1490" s="99"/>
      <c r="S1490" s="99"/>
      <c r="T1490" s="99"/>
      <c r="U1490" s="99"/>
      <c r="V1490" s="99"/>
      <c r="W1490" s="99"/>
      <c r="X1490" s="99"/>
      <c r="Y1490" s="99"/>
      <c r="Z1490" s="99"/>
      <c r="AA1490" s="99"/>
      <c r="AB1490" s="99"/>
      <c r="AC1490" s="99"/>
      <c r="AD1490" s="99"/>
      <c r="AE1490" s="99"/>
      <c r="AF1490" s="104"/>
      <c r="AG1490" s="104"/>
      <c r="AH1490" s="104"/>
    </row>
    <row r="1491" spans="3:34" ht="23.25">
      <c r="C1491" s="99"/>
      <c r="D1491" s="99"/>
      <c r="E1491" s="99"/>
      <c r="F1491" s="99"/>
      <c r="G1491" s="99"/>
      <c r="H1491" s="99"/>
      <c r="I1491" s="99"/>
      <c r="J1491" s="99"/>
      <c r="K1491" s="99"/>
      <c r="L1491" s="99"/>
      <c r="M1491" s="99"/>
      <c r="N1491" s="99"/>
      <c r="O1491" s="99"/>
      <c r="P1491" s="99"/>
      <c r="Q1491" s="99"/>
      <c r="R1491" s="99"/>
      <c r="S1491" s="99"/>
      <c r="T1491" s="99"/>
      <c r="U1491" s="99"/>
      <c r="V1491" s="99"/>
      <c r="W1491" s="99"/>
      <c r="X1491" s="99"/>
      <c r="Y1491" s="99"/>
      <c r="Z1491" s="99"/>
      <c r="AA1491" s="99"/>
      <c r="AB1491" s="99"/>
      <c r="AC1491" s="99"/>
      <c r="AD1491" s="99"/>
      <c r="AE1491" s="99"/>
      <c r="AF1491" s="104"/>
      <c r="AG1491" s="104"/>
      <c r="AH1491" s="104"/>
    </row>
    <row r="1492" spans="3:34" ht="23.25">
      <c r="C1492" s="99"/>
      <c r="D1492" s="99"/>
      <c r="E1492" s="99"/>
      <c r="F1492" s="99"/>
      <c r="G1492" s="99"/>
      <c r="H1492" s="99"/>
      <c r="I1492" s="99"/>
      <c r="J1492" s="99"/>
      <c r="K1492" s="99"/>
      <c r="L1492" s="99"/>
      <c r="M1492" s="99"/>
      <c r="N1492" s="99"/>
      <c r="O1492" s="99"/>
      <c r="P1492" s="99"/>
      <c r="Q1492" s="99"/>
      <c r="R1492" s="99"/>
      <c r="S1492" s="99"/>
      <c r="T1492" s="99"/>
      <c r="U1492" s="99"/>
      <c r="V1492" s="99"/>
      <c r="W1492" s="99"/>
      <c r="X1492" s="99"/>
      <c r="Y1492" s="99"/>
      <c r="Z1492" s="99"/>
      <c r="AA1492" s="99"/>
      <c r="AB1492" s="99"/>
      <c r="AC1492" s="99"/>
      <c r="AD1492" s="99"/>
      <c r="AE1492" s="99"/>
      <c r="AF1492" s="104"/>
      <c r="AG1492" s="104"/>
      <c r="AH1492" s="104"/>
    </row>
    <row r="1493" spans="3:34" ht="23.25">
      <c r="C1493" s="99"/>
      <c r="D1493" s="99"/>
      <c r="E1493" s="99"/>
      <c r="F1493" s="99"/>
      <c r="G1493" s="99"/>
      <c r="H1493" s="99"/>
      <c r="I1493" s="99"/>
      <c r="J1493" s="99"/>
      <c r="K1493" s="99"/>
      <c r="L1493" s="99"/>
      <c r="M1493" s="99"/>
      <c r="N1493" s="99"/>
      <c r="O1493" s="99"/>
      <c r="P1493" s="99"/>
      <c r="Q1493" s="99"/>
      <c r="R1493" s="99"/>
      <c r="S1493" s="99"/>
      <c r="T1493" s="99"/>
      <c r="U1493" s="99"/>
      <c r="V1493" s="99"/>
      <c r="W1493" s="99"/>
      <c r="X1493" s="99"/>
      <c r="Y1493" s="99"/>
      <c r="Z1493" s="99"/>
      <c r="AA1493" s="99"/>
      <c r="AB1493" s="99"/>
      <c r="AC1493" s="99"/>
      <c r="AD1493" s="99"/>
      <c r="AE1493" s="99"/>
      <c r="AF1493" s="104"/>
      <c r="AG1493" s="104"/>
      <c r="AH1493" s="104"/>
    </row>
    <row r="1494" spans="3:34" ht="23.25">
      <c r="C1494" s="99"/>
      <c r="D1494" s="99"/>
      <c r="E1494" s="99"/>
      <c r="F1494" s="99"/>
      <c r="G1494" s="99"/>
      <c r="H1494" s="99"/>
      <c r="I1494" s="99"/>
      <c r="J1494" s="99"/>
      <c r="K1494" s="99"/>
      <c r="L1494" s="99"/>
      <c r="M1494" s="99"/>
      <c r="N1494" s="99"/>
      <c r="O1494" s="99"/>
      <c r="P1494" s="99"/>
      <c r="Q1494" s="99"/>
      <c r="R1494" s="99"/>
      <c r="S1494" s="99"/>
      <c r="T1494" s="99"/>
      <c r="U1494" s="99"/>
      <c r="V1494" s="99"/>
      <c r="W1494" s="99"/>
      <c r="X1494" s="99"/>
      <c r="Y1494" s="99"/>
      <c r="Z1494" s="99"/>
      <c r="AA1494" s="99"/>
      <c r="AB1494" s="99"/>
      <c r="AC1494" s="99"/>
      <c r="AD1494" s="99"/>
      <c r="AE1494" s="99"/>
      <c r="AF1494" s="104"/>
      <c r="AG1494" s="104"/>
      <c r="AH1494" s="104"/>
    </row>
    <row r="1495" spans="3:34" ht="23.25">
      <c r="C1495" s="99"/>
      <c r="D1495" s="99"/>
      <c r="E1495" s="99"/>
      <c r="F1495" s="99"/>
      <c r="G1495" s="99"/>
      <c r="H1495" s="99"/>
      <c r="I1495" s="99"/>
      <c r="J1495" s="99"/>
      <c r="K1495" s="99"/>
      <c r="L1495" s="99"/>
      <c r="M1495" s="99"/>
      <c r="N1495" s="99"/>
      <c r="O1495" s="99"/>
      <c r="P1495" s="99"/>
      <c r="Q1495" s="99"/>
      <c r="R1495" s="99"/>
      <c r="S1495" s="99"/>
      <c r="T1495" s="99"/>
      <c r="U1495" s="99"/>
      <c r="V1495" s="99"/>
      <c r="W1495" s="99"/>
      <c r="X1495" s="99"/>
      <c r="Y1495" s="99"/>
      <c r="Z1495" s="99"/>
      <c r="AA1495" s="99"/>
      <c r="AB1495" s="99"/>
      <c r="AC1495" s="99"/>
      <c r="AD1495" s="99"/>
      <c r="AE1495" s="99"/>
      <c r="AF1495" s="104"/>
      <c r="AG1495" s="104"/>
      <c r="AH1495" s="104"/>
    </row>
    <row r="1496" spans="3:34" ht="23.25">
      <c r="C1496" s="99"/>
      <c r="D1496" s="99"/>
      <c r="E1496" s="99"/>
      <c r="F1496" s="99"/>
      <c r="G1496" s="99"/>
      <c r="H1496" s="99"/>
      <c r="I1496" s="99"/>
      <c r="J1496" s="99"/>
      <c r="K1496" s="99"/>
      <c r="L1496" s="99"/>
      <c r="M1496" s="99"/>
      <c r="N1496" s="99"/>
      <c r="O1496" s="99"/>
      <c r="P1496" s="99"/>
      <c r="Q1496" s="99"/>
      <c r="R1496" s="99"/>
      <c r="S1496" s="99"/>
      <c r="T1496" s="99"/>
      <c r="U1496" s="99"/>
      <c r="V1496" s="99"/>
      <c r="W1496" s="99"/>
      <c r="X1496" s="99"/>
      <c r="Y1496" s="99"/>
      <c r="Z1496" s="99"/>
      <c r="AA1496" s="99"/>
      <c r="AB1496" s="99"/>
      <c r="AC1496" s="99"/>
      <c r="AD1496" s="99"/>
      <c r="AE1496" s="99"/>
      <c r="AF1496" s="104"/>
      <c r="AG1496" s="104"/>
      <c r="AH1496" s="104"/>
    </row>
    <row r="1497" spans="3:34" ht="23.25">
      <c r="C1497" s="99"/>
      <c r="D1497" s="99"/>
      <c r="E1497" s="99"/>
      <c r="F1497" s="99"/>
      <c r="G1497" s="99"/>
      <c r="H1497" s="99"/>
      <c r="I1497" s="99"/>
      <c r="J1497" s="99"/>
      <c r="K1497" s="99"/>
      <c r="L1497" s="99"/>
      <c r="M1497" s="99"/>
      <c r="N1497" s="99"/>
      <c r="O1497" s="99"/>
      <c r="P1497" s="99"/>
      <c r="Q1497" s="99"/>
      <c r="R1497" s="99"/>
      <c r="S1497" s="99"/>
      <c r="T1497" s="99"/>
      <c r="U1497" s="99"/>
      <c r="V1497" s="99"/>
      <c r="W1497" s="99"/>
      <c r="X1497" s="99"/>
      <c r="Y1497" s="99"/>
      <c r="Z1497" s="99"/>
      <c r="AA1497" s="99"/>
      <c r="AB1497" s="99"/>
      <c r="AC1497" s="99"/>
      <c r="AD1497" s="99"/>
      <c r="AE1497" s="99"/>
      <c r="AF1497" s="104"/>
      <c r="AG1497" s="104"/>
      <c r="AH1497" s="104"/>
    </row>
    <row r="1498" spans="3:34" ht="23.25">
      <c r="C1498" s="99"/>
      <c r="D1498" s="99"/>
      <c r="E1498" s="99"/>
      <c r="F1498" s="99"/>
      <c r="G1498" s="99"/>
      <c r="H1498" s="99"/>
      <c r="I1498" s="99"/>
      <c r="J1498" s="99"/>
      <c r="K1498" s="99"/>
      <c r="L1498" s="99"/>
      <c r="M1498" s="99"/>
      <c r="N1498" s="99"/>
      <c r="O1498" s="99"/>
      <c r="P1498" s="99"/>
      <c r="Q1498" s="99"/>
      <c r="R1498" s="99"/>
      <c r="S1498" s="99"/>
      <c r="T1498" s="99"/>
      <c r="U1498" s="99"/>
      <c r="V1498" s="99"/>
      <c r="W1498" s="99"/>
      <c r="X1498" s="99"/>
      <c r="Y1498" s="99"/>
      <c r="Z1498" s="99"/>
      <c r="AA1498" s="99"/>
      <c r="AB1498" s="99"/>
      <c r="AC1498" s="99"/>
      <c r="AD1498" s="99"/>
      <c r="AE1498" s="99"/>
      <c r="AF1498" s="104"/>
      <c r="AG1498" s="104"/>
      <c r="AH1498" s="104"/>
    </row>
    <row r="1499" spans="3:34" ht="23.25">
      <c r="C1499" s="99"/>
      <c r="D1499" s="99"/>
      <c r="E1499" s="99"/>
      <c r="F1499" s="99"/>
      <c r="G1499" s="99"/>
      <c r="H1499" s="99"/>
      <c r="I1499" s="99"/>
      <c r="J1499" s="99"/>
      <c r="K1499" s="99"/>
      <c r="L1499" s="99"/>
      <c r="M1499" s="99"/>
      <c r="N1499" s="99"/>
      <c r="O1499" s="99"/>
      <c r="P1499" s="99"/>
      <c r="Q1499" s="99"/>
      <c r="R1499" s="99"/>
      <c r="S1499" s="99"/>
      <c r="T1499" s="99"/>
      <c r="U1499" s="99"/>
      <c r="V1499" s="99"/>
      <c r="W1499" s="99"/>
      <c r="X1499" s="99"/>
      <c r="Y1499" s="99"/>
      <c r="Z1499" s="99"/>
      <c r="AA1499" s="99"/>
      <c r="AB1499" s="99"/>
      <c r="AC1499" s="99"/>
      <c r="AD1499" s="99"/>
      <c r="AE1499" s="99"/>
      <c r="AF1499" s="104"/>
      <c r="AG1499" s="104"/>
      <c r="AH1499" s="104"/>
    </row>
    <row r="1500" spans="3:34" ht="23.25">
      <c r="C1500" s="99"/>
      <c r="D1500" s="99"/>
      <c r="E1500" s="99"/>
      <c r="F1500" s="99"/>
      <c r="G1500" s="99"/>
      <c r="H1500" s="99"/>
      <c r="I1500" s="99"/>
      <c r="J1500" s="99"/>
      <c r="K1500" s="99"/>
      <c r="L1500" s="99"/>
      <c r="M1500" s="99"/>
      <c r="N1500" s="99"/>
      <c r="O1500" s="99"/>
      <c r="P1500" s="99"/>
      <c r="Q1500" s="99"/>
      <c r="R1500" s="99"/>
      <c r="S1500" s="99"/>
      <c r="T1500" s="99"/>
      <c r="U1500" s="99"/>
      <c r="V1500" s="99"/>
      <c r="W1500" s="99"/>
      <c r="X1500" s="99"/>
      <c r="Y1500" s="99"/>
      <c r="Z1500" s="99"/>
      <c r="AA1500" s="99"/>
      <c r="AB1500" s="99"/>
      <c r="AC1500" s="99"/>
      <c r="AD1500" s="99"/>
      <c r="AE1500" s="99"/>
      <c r="AF1500" s="104"/>
      <c r="AG1500" s="104"/>
      <c r="AH1500" s="104"/>
    </row>
    <row r="1501" spans="3:34" ht="23.25">
      <c r="C1501" s="99"/>
      <c r="D1501" s="99"/>
      <c r="E1501" s="99"/>
      <c r="F1501" s="99"/>
      <c r="G1501" s="99"/>
      <c r="H1501" s="99"/>
      <c r="I1501" s="99"/>
      <c r="J1501" s="99"/>
      <c r="K1501" s="99"/>
      <c r="L1501" s="99"/>
      <c r="M1501" s="99"/>
      <c r="N1501" s="99"/>
      <c r="O1501" s="99"/>
      <c r="P1501" s="99"/>
      <c r="Q1501" s="99"/>
      <c r="R1501" s="99"/>
      <c r="S1501" s="99"/>
      <c r="T1501" s="99"/>
      <c r="U1501" s="99"/>
      <c r="V1501" s="99"/>
      <c r="W1501" s="99"/>
      <c r="X1501" s="99"/>
      <c r="Y1501" s="99"/>
      <c r="Z1501" s="99"/>
      <c r="AA1501" s="99"/>
      <c r="AB1501" s="99"/>
      <c r="AC1501" s="99"/>
      <c r="AD1501" s="99"/>
      <c r="AE1501" s="99"/>
      <c r="AF1501" s="104"/>
      <c r="AG1501" s="104"/>
      <c r="AH1501" s="104"/>
    </row>
    <row r="1502" spans="3:34" ht="23.25">
      <c r="C1502" s="99"/>
      <c r="D1502" s="99"/>
      <c r="E1502" s="99"/>
      <c r="F1502" s="99"/>
      <c r="G1502" s="99"/>
      <c r="H1502" s="99"/>
      <c r="I1502" s="99"/>
      <c r="J1502" s="99"/>
      <c r="K1502" s="99"/>
      <c r="L1502" s="99"/>
      <c r="M1502" s="99"/>
      <c r="N1502" s="99"/>
      <c r="O1502" s="99"/>
      <c r="P1502" s="99"/>
      <c r="Q1502" s="99"/>
      <c r="R1502" s="99"/>
      <c r="S1502" s="99"/>
      <c r="T1502" s="99"/>
      <c r="U1502" s="99"/>
      <c r="V1502" s="99"/>
      <c r="W1502" s="99"/>
      <c r="X1502" s="99"/>
      <c r="Y1502" s="99"/>
      <c r="Z1502" s="99"/>
      <c r="AA1502" s="99"/>
      <c r="AB1502" s="99"/>
      <c r="AC1502" s="99"/>
      <c r="AD1502" s="99"/>
      <c r="AE1502" s="99"/>
      <c r="AF1502" s="104"/>
      <c r="AG1502" s="104"/>
      <c r="AH1502" s="104"/>
    </row>
    <row r="1503" spans="3:34" ht="23.25">
      <c r="C1503" s="99"/>
      <c r="D1503" s="99"/>
      <c r="E1503" s="99"/>
      <c r="F1503" s="99"/>
      <c r="G1503" s="99"/>
      <c r="H1503" s="99"/>
      <c r="I1503" s="99"/>
      <c r="J1503" s="99"/>
      <c r="K1503" s="99"/>
      <c r="L1503" s="99"/>
      <c r="M1503" s="99"/>
      <c r="N1503" s="99"/>
      <c r="O1503" s="99"/>
      <c r="P1503" s="99"/>
      <c r="Q1503" s="99"/>
      <c r="R1503" s="99"/>
      <c r="S1503" s="99"/>
      <c r="T1503" s="99"/>
      <c r="U1503" s="99"/>
      <c r="V1503" s="99"/>
      <c r="W1503" s="99"/>
      <c r="X1503" s="99"/>
      <c r="Y1503" s="99"/>
      <c r="Z1503" s="99"/>
      <c r="AA1503" s="99"/>
      <c r="AB1503" s="99"/>
      <c r="AC1503" s="99"/>
      <c r="AD1503" s="99"/>
      <c r="AE1503" s="99"/>
      <c r="AF1503" s="104"/>
      <c r="AG1503" s="104"/>
      <c r="AH1503" s="104"/>
    </row>
    <row r="1504" spans="3:34" ht="23.25">
      <c r="C1504" s="99"/>
      <c r="D1504" s="99"/>
      <c r="E1504" s="99"/>
      <c r="F1504" s="99"/>
      <c r="G1504" s="99"/>
      <c r="H1504" s="99"/>
      <c r="I1504" s="99"/>
      <c r="J1504" s="99"/>
      <c r="K1504" s="99"/>
      <c r="L1504" s="99"/>
      <c r="M1504" s="99"/>
      <c r="N1504" s="99"/>
      <c r="O1504" s="99"/>
      <c r="P1504" s="99"/>
      <c r="Q1504" s="99"/>
      <c r="R1504" s="99"/>
      <c r="S1504" s="99"/>
      <c r="T1504" s="99"/>
      <c r="U1504" s="99"/>
      <c r="V1504" s="99"/>
      <c r="W1504" s="99"/>
      <c r="X1504" s="99"/>
      <c r="Y1504" s="99"/>
      <c r="Z1504" s="99"/>
      <c r="AA1504" s="99"/>
      <c r="AB1504" s="99"/>
      <c r="AC1504" s="99"/>
      <c r="AD1504" s="99"/>
      <c r="AE1504" s="99"/>
      <c r="AF1504" s="104"/>
      <c r="AG1504" s="104"/>
      <c r="AH1504" s="104"/>
    </row>
    <row r="1505" spans="3:34" ht="23.25">
      <c r="C1505" s="99"/>
      <c r="D1505" s="99"/>
      <c r="E1505" s="99"/>
      <c r="F1505" s="99"/>
      <c r="G1505" s="99"/>
      <c r="H1505" s="99"/>
      <c r="I1505" s="99"/>
      <c r="J1505" s="99"/>
      <c r="K1505" s="99"/>
      <c r="L1505" s="99"/>
      <c r="M1505" s="99"/>
      <c r="N1505" s="99"/>
      <c r="O1505" s="99"/>
      <c r="P1505" s="99"/>
      <c r="Q1505" s="99"/>
      <c r="R1505" s="99"/>
      <c r="S1505" s="99"/>
      <c r="T1505" s="99"/>
      <c r="U1505" s="99"/>
      <c r="V1505" s="99"/>
      <c r="W1505" s="99"/>
      <c r="X1505" s="99"/>
      <c r="Y1505" s="99"/>
      <c r="Z1505" s="99"/>
      <c r="AA1505" s="99"/>
      <c r="AB1505" s="99"/>
      <c r="AC1505" s="99"/>
      <c r="AD1505" s="99"/>
      <c r="AE1505" s="99"/>
      <c r="AF1505" s="104"/>
      <c r="AG1505" s="104"/>
      <c r="AH1505" s="104"/>
    </row>
  </sheetData>
  <printOptions horizontalCentered="1" verticalCentered="1"/>
  <pageMargins left="0.75" right="0.75" top="1" bottom="1" header="0.5" footer="0.5"/>
  <pageSetup fitToHeight="4" horizontalDpi="300" verticalDpi="300" orientation="portrait" pageOrder="overThenDown" scale="28" r:id="rId1"/>
  <rowBreaks count="3" manualBreakCount="3">
    <brk id="53" min="1" max="30" man="1"/>
    <brk id="106" min="1" max="30" man="1"/>
    <brk id="194" min="1" max="30" man="1"/>
  </rowBreaks>
  <colBreaks count="2" manualBreakCount="2">
    <brk id="11" max="65535" man="1"/>
    <brk id="2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V28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9.8515625" style="3" bestFit="1" customWidth="1"/>
    <col min="3" max="11" width="9.140625" style="3" customWidth="1"/>
    <col min="12" max="12" width="5.7109375" style="89" customWidth="1"/>
    <col min="13" max="16384" width="9.140625" style="3" customWidth="1"/>
  </cols>
  <sheetData>
    <row r="2" ht="15.75">
      <c r="L2" s="65" t="s">
        <v>92</v>
      </c>
    </row>
    <row r="3" ht="15.75">
      <c r="L3" s="49" t="s">
        <v>114</v>
      </c>
    </row>
    <row r="4" spans="12:17" ht="15.75">
      <c r="L4" s="31" t="s">
        <v>50</v>
      </c>
      <c r="Q4" s="31"/>
    </row>
    <row r="5" spans="7:17" ht="15.75">
      <c r="G5" s="2" t="s">
        <v>43</v>
      </c>
      <c r="Q5" s="2" t="s">
        <v>24</v>
      </c>
    </row>
    <row r="6" spans="7:17" ht="15.75">
      <c r="G6" s="10" t="s">
        <v>47</v>
      </c>
      <c r="Q6" s="10" t="s">
        <v>47</v>
      </c>
    </row>
    <row r="7" spans="2:21" ht="31.5">
      <c r="B7" s="86" t="s">
        <v>46</v>
      </c>
      <c r="C7" s="10">
        <v>22</v>
      </c>
      <c r="D7" s="10">
        <v>27</v>
      </c>
      <c r="E7" s="10">
        <f>D7+5</f>
        <v>32</v>
      </c>
      <c r="F7" s="10">
        <f aca="true" t="shared" si="0" ref="F7:K7">E7+5</f>
        <v>37</v>
      </c>
      <c r="G7" s="10">
        <f t="shared" si="0"/>
        <v>42</v>
      </c>
      <c r="H7" s="10">
        <f t="shared" si="0"/>
        <v>47</v>
      </c>
      <c r="I7" s="10">
        <f t="shared" si="0"/>
        <v>52</v>
      </c>
      <c r="J7" s="10">
        <f t="shared" si="0"/>
        <v>57</v>
      </c>
      <c r="K7" s="10">
        <f t="shared" si="0"/>
        <v>62</v>
      </c>
      <c r="L7" s="64"/>
      <c r="M7" s="10">
        <v>22</v>
      </c>
      <c r="N7" s="10">
        <v>27</v>
      </c>
      <c r="O7" s="10">
        <f>N7+5</f>
        <v>32</v>
      </c>
      <c r="P7" s="10">
        <f aca="true" t="shared" si="1" ref="P7:U7">O7+5</f>
        <v>37</v>
      </c>
      <c r="Q7" s="10">
        <f t="shared" si="1"/>
        <v>42</v>
      </c>
      <c r="R7" s="10">
        <f t="shared" si="1"/>
        <v>47</v>
      </c>
      <c r="S7" s="10">
        <f t="shared" si="1"/>
        <v>52</v>
      </c>
      <c r="T7" s="10">
        <f t="shared" si="1"/>
        <v>57</v>
      </c>
      <c r="U7" s="10">
        <f t="shared" si="1"/>
        <v>62</v>
      </c>
    </row>
    <row r="8" spans="2:21" ht="15.75">
      <c r="B8" s="87">
        <v>0.75</v>
      </c>
      <c r="C8" s="90">
        <f>'Exh 7, 8, 9, 10'!C8/'Exh 7, 8, 9, 10'!W8-1</f>
        <v>-0.3390219239146123</v>
      </c>
      <c r="D8" s="90">
        <f>'Exh 7, 8, 9, 10'!D8/'Exh 7, 8, 9, 10'!X8-1</f>
        <v>-0.3781825128201388</v>
      </c>
      <c r="E8" s="90">
        <f>'Exh 7, 8, 9, 10'!E8/'Exh 7, 8, 9, 10'!Y8-1</f>
        <v>-0.42037682985272296</v>
      </c>
      <c r="F8" s="90">
        <f>'Exh 7, 8, 9, 10'!F8/'Exh 7, 8, 9, 10'!Z8-1</f>
        <v>-0.4430721950794154</v>
      </c>
      <c r="G8" s="90">
        <f>'Exh 7, 8, 9, 10'!G8/'Exh 7, 8, 9, 10'!AA8-1</f>
        <v>-0.43728305155594904</v>
      </c>
      <c r="H8" s="90">
        <f>'Exh 7, 8, 9, 10'!H8/'Exh 7, 8, 9, 10'!AB8-1</f>
        <v>-0.3991630811875816</v>
      </c>
      <c r="I8" s="90">
        <f>'Exh 7, 8, 9, 10'!I8/'Exh 7, 8, 9, 10'!AC8-1</f>
        <v>-0.4005953658319531</v>
      </c>
      <c r="J8" s="90">
        <f>'Exh 7, 8, 9, 10'!J8/'Exh 7, 8, 9, 10'!AD8-1</f>
        <v>-0.39718083666700976</v>
      </c>
      <c r="K8" s="90">
        <f>'Exh 7, 8, 9, 10'!K8/'Exh 7, 8, 9, 10'!AE8-1</f>
        <v>-0.2904222820812057</v>
      </c>
      <c r="L8" s="91"/>
      <c r="M8" s="90">
        <f>'Exh 7, 8, 9, 10'!M8/'Exh 7, 8, 9, 10'!W8-1</f>
        <v>0.14049532824976296</v>
      </c>
      <c r="N8" s="90">
        <f>'Exh 7, 8, 9, 10'!N8/'Exh 7, 8, 9, 10'!X8-1</f>
        <v>0.0030472768787368487</v>
      </c>
      <c r="O8" s="90">
        <f>'Exh 7, 8, 9, 10'!O8/'Exh 7, 8, 9, 10'!Y8-1</f>
        <v>-0.09102624597754183</v>
      </c>
      <c r="P8" s="90">
        <f>'Exh 7, 8, 9, 10'!P8/'Exh 7, 8, 9, 10'!Z8-1</f>
        <v>-0.17501075075612582</v>
      </c>
      <c r="Q8" s="90">
        <f>'Exh 7, 8, 9, 10'!Q8/'Exh 7, 8, 9, 10'!AA8-1</f>
        <v>-0.21617069335394912</v>
      </c>
      <c r="R8" s="90">
        <f>'Exh 7, 8, 9, 10'!R8/'Exh 7, 8, 9, 10'!AB8-1</f>
        <v>-0.2558824960372438</v>
      </c>
      <c r="S8" s="90">
        <f>'Exh 7, 8, 9, 10'!S8/'Exh 7, 8, 9, 10'!AC8-1</f>
        <v>-0.2932918319811785</v>
      </c>
      <c r="T8" s="90">
        <f>'Exh 7, 8, 9, 10'!T8/'Exh 7, 8, 9, 10'!AD8-1</f>
        <v>-0.3075908732160474</v>
      </c>
      <c r="U8" s="90">
        <f>'Exh 7, 8, 9, 10'!U8/'Exh 7, 8, 9, 10'!AE8-1</f>
        <v>-0.20622264002144086</v>
      </c>
    </row>
    <row r="9" spans="2:21" ht="15.75">
      <c r="B9" s="87">
        <v>1</v>
      </c>
      <c r="C9" s="90">
        <f>'Exh 7, 8, 9, 10'!C9/'Exh 7, 8, 9, 10'!W9-1</f>
        <v>-0.3228609736562854</v>
      </c>
      <c r="D9" s="90">
        <f>'Exh 7, 8, 9, 10'!D9/'Exh 7, 8, 9, 10'!X9-1</f>
        <v>-0.35637333918843395</v>
      </c>
      <c r="E9" s="90">
        <f>'Exh 7, 8, 9, 10'!E9/'Exh 7, 8, 9, 10'!Y9-1</f>
        <v>-0.399397504099258</v>
      </c>
      <c r="F9" s="90">
        <f>'Exh 7, 8, 9, 10'!F9/'Exh 7, 8, 9, 10'!Z9-1</f>
        <v>-0.42847983617457963</v>
      </c>
      <c r="G9" s="90">
        <f>'Exh 7, 8, 9, 10'!G9/'Exh 7, 8, 9, 10'!AA9-1</f>
        <v>-0.4277606125715119</v>
      </c>
      <c r="H9" s="90">
        <f>'Exh 7, 8, 9, 10'!H9/'Exh 7, 8, 9, 10'!AB9-1</f>
        <v>-0.39622033795631784</v>
      </c>
      <c r="I9" s="90">
        <f>'Exh 7, 8, 9, 10'!I9/'Exh 7, 8, 9, 10'!AC9-1</f>
        <v>-0.4014876449616157</v>
      </c>
      <c r="J9" s="90">
        <f>'Exh 7, 8, 9, 10'!J9/'Exh 7, 8, 9, 10'!AD9-1</f>
        <v>-0.4064680425788654</v>
      </c>
      <c r="K9" s="90">
        <f>'Exh 7, 8, 9, 10'!K9/'Exh 7, 8, 9, 10'!AE9-1</f>
        <v>-0.3157378428678689</v>
      </c>
      <c r="L9" s="91"/>
      <c r="M9" s="90">
        <f>'Exh 7, 8, 9, 10'!M9/'Exh 7, 8, 9, 10'!W9-1</f>
        <v>0.15805434730519474</v>
      </c>
      <c r="N9" s="90">
        <f>'Exh 7, 8, 9, 10'!N9/'Exh 7, 8, 9, 10'!X9-1</f>
        <v>0.04906285474490368</v>
      </c>
      <c r="O9" s="90">
        <f>'Exh 7, 8, 9, 10'!O9/'Exh 7, 8, 9, 10'!Y9-1</f>
        <v>-0.05221764481524793</v>
      </c>
      <c r="P9" s="90">
        <f>'Exh 7, 8, 9, 10'!P9/'Exh 7, 8, 9, 10'!Z9-1</f>
        <v>-0.14913602369532464</v>
      </c>
      <c r="Q9" s="90">
        <f>'Exh 7, 8, 9, 10'!Q9/'Exh 7, 8, 9, 10'!AA9-1</f>
        <v>-0.19650750896571734</v>
      </c>
      <c r="R9" s="90">
        <f>'Exh 7, 8, 9, 10'!R9/'Exh 7, 8, 9, 10'!AB9-1</f>
        <v>-0.24339752944506243</v>
      </c>
      <c r="S9" s="90">
        <f>'Exh 7, 8, 9, 10'!S9/'Exh 7, 8, 9, 10'!AC9-1</f>
        <v>-0.29186171368554614</v>
      </c>
      <c r="T9" s="90">
        <f>'Exh 7, 8, 9, 10'!T9/'Exh 7, 8, 9, 10'!AD9-1</f>
        <v>-0.3139104221142034</v>
      </c>
      <c r="U9" s="90">
        <f>'Exh 7, 8, 9, 10'!U9/'Exh 7, 8, 9, 10'!AE9-1</f>
        <v>-0.2389418407416185</v>
      </c>
    </row>
    <row r="10" spans="2:21" ht="15.75">
      <c r="B10" s="87">
        <v>1.25</v>
      </c>
      <c r="C10" s="90">
        <f>'Exh 7, 8, 9, 10'!C10/'Exh 7, 8, 9, 10'!W10-1</f>
        <v>-0.32245161108380893</v>
      </c>
      <c r="D10" s="90">
        <f>'Exh 7, 8, 9, 10'!D10/'Exh 7, 8, 9, 10'!X10-1</f>
        <v>-0.350223950706695</v>
      </c>
      <c r="E10" s="90">
        <f>'Exh 7, 8, 9, 10'!E10/'Exh 7, 8, 9, 10'!Y10-1</f>
        <v>-0.39632762016843714</v>
      </c>
      <c r="F10" s="90">
        <f>'Exh 7, 8, 9, 10'!F10/'Exh 7, 8, 9, 10'!Z10-1</f>
        <v>-0.4240360886109531</v>
      </c>
      <c r="G10" s="90">
        <f>'Exh 7, 8, 9, 10'!G10/'Exh 7, 8, 9, 10'!AA10-1</f>
        <v>-0.4274256679948131</v>
      </c>
      <c r="H10" s="90">
        <f>'Exh 7, 8, 9, 10'!H10/'Exh 7, 8, 9, 10'!AB10-1</f>
        <v>-0.4025360072802644</v>
      </c>
      <c r="I10" s="90">
        <f>'Exh 7, 8, 9, 10'!I10/'Exh 7, 8, 9, 10'!AC10-1</f>
        <v>-0.4091433545431048</v>
      </c>
      <c r="J10" s="90">
        <f>'Exh 7, 8, 9, 10'!J10/'Exh 7, 8, 9, 10'!AD10-1</f>
        <v>-0.4185930393130133</v>
      </c>
      <c r="K10" s="90">
        <f>'Exh 7, 8, 9, 10'!K10/'Exh 7, 8, 9, 10'!AE10-1</f>
        <v>-0.34427970968697774</v>
      </c>
      <c r="L10" s="91"/>
      <c r="M10" s="90">
        <f>'Exh 7, 8, 9, 10'!M10/'Exh 7, 8, 9, 10'!W10-1</f>
        <v>0.1437000830339128</v>
      </c>
      <c r="N10" s="90">
        <f>'Exh 7, 8, 9, 10'!N10/'Exh 7, 8, 9, 10'!X10-1</f>
        <v>0.060113468613092635</v>
      </c>
      <c r="O10" s="90">
        <f>'Exh 7, 8, 9, 10'!O10/'Exh 7, 8, 9, 10'!Y10-1</f>
        <v>-0.04984433701834767</v>
      </c>
      <c r="P10" s="90">
        <f>'Exh 7, 8, 9, 10'!P10/'Exh 7, 8, 9, 10'!Z10-1</f>
        <v>-0.14828879393326444</v>
      </c>
      <c r="Q10" s="90">
        <f>'Exh 7, 8, 9, 10'!Q10/'Exh 7, 8, 9, 10'!AA10-1</f>
        <v>-0.19831175447785943</v>
      </c>
      <c r="R10" s="90">
        <f>'Exh 7, 8, 9, 10'!R10/'Exh 7, 8, 9, 10'!AB10-1</f>
        <v>-0.24725937768458384</v>
      </c>
      <c r="S10" s="90">
        <f>'Exh 7, 8, 9, 10'!S10/'Exh 7, 8, 9, 10'!AC10-1</f>
        <v>-0.300147823695587</v>
      </c>
      <c r="T10" s="90">
        <f>'Exh 7, 8, 9, 10'!T10/'Exh 7, 8, 9, 10'!AD10-1</f>
        <v>-0.32517731558003493</v>
      </c>
      <c r="U10" s="90">
        <f>'Exh 7, 8, 9, 10'!U10/'Exh 7, 8, 9, 10'!AE10-1</f>
        <v>-0.2580163788869454</v>
      </c>
    </row>
    <row r="11" spans="2:21" ht="15.75">
      <c r="B11" s="87">
        <v>1.5</v>
      </c>
      <c r="C11" s="90">
        <f>'Exh 7, 8, 9, 10'!C11/'Exh 7, 8, 9, 10'!W11-1</f>
        <v>-0.34421934798918685</v>
      </c>
      <c r="D11" s="90">
        <f>'Exh 7, 8, 9, 10'!D11/'Exh 7, 8, 9, 10'!X11-1</f>
        <v>-0.3654673848313059</v>
      </c>
      <c r="E11" s="90">
        <f>'Exh 7, 8, 9, 10'!E11/'Exh 7, 8, 9, 10'!Y11-1</f>
        <v>-0.4095223281579461</v>
      </c>
      <c r="F11" s="90">
        <f>'Exh 7, 8, 9, 10'!F11/'Exh 7, 8, 9, 10'!Z11-1</f>
        <v>-0.43194059998344647</v>
      </c>
      <c r="G11" s="90">
        <f>'Exh 7, 8, 9, 10'!G11/'Exh 7, 8, 9, 10'!AA11-1</f>
        <v>-0.43434666087634144</v>
      </c>
      <c r="H11" s="90">
        <f>'Exh 7, 8, 9, 10'!H11/'Exh 7, 8, 9, 10'!AB11-1</f>
        <v>-0.41623966707613513</v>
      </c>
      <c r="I11" s="90">
        <f>'Exh 7, 8, 9, 10'!I11/'Exh 7, 8, 9, 10'!AC11-1</f>
        <v>-0.4239336785251475</v>
      </c>
      <c r="J11" s="90">
        <f>'Exh 7, 8, 9, 10'!J11/'Exh 7, 8, 9, 10'!AD11-1</f>
        <v>-0.4357714520356252</v>
      </c>
      <c r="K11" s="90">
        <f>'Exh 7, 8, 9, 10'!K11/'Exh 7, 8, 9, 10'!AE11-1</f>
        <v>-0.3829827656654674</v>
      </c>
      <c r="L11" s="91"/>
      <c r="M11" s="90">
        <f>'Exh 7, 8, 9, 10'!M11/'Exh 7, 8, 9, 10'!W11-1</f>
        <v>0.09151468271560814</v>
      </c>
      <c r="N11" s="90">
        <f>'Exh 7, 8, 9, 10'!N11/'Exh 7, 8, 9, 10'!X11-1</f>
        <v>0.0404327001954321</v>
      </c>
      <c r="O11" s="90">
        <f>'Exh 7, 8, 9, 10'!O11/'Exh 7, 8, 9, 10'!Y11-1</f>
        <v>-0.07294845571021502</v>
      </c>
      <c r="P11" s="90">
        <f>'Exh 7, 8, 9, 10'!P11/'Exh 7, 8, 9, 10'!Z11-1</f>
        <v>-0.16237269989753866</v>
      </c>
      <c r="Q11" s="90">
        <f>'Exh 7, 8, 9, 10'!Q11/'Exh 7, 8, 9, 10'!AA11-1</f>
        <v>-0.21139332139132327</v>
      </c>
      <c r="R11" s="90">
        <f>'Exh 7, 8, 9, 10'!R11/'Exh 7, 8, 9, 10'!AB11-1</f>
        <v>-0.2571297443671763</v>
      </c>
      <c r="S11" s="90">
        <f>'Exh 7, 8, 9, 10'!S11/'Exh 7, 8, 9, 10'!AC11-1</f>
        <v>-0.31345589018129294</v>
      </c>
      <c r="T11" s="90">
        <f>'Exh 7, 8, 9, 10'!T11/'Exh 7, 8, 9, 10'!AD11-1</f>
        <v>-0.3398688058867687</v>
      </c>
      <c r="U11" s="90">
        <f>'Exh 7, 8, 9, 10'!U11/'Exh 7, 8, 9, 10'!AE11-1</f>
        <v>-0.2847807213454392</v>
      </c>
    </row>
    <row r="12" spans="2:21" ht="15.75">
      <c r="B12" s="87">
        <v>1.75</v>
      </c>
      <c r="C12" s="90">
        <f>'Exh 7, 8, 9, 10'!C12/'Exh 7, 8, 9, 10'!W12-1</f>
        <v>-0.3730361597198433</v>
      </c>
      <c r="D12" s="90">
        <f>'Exh 7, 8, 9, 10'!D12/'Exh 7, 8, 9, 10'!X12-1</f>
        <v>-0.38890400468036435</v>
      </c>
      <c r="E12" s="90">
        <f>'Exh 7, 8, 9, 10'!E12/'Exh 7, 8, 9, 10'!Y12-1</f>
        <v>-0.4311585749719238</v>
      </c>
      <c r="F12" s="90">
        <f>'Exh 7, 8, 9, 10'!F12/'Exh 7, 8, 9, 10'!Z12-1</f>
        <v>-0.4461353913486876</v>
      </c>
      <c r="G12" s="90">
        <f>'Exh 7, 8, 9, 10'!G12/'Exh 7, 8, 9, 10'!AA12-1</f>
        <v>-0.4488728510960618</v>
      </c>
      <c r="H12" s="90">
        <f>'Exh 7, 8, 9, 10'!H12/'Exh 7, 8, 9, 10'!AB12-1</f>
        <v>-0.43216730632744527</v>
      </c>
      <c r="I12" s="90">
        <f>'Exh 7, 8, 9, 10'!I12/'Exh 7, 8, 9, 10'!AC12-1</f>
        <v>-0.43858000734542335</v>
      </c>
      <c r="J12" s="90">
        <f>'Exh 7, 8, 9, 10'!J12/'Exh 7, 8, 9, 10'!AD12-1</f>
        <v>-0.45441556076115786</v>
      </c>
      <c r="K12" s="90">
        <f>'Exh 7, 8, 9, 10'!K12/'Exh 7, 8, 9, 10'!AE12-1</f>
        <v>-0.42306861346476254</v>
      </c>
      <c r="L12" s="91"/>
      <c r="M12" s="90">
        <f>'Exh 7, 8, 9, 10'!M12/'Exh 7, 8, 9, 10'!W12-1</f>
        <v>0.0076303590935868915</v>
      </c>
      <c r="N12" s="90">
        <f>'Exh 7, 8, 9, 10'!N12/'Exh 7, 8, 9, 10'!X12-1</f>
        <v>-0.006643241996309057</v>
      </c>
      <c r="O12" s="90">
        <f>'Exh 7, 8, 9, 10'!O12/'Exh 7, 8, 9, 10'!Y12-1</f>
        <v>-0.10684212131267223</v>
      </c>
      <c r="P12" s="90">
        <f>'Exh 7, 8, 9, 10'!P12/'Exh 7, 8, 9, 10'!Z12-1</f>
        <v>-0.17507703179501521</v>
      </c>
      <c r="Q12" s="90">
        <f>'Exh 7, 8, 9, 10'!Q12/'Exh 7, 8, 9, 10'!AA12-1</f>
        <v>-0.22167674320941755</v>
      </c>
      <c r="R12" s="90">
        <f>'Exh 7, 8, 9, 10'!R12/'Exh 7, 8, 9, 10'!AB12-1</f>
        <v>-0.26807165578376146</v>
      </c>
      <c r="S12" s="90">
        <f>'Exh 7, 8, 9, 10'!S12/'Exh 7, 8, 9, 10'!AC12-1</f>
        <v>-0.32493709931155457</v>
      </c>
      <c r="T12" s="90">
        <f>'Exh 7, 8, 9, 10'!T12/'Exh 7, 8, 9, 10'!AD12-1</f>
        <v>-0.35402302907829364</v>
      </c>
      <c r="U12" s="90">
        <f>'Exh 7, 8, 9, 10'!U12/'Exh 7, 8, 9, 10'!AE12-1</f>
        <v>-0.3092759535778531</v>
      </c>
    </row>
    <row r="13" spans="2:21" ht="15.75">
      <c r="B13" s="88">
        <v>2</v>
      </c>
      <c r="C13" s="90">
        <f>'Exh 7, 8, 9, 10'!C13/'Exh 7, 8, 9, 10'!W13-1</f>
        <v>-0.40244610683537574</v>
      </c>
      <c r="D13" s="90">
        <f>'Exh 7, 8, 9, 10'!D13/'Exh 7, 8, 9, 10'!X13-1</f>
        <v>-0.4153592455412012</v>
      </c>
      <c r="E13" s="90">
        <f>'Exh 7, 8, 9, 10'!E13/'Exh 7, 8, 9, 10'!Y13-1</f>
        <v>-0.45340426235047837</v>
      </c>
      <c r="F13" s="90">
        <f>'Exh 7, 8, 9, 10'!F13/'Exh 7, 8, 9, 10'!Z13-1</f>
        <v>-0.4616246405720481</v>
      </c>
      <c r="G13" s="90">
        <f>'Exh 7, 8, 9, 10'!G13/'Exh 7, 8, 9, 10'!AA13-1</f>
        <v>-0.4621877087352546</v>
      </c>
      <c r="H13" s="90">
        <f>'Exh 7, 8, 9, 10'!H13/'Exh 7, 8, 9, 10'!AB13-1</f>
        <v>-0.4458827819091029</v>
      </c>
      <c r="I13" s="90">
        <f>'Exh 7, 8, 9, 10'!I13/'Exh 7, 8, 9, 10'!AC13-1</f>
        <v>-0.4506081274743369</v>
      </c>
      <c r="J13" s="90">
        <f>'Exh 7, 8, 9, 10'!J13/'Exh 7, 8, 9, 10'!AD13-1</f>
        <v>-0.4640355482294435</v>
      </c>
      <c r="K13" s="90">
        <f>'Exh 7, 8, 9, 10'!K13/'Exh 7, 8, 9, 10'!AE13-1</f>
        <v>-0.42307692307692313</v>
      </c>
      <c r="L13" s="91"/>
      <c r="M13" s="90">
        <f>'Exh 7, 8, 9, 10'!M13/'Exh 7, 8, 9, 10'!W13-1</f>
        <v>-0.10283189273176052</v>
      </c>
      <c r="N13" s="90">
        <f>'Exh 7, 8, 9, 10'!N13/'Exh 7, 8, 9, 10'!X13-1</f>
        <v>-0.07344739408074874</v>
      </c>
      <c r="O13" s="90">
        <f>'Exh 7, 8, 9, 10'!O13/'Exh 7, 8, 9, 10'!Y13-1</f>
        <v>-0.1480722368780102</v>
      </c>
      <c r="P13" s="90">
        <f>'Exh 7, 8, 9, 10'!P13/'Exh 7, 8, 9, 10'!Z13-1</f>
        <v>-0.18977672459599304</v>
      </c>
      <c r="Q13" s="90">
        <f>'Exh 7, 8, 9, 10'!Q13/'Exh 7, 8, 9, 10'!AA13-1</f>
        <v>-0.23207433470221794</v>
      </c>
      <c r="R13" s="90">
        <f>'Exh 7, 8, 9, 10'!R13/'Exh 7, 8, 9, 10'!AB13-1</f>
        <v>-0.27752739845791496</v>
      </c>
      <c r="S13" s="90">
        <f>'Exh 7, 8, 9, 10'!S13/'Exh 7, 8, 9, 10'!AC13-1</f>
        <v>-0.3334457682689349</v>
      </c>
      <c r="T13" s="90">
        <f>'Exh 7, 8, 9, 10'!T13/'Exh 7, 8, 9, 10'!AD13-1</f>
        <v>-0.35947870954030825</v>
      </c>
      <c r="U13" s="90">
        <f>'Exh 7, 8, 9, 10'!U13/'Exh 7, 8, 9, 10'!AE13-1</f>
        <v>-0.28418803418803407</v>
      </c>
    </row>
    <row r="14" spans="2:21" ht="15.75">
      <c r="B14" s="88">
        <f aca="true" t="shared" si="2" ref="B14:B53">B13+1</f>
        <v>3</v>
      </c>
      <c r="C14" s="90">
        <f>'Exh 7, 8, 9, 10'!C14/'Exh 7, 8, 9, 10'!W14-1</f>
        <v>-0.44703774418428</v>
      </c>
      <c r="D14" s="90">
        <f>'Exh 7, 8, 9, 10'!D14/'Exh 7, 8, 9, 10'!X14-1</f>
        <v>-0.45478816858965143</v>
      </c>
      <c r="E14" s="90">
        <f>'Exh 7, 8, 9, 10'!E14/'Exh 7, 8, 9, 10'!Y14-1</f>
        <v>-0.4809129980083361</v>
      </c>
      <c r="F14" s="90">
        <f>'Exh 7, 8, 9, 10'!F14/'Exh 7, 8, 9, 10'!Z14-1</f>
        <v>-0.481981325627701</v>
      </c>
      <c r="G14" s="90">
        <f>'Exh 7, 8, 9, 10'!G14/'Exh 7, 8, 9, 10'!AA14-1</f>
        <v>-0.47586529015726053</v>
      </c>
      <c r="H14" s="90">
        <f>'Exh 7, 8, 9, 10'!H14/'Exh 7, 8, 9, 10'!AB14-1</f>
        <v>-0.4628707045076512</v>
      </c>
      <c r="I14" s="90">
        <f>'Exh 7, 8, 9, 10'!I14/'Exh 7, 8, 9, 10'!AC14-1</f>
        <v>-0.48235757580933747</v>
      </c>
      <c r="J14" s="90">
        <f>'Exh 7, 8, 9, 10'!J14/'Exh 7, 8, 9, 10'!AD14-1</f>
        <v>-0.49983614117040054</v>
      </c>
      <c r="K14" s="90"/>
      <c r="L14" s="91"/>
      <c r="M14" s="90">
        <f>'Exh 7, 8, 9, 10'!M14/'Exh 7, 8, 9, 10'!W14-1</f>
        <v>-0.21866990959017996</v>
      </c>
      <c r="N14" s="90">
        <f>'Exh 7, 8, 9, 10'!N14/'Exh 7, 8, 9, 10'!X14-1</f>
        <v>-0.15919404165977447</v>
      </c>
      <c r="O14" s="90">
        <f>'Exh 7, 8, 9, 10'!O14/'Exh 7, 8, 9, 10'!Y14-1</f>
        <v>-0.2070509018181782</v>
      </c>
      <c r="P14" s="90">
        <f>'Exh 7, 8, 9, 10'!P14/'Exh 7, 8, 9, 10'!Z14-1</f>
        <v>-0.23671830995495846</v>
      </c>
      <c r="Q14" s="90">
        <f>'Exh 7, 8, 9, 10'!Q14/'Exh 7, 8, 9, 10'!AA14-1</f>
        <v>-0.2630184207100039</v>
      </c>
      <c r="R14" s="90">
        <f>'Exh 7, 8, 9, 10'!R14/'Exh 7, 8, 9, 10'!AB14-1</f>
        <v>-0.29894956565951036</v>
      </c>
      <c r="S14" s="90">
        <f>'Exh 7, 8, 9, 10'!S14/'Exh 7, 8, 9, 10'!AC14-1</f>
        <v>-0.36159728708942496</v>
      </c>
      <c r="T14" s="90">
        <f>'Exh 7, 8, 9, 10'!T14/'Exh 7, 8, 9, 10'!AD14-1</f>
        <v>-0.40203307391762655</v>
      </c>
      <c r="U14" s="90"/>
    </row>
    <row r="15" spans="2:21" ht="15.75">
      <c r="B15" s="88">
        <f t="shared" si="2"/>
        <v>4</v>
      </c>
      <c r="C15" s="90">
        <f>'Exh 7, 8, 9, 10'!C15/'Exh 7, 8, 9, 10'!W15-1</f>
        <v>-0.46648630710358496</v>
      </c>
      <c r="D15" s="90">
        <f>'Exh 7, 8, 9, 10'!D15/'Exh 7, 8, 9, 10'!X15-1</f>
        <v>-0.4726178515429127</v>
      </c>
      <c r="E15" s="90">
        <f>'Exh 7, 8, 9, 10'!E15/'Exh 7, 8, 9, 10'!Y15-1</f>
        <v>-0.4912289358927585</v>
      </c>
      <c r="F15" s="90">
        <f>'Exh 7, 8, 9, 10'!F15/'Exh 7, 8, 9, 10'!Z15-1</f>
        <v>-0.492507381802604</v>
      </c>
      <c r="G15" s="90">
        <f>'Exh 7, 8, 9, 10'!G15/'Exh 7, 8, 9, 10'!AA15-1</f>
        <v>-0.4795711824961144</v>
      </c>
      <c r="H15" s="90">
        <f>'Exh 7, 8, 9, 10'!H15/'Exh 7, 8, 9, 10'!AB15-1</f>
        <v>-0.4736816782006802</v>
      </c>
      <c r="I15" s="90">
        <f>'Exh 7, 8, 9, 10'!I15/'Exh 7, 8, 9, 10'!AC15-1</f>
        <v>-0.5040483934098916</v>
      </c>
      <c r="J15" s="90">
        <f>'Exh 7, 8, 9, 10'!J15/'Exh 7, 8, 9, 10'!AD15-1</f>
        <v>-0.5313621492193068</v>
      </c>
      <c r="K15" s="90"/>
      <c r="L15" s="91"/>
      <c r="M15" s="90">
        <f>'Exh 7, 8, 9, 10'!M15/'Exh 7, 8, 9, 10'!W15-1</f>
        <v>-0.2680308739715471</v>
      </c>
      <c r="N15" s="90">
        <f>'Exh 7, 8, 9, 10'!N15/'Exh 7, 8, 9, 10'!X15-1</f>
        <v>-0.24331967115661668</v>
      </c>
      <c r="O15" s="90">
        <f>'Exh 7, 8, 9, 10'!O15/'Exh 7, 8, 9, 10'!Y15-1</f>
        <v>-0.2625655309166711</v>
      </c>
      <c r="P15" s="90">
        <f>'Exh 7, 8, 9, 10'!P15/'Exh 7, 8, 9, 10'!Z15-1</f>
        <v>-0.2834730681983548</v>
      </c>
      <c r="Q15" s="90">
        <f>'Exh 7, 8, 9, 10'!Q15/'Exh 7, 8, 9, 10'!AA15-1</f>
        <v>-0.2946954789318821</v>
      </c>
      <c r="R15" s="90">
        <f>'Exh 7, 8, 9, 10'!R15/'Exh 7, 8, 9, 10'!AB15-1</f>
        <v>-0.3226878507823592</v>
      </c>
      <c r="S15" s="90">
        <f>'Exh 7, 8, 9, 10'!S15/'Exh 7, 8, 9, 10'!AC15-1</f>
        <v>-0.38859306626282486</v>
      </c>
      <c r="T15" s="90">
        <f>'Exh 7, 8, 9, 10'!T15/'Exh 7, 8, 9, 10'!AD15-1</f>
        <v>-0.4433015429467022</v>
      </c>
      <c r="U15" s="90"/>
    </row>
    <row r="16" spans="2:21" ht="15.75">
      <c r="B16" s="88">
        <f t="shared" si="2"/>
        <v>5</v>
      </c>
      <c r="C16" s="90">
        <f>'Exh 7, 8, 9, 10'!C16/'Exh 7, 8, 9, 10'!W16-1</f>
        <v>-0.4708272849099391</v>
      </c>
      <c r="D16" s="90">
        <f>'Exh 7, 8, 9, 10'!D16/'Exh 7, 8, 9, 10'!X16-1</f>
        <v>-0.48373080628041487</v>
      </c>
      <c r="E16" s="90">
        <f>'Exh 7, 8, 9, 10'!E16/'Exh 7, 8, 9, 10'!Y16-1</f>
        <v>-0.49889517794811167</v>
      </c>
      <c r="F16" s="90">
        <f>'Exh 7, 8, 9, 10'!F16/'Exh 7, 8, 9, 10'!Z16-1</f>
        <v>-0.4976432777603421</v>
      </c>
      <c r="G16" s="90">
        <f>'Exh 7, 8, 9, 10'!G16/'Exh 7, 8, 9, 10'!AA16-1</f>
        <v>-0.4791668416057221</v>
      </c>
      <c r="H16" s="90">
        <f>'Exh 7, 8, 9, 10'!H16/'Exh 7, 8, 9, 10'!AB16-1</f>
        <v>-0.4717473481736657</v>
      </c>
      <c r="I16" s="90">
        <f>'Exh 7, 8, 9, 10'!I16/'Exh 7, 8, 9, 10'!AC16-1</f>
        <v>-0.510409383095529</v>
      </c>
      <c r="J16" s="90">
        <f>'Exh 7, 8, 9, 10'!J16/'Exh 7, 8, 9, 10'!AD16-1</f>
        <v>-0.5414863331515121</v>
      </c>
      <c r="K16" s="90"/>
      <c r="L16" s="91"/>
      <c r="M16" s="90">
        <f>'Exh 7, 8, 9, 10'!M16/'Exh 7, 8, 9, 10'!W16-1</f>
        <v>-0.280112310091582</v>
      </c>
      <c r="N16" s="90">
        <f>'Exh 7, 8, 9, 10'!N16/'Exh 7, 8, 9, 10'!X16-1</f>
        <v>-0.28205661493101597</v>
      </c>
      <c r="O16" s="90">
        <f>'Exh 7, 8, 9, 10'!O16/'Exh 7, 8, 9, 10'!Y16-1</f>
        <v>-0.299756892135453</v>
      </c>
      <c r="P16" s="90">
        <f>'Exh 7, 8, 9, 10'!P16/'Exh 7, 8, 9, 10'!Z16-1</f>
        <v>-0.3102922946042981</v>
      </c>
      <c r="Q16" s="90">
        <f>'Exh 7, 8, 9, 10'!Q16/'Exh 7, 8, 9, 10'!AA16-1</f>
        <v>-0.31048049097350394</v>
      </c>
      <c r="R16" s="90">
        <f>'Exh 7, 8, 9, 10'!R16/'Exh 7, 8, 9, 10'!AB16-1</f>
        <v>-0.3367558678892244</v>
      </c>
      <c r="S16" s="90">
        <f>'Exh 7, 8, 9, 10'!S16/'Exh 7, 8, 9, 10'!AC16-1</f>
        <v>-0.4041170302555588</v>
      </c>
      <c r="T16" s="90">
        <f>'Exh 7, 8, 9, 10'!T16/'Exh 7, 8, 9, 10'!AD16-1</f>
        <v>-0.46254923477807575</v>
      </c>
      <c r="U16" s="90"/>
    </row>
    <row r="17" spans="2:21" ht="15.75">
      <c r="B17" s="88">
        <f t="shared" si="2"/>
        <v>6</v>
      </c>
      <c r="C17" s="90">
        <f>'Exh 7, 8, 9, 10'!C17/'Exh 7, 8, 9, 10'!W17-1</f>
        <v>-0.47374416154024146</v>
      </c>
      <c r="D17" s="90">
        <f>'Exh 7, 8, 9, 10'!D17/'Exh 7, 8, 9, 10'!X17-1</f>
        <v>-0.4813781751697581</v>
      </c>
      <c r="E17" s="90">
        <f>'Exh 7, 8, 9, 10'!E17/'Exh 7, 8, 9, 10'!Y17-1</f>
        <v>-0.4926036028834957</v>
      </c>
      <c r="F17" s="90">
        <f>'Exh 7, 8, 9, 10'!F17/'Exh 7, 8, 9, 10'!Z17-1</f>
        <v>-0.4931314242257371</v>
      </c>
      <c r="G17" s="90">
        <f>'Exh 7, 8, 9, 10'!G17/'Exh 7, 8, 9, 10'!AA17-1</f>
        <v>-0.47546007913814325</v>
      </c>
      <c r="H17" s="90">
        <f>'Exh 7, 8, 9, 10'!H17/'Exh 7, 8, 9, 10'!AB17-1</f>
        <v>-0.4708032186032083</v>
      </c>
      <c r="I17" s="90">
        <f>'Exh 7, 8, 9, 10'!I17/'Exh 7, 8, 9, 10'!AC17-1</f>
        <v>-0.5131169489118788</v>
      </c>
      <c r="J17" s="90">
        <f>'Exh 7, 8, 9, 10'!J17/'Exh 7, 8, 9, 10'!AD17-1</f>
        <v>-0.554152159247852</v>
      </c>
      <c r="K17" s="90"/>
      <c r="L17" s="91"/>
      <c r="M17" s="90">
        <f>'Exh 7, 8, 9, 10'!M17/'Exh 7, 8, 9, 10'!W17-1</f>
        <v>-0.2930848562510606</v>
      </c>
      <c r="N17" s="90">
        <f>'Exh 7, 8, 9, 10'!N17/'Exh 7, 8, 9, 10'!X17-1</f>
        <v>-0.31279963283293233</v>
      </c>
      <c r="O17" s="90">
        <f>'Exh 7, 8, 9, 10'!O17/'Exh 7, 8, 9, 10'!Y17-1</f>
        <v>-0.3262487605733697</v>
      </c>
      <c r="P17" s="90">
        <f>'Exh 7, 8, 9, 10'!P17/'Exh 7, 8, 9, 10'!Z17-1</f>
        <v>-0.327786971300178</v>
      </c>
      <c r="Q17" s="90">
        <f>'Exh 7, 8, 9, 10'!Q17/'Exh 7, 8, 9, 10'!AA17-1</f>
        <v>-0.32225586190440714</v>
      </c>
      <c r="R17" s="90">
        <f>'Exh 7, 8, 9, 10'!R17/'Exh 7, 8, 9, 10'!AB17-1</f>
        <v>-0.34563395909824457</v>
      </c>
      <c r="S17" s="90">
        <f>'Exh 7, 8, 9, 10'!S17/'Exh 7, 8, 9, 10'!AC17-1</f>
        <v>-0.41197192909101044</v>
      </c>
      <c r="T17" s="90">
        <f>'Exh 7, 8, 9, 10'!T17/'Exh 7, 8, 9, 10'!AD17-1</f>
        <v>-0.47356907961329286</v>
      </c>
      <c r="U17" s="90"/>
    </row>
    <row r="18" spans="2:21" ht="15.75">
      <c r="B18" s="88">
        <f t="shared" si="2"/>
        <v>7</v>
      </c>
      <c r="C18" s="90">
        <f>'Exh 7, 8, 9, 10'!C18/'Exh 7, 8, 9, 10'!W18-1</f>
        <v>-0.47325702301032413</v>
      </c>
      <c r="D18" s="90">
        <f>'Exh 7, 8, 9, 10'!D18/'Exh 7, 8, 9, 10'!X18-1</f>
        <v>-0.47762117281178107</v>
      </c>
      <c r="E18" s="90">
        <f>'Exh 7, 8, 9, 10'!E18/'Exh 7, 8, 9, 10'!Y18-1</f>
        <v>-0.4876973341023765</v>
      </c>
      <c r="F18" s="90">
        <f>'Exh 7, 8, 9, 10'!F18/'Exh 7, 8, 9, 10'!Z18-1</f>
        <v>-0.4869450748831493</v>
      </c>
      <c r="G18" s="90">
        <f>'Exh 7, 8, 9, 10'!G18/'Exh 7, 8, 9, 10'!AA18-1</f>
        <v>-0.4751321392330139</v>
      </c>
      <c r="H18" s="90">
        <f>'Exh 7, 8, 9, 10'!H18/'Exh 7, 8, 9, 10'!AB18-1</f>
        <v>-0.4711343474833367</v>
      </c>
      <c r="I18" s="90">
        <f>'Exh 7, 8, 9, 10'!I18/'Exh 7, 8, 9, 10'!AC18-1</f>
        <v>-0.5181733228967289</v>
      </c>
      <c r="J18" s="90">
        <f>'Exh 7, 8, 9, 10'!J18/'Exh 7, 8, 9, 10'!AD18-1</f>
        <v>-0.5629370629370629</v>
      </c>
      <c r="K18" s="90"/>
      <c r="L18" s="91"/>
      <c r="M18" s="90">
        <f>'Exh 7, 8, 9, 10'!M18/'Exh 7, 8, 9, 10'!W18-1</f>
        <v>-0.3058890508584753</v>
      </c>
      <c r="N18" s="90">
        <f>'Exh 7, 8, 9, 10'!N18/'Exh 7, 8, 9, 10'!X18-1</f>
        <v>-0.3265901203778132</v>
      </c>
      <c r="O18" s="90">
        <f>'Exh 7, 8, 9, 10'!O18/'Exh 7, 8, 9, 10'!Y18-1</f>
        <v>-0.3394293771998713</v>
      </c>
      <c r="P18" s="90">
        <f>'Exh 7, 8, 9, 10'!P18/'Exh 7, 8, 9, 10'!Z18-1</f>
        <v>-0.33318657339325375</v>
      </c>
      <c r="Q18" s="90">
        <f>'Exh 7, 8, 9, 10'!Q18/'Exh 7, 8, 9, 10'!AA18-1</f>
        <v>-0.3229543117575845</v>
      </c>
      <c r="R18" s="90">
        <f>'Exh 7, 8, 9, 10'!R18/'Exh 7, 8, 9, 10'!AB18-1</f>
        <v>-0.34092134696143583</v>
      </c>
      <c r="S18" s="90">
        <f>'Exh 7, 8, 9, 10'!S18/'Exh 7, 8, 9, 10'!AC18-1</f>
        <v>-0.4024226746334</v>
      </c>
      <c r="T18" s="90">
        <f>'Exh 7, 8, 9, 10'!T18/'Exh 7, 8, 9, 10'!AD18-1</f>
        <v>-0.4505494505494507</v>
      </c>
      <c r="U18" s="90"/>
    </row>
    <row r="19" spans="2:21" ht="15.75">
      <c r="B19" s="88">
        <f t="shared" si="2"/>
        <v>8</v>
      </c>
      <c r="C19" s="90">
        <f>'Exh 7, 8, 9, 10'!C19/'Exh 7, 8, 9, 10'!W19-1</f>
        <v>-0.4724692568551091</v>
      </c>
      <c r="D19" s="90">
        <f>'Exh 7, 8, 9, 10'!D19/'Exh 7, 8, 9, 10'!X19-1</f>
        <v>-0.47611616201484985</v>
      </c>
      <c r="E19" s="90">
        <f>'Exh 7, 8, 9, 10'!E19/'Exh 7, 8, 9, 10'!Y19-1</f>
        <v>-0.48570715497907224</v>
      </c>
      <c r="F19" s="90">
        <f>'Exh 7, 8, 9, 10'!F19/'Exh 7, 8, 9, 10'!Z19-1</f>
        <v>-0.48254137692734567</v>
      </c>
      <c r="G19" s="90">
        <f>'Exh 7, 8, 9, 10'!G19/'Exh 7, 8, 9, 10'!AA19-1</f>
        <v>-0.4768161368867748</v>
      </c>
      <c r="H19" s="90">
        <f>'Exh 7, 8, 9, 10'!H19/'Exh 7, 8, 9, 10'!AB19-1</f>
        <v>-0.4721204968679964</v>
      </c>
      <c r="I19" s="90">
        <f>'Exh 7, 8, 9, 10'!I19/'Exh 7, 8, 9, 10'!AC19-1</f>
        <v>-0.5228150062714709</v>
      </c>
      <c r="J19" s="90"/>
      <c r="K19" s="90"/>
      <c r="L19" s="91"/>
      <c r="M19" s="90">
        <f>'Exh 7, 8, 9, 10'!M19/'Exh 7, 8, 9, 10'!W19-1</f>
        <v>-0.3161691731469203</v>
      </c>
      <c r="N19" s="90">
        <f>'Exh 7, 8, 9, 10'!N19/'Exh 7, 8, 9, 10'!X19-1</f>
        <v>-0.3369888038512314</v>
      </c>
      <c r="O19" s="90">
        <f>'Exh 7, 8, 9, 10'!O19/'Exh 7, 8, 9, 10'!Y19-1</f>
        <v>-0.3509630988554081</v>
      </c>
      <c r="P19" s="90">
        <f>'Exh 7, 8, 9, 10'!P19/'Exh 7, 8, 9, 10'!Z19-1</f>
        <v>-0.34002671157174924</v>
      </c>
      <c r="Q19" s="90">
        <f>'Exh 7, 8, 9, 10'!Q19/'Exh 7, 8, 9, 10'!AA19-1</f>
        <v>-0.32779594020875547</v>
      </c>
      <c r="R19" s="90">
        <f>'Exh 7, 8, 9, 10'!R19/'Exh 7, 8, 9, 10'!AB19-1</f>
        <v>-0.3364093904989083</v>
      </c>
      <c r="S19" s="90">
        <f>'Exh 7, 8, 9, 10'!S19/'Exh 7, 8, 9, 10'!AC19-1</f>
        <v>-0.3879826712333073</v>
      </c>
      <c r="T19" s="90"/>
      <c r="U19" s="90"/>
    </row>
    <row r="20" spans="2:21" ht="15.75">
      <c r="B20" s="88">
        <f t="shared" si="2"/>
        <v>9</v>
      </c>
      <c r="C20" s="90">
        <f>'Exh 7, 8, 9, 10'!C20/'Exh 7, 8, 9, 10'!W20-1</f>
        <v>-0.4709775565911324</v>
      </c>
      <c r="D20" s="90">
        <f>'Exh 7, 8, 9, 10'!D20/'Exh 7, 8, 9, 10'!X20-1</f>
        <v>-0.4774234979437747</v>
      </c>
      <c r="E20" s="90">
        <f>'Exh 7, 8, 9, 10'!E20/'Exh 7, 8, 9, 10'!Y20-1</f>
        <v>-0.4847941606405435</v>
      </c>
      <c r="F20" s="90">
        <f>'Exh 7, 8, 9, 10'!F20/'Exh 7, 8, 9, 10'!Z20-1</f>
        <v>-0.4791406460491684</v>
      </c>
      <c r="G20" s="90">
        <f>'Exh 7, 8, 9, 10'!G20/'Exh 7, 8, 9, 10'!AA20-1</f>
        <v>-0.4752367905186855</v>
      </c>
      <c r="H20" s="90">
        <f>'Exh 7, 8, 9, 10'!H20/'Exh 7, 8, 9, 10'!AB20-1</f>
        <v>-0.47672883137223043</v>
      </c>
      <c r="I20" s="90">
        <f>'Exh 7, 8, 9, 10'!I20/'Exh 7, 8, 9, 10'!AC20-1</f>
        <v>-0.5298670436534718</v>
      </c>
      <c r="J20" s="90"/>
      <c r="K20" s="90"/>
      <c r="L20" s="91"/>
      <c r="M20" s="90">
        <f>'Exh 7, 8, 9, 10'!M20/'Exh 7, 8, 9, 10'!W20-1</f>
        <v>-0.328681993225974</v>
      </c>
      <c r="N20" s="90">
        <f>'Exh 7, 8, 9, 10'!N20/'Exh 7, 8, 9, 10'!X20-1</f>
        <v>-0.3452384029634131</v>
      </c>
      <c r="O20" s="90">
        <f>'Exh 7, 8, 9, 10'!O20/'Exh 7, 8, 9, 10'!Y20-1</f>
        <v>-0.35492134690046007</v>
      </c>
      <c r="P20" s="90">
        <f>'Exh 7, 8, 9, 10'!P20/'Exh 7, 8, 9, 10'!Z20-1</f>
        <v>-0.34501910292394977</v>
      </c>
      <c r="Q20" s="90">
        <f>'Exh 7, 8, 9, 10'!Q20/'Exh 7, 8, 9, 10'!AA20-1</f>
        <v>-0.33267370075321145</v>
      </c>
      <c r="R20" s="90">
        <f>'Exh 7, 8, 9, 10'!R20/'Exh 7, 8, 9, 10'!AB20-1</f>
        <v>-0.33492649579783373</v>
      </c>
      <c r="S20" s="90">
        <f>'Exh 7, 8, 9, 10'!S20/'Exh 7, 8, 9, 10'!AC20-1</f>
        <v>-0.38062220331864005</v>
      </c>
      <c r="T20" s="90"/>
      <c r="U20" s="90"/>
    </row>
    <row r="21" spans="2:21" ht="15.75">
      <c r="B21" s="88">
        <f t="shared" si="2"/>
        <v>10</v>
      </c>
      <c r="C21" s="90">
        <f>'Exh 7, 8, 9, 10'!C21/'Exh 7, 8, 9, 10'!W21-1</f>
        <v>-0.4686103289899304</v>
      </c>
      <c r="D21" s="90">
        <f>'Exh 7, 8, 9, 10'!D21/'Exh 7, 8, 9, 10'!X21-1</f>
        <v>-0.4799924164946038</v>
      </c>
      <c r="E21" s="90">
        <f>'Exh 7, 8, 9, 10'!E21/'Exh 7, 8, 9, 10'!Y21-1</f>
        <v>-0.48298978502662226</v>
      </c>
      <c r="F21" s="90">
        <f>'Exh 7, 8, 9, 10'!F21/'Exh 7, 8, 9, 10'!Z21-1</f>
        <v>-0.47776483051222773</v>
      </c>
      <c r="G21" s="90">
        <f>'Exh 7, 8, 9, 10'!G21/'Exh 7, 8, 9, 10'!AA21-1</f>
        <v>-0.47438737949497367</v>
      </c>
      <c r="H21" s="90">
        <f>'Exh 7, 8, 9, 10'!H21/'Exh 7, 8, 9, 10'!AB21-1</f>
        <v>-0.48572046508688993</v>
      </c>
      <c r="I21" s="90">
        <f>'Exh 7, 8, 9, 10'!I21/'Exh 7, 8, 9, 10'!AC21-1</f>
        <v>-0.5413711073840786</v>
      </c>
      <c r="J21" s="90"/>
      <c r="K21" s="90"/>
      <c r="L21" s="91"/>
      <c r="M21" s="90">
        <f>'Exh 7, 8, 9, 10'!M21/'Exh 7, 8, 9, 10'!W21-1</f>
        <v>-0.3436270801394462</v>
      </c>
      <c r="N21" s="90">
        <f>'Exh 7, 8, 9, 10'!N21/'Exh 7, 8, 9, 10'!X21-1</f>
        <v>-0.35039981612625304</v>
      </c>
      <c r="O21" s="90">
        <f>'Exh 7, 8, 9, 10'!O21/'Exh 7, 8, 9, 10'!Y21-1</f>
        <v>-0.3557500151157533</v>
      </c>
      <c r="P21" s="90">
        <f>'Exh 7, 8, 9, 10'!P21/'Exh 7, 8, 9, 10'!Z21-1</f>
        <v>-0.34579747821650686</v>
      </c>
      <c r="Q21" s="90">
        <f>'Exh 7, 8, 9, 10'!Q21/'Exh 7, 8, 9, 10'!AA21-1</f>
        <v>-0.33188023947053646</v>
      </c>
      <c r="R21" s="90">
        <f>'Exh 7, 8, 9, 10'!R21/'Exh 7, 8, 9, 10'!AB21-1</f>
        <v>-0.3354092597872157</v>
      </c>
      <c r="S21" s="90">
        <f>'Exh 7, 8, 9, 10'!S21/'Exh 7, 8, 9, 10'!AC21-1</f>
        <v>-0.3805233317761181</v>
      </c>
      <c r="T21" s="90"/>
      <c r="U21" s="90"/>
    </row>
    <row r="22" spans="2:21" ht="15.75">
      <c r="B22" s="88">
        <f t="shared" si="2"/>
        <v>11</v>
      </c>
      <c r="C22" s="90">
        <f>'Exh 7, 8, 9, 10'!C22/'Exh 7, 8, 9, 10'!W22-1</f>
        <v>-0.4704973346153549</v>
      </c>
      <c r="D22" s="90">
        <f>'Exh 7, 8, 9, 10'!D22/'Exh 7, 8, 9, 10'!X22-1</f>
        <v>-0.48097807455915</v>
      </c>
      <c r="E22" s="90">
        <f>'Exh 7, 8, 9, 10'!E22/'Exh 7, 8, 9, 10'!Y22-1</f>
        <v>-0.4828988420154733</v>
      </c>
      <c r="F22" s="90">
        <f>'Exh 7, 8, 9, 10'!F22/'Exh 7, 8, 9, 10'!Z22-1</f>
        <v>-0.47763788805526053</v>
      </c>
      <c r="G22" s="90">
        <f>'Exh 7, 8, 9, 10'!G22/'Exh 7, 8, 9, 10'!AA22-1</f>
        <v>-0.47255302456052906</v>
      </c>
      <c r="H22" s="90">
        <f>'Exh 7, 8, 9, 10'!H22/'Exh 7, 8, 9, 10'!AB22-1</f>
        <v>-0.4946467794616488</v>
      </c>
      <c r="I22" s="90">
        <f>'Exh 7, 8, 9, 10'!I22/'Exh 7, 8, 9, 10'!AC22-1</f>
        <v>-0.5544018167916169</v>
      </c>
      <c r="J22" s="90"/>
      <c r="K22" s="90"/>
      <c r="L22" s="91"/>
      <c r="M22" s="90">
        <f>'Exh 7, 8, 9, 10'!M22/'Exh 7, 8, 9, 10'!W22-1</f>
        <v>-0.3438596605322761</v>
      </c>
      <c r="N22" s="90">
        <f>'Exh 7, 8, 9, 10'!N22/'Exh 7, 8, 9, 10'!X22-1</f>
        <v>-0.3518647577218398</v>
      </c>
      <c r="O22" s="90">
        <f>'Exh 7, 8, 9, 10'!O22/'Exh 7, 8, 9, 10'!Y22-1</f>
        <v>-0.3554425263105718</v>
      </c>
      <c r="P22" s="90">
        <f>'Exh 7, 8, 9, 10'!P22/'Exh 7, 8, 9, 10'!Z22-1</f>
        <v>-0.34265306179983357</v>
      </c>
      <c r="Q22" s="90">
        <f>'Exh 7, 8, 9, 10'!Q22/'Exh 7, 8, 9, 10'!AA22-1</f>
        <v>-0.32993582836046365</v>
      </c>
      <c r="R22" s="90">
        <f>'Exh 7, 8, 9, 10'!R22/'Exh 7, 8, 9, 10'!AB22-1</f>
        <v>-0.33951989274487937</v>
      </c>
      <c r="S22" s="90">
        <f>'Exh 7, 8, 9, 10'!S22/'Exh 7, 8, 9, 10'!AC22-1</f>
        <v>-0.3961236596286296</v>
      </c>
      <c r="T22" s="90"/>
      <c r="U22" s="90"/>
    </row>
    <row r="23" spans="2:21" ht="15.75">
      <c r="B23" s="88">
        <f t="shared" si="2"/>
        <v>12</v>
      </c>
      <c r="C23" s="90">
        <f>'Exh 7, 8, 9, 10'!C23/'Exh 7, 8, 9, 10'!W23-1</f>
        <v>-0.4721606346813909</v>
      </c>
      <c r="D23" s="90">
        <f>'Exh 7, 8, 9, 10'!D23/'Exh 7, 8, 9, 10'!X23-1</f>
        <v>-0.4813555313780884</v>
      </c>
      <c r="E23" s="90">
        <f>'Exh 7, 8, 9, 10'!E23/'Exh 7, 8, 9, 10'!Y23-1</f>
        <v>-0.4810602651384568</v>
      </c>
      <c r="F23" s="90">
        <f>'Exh 7, 8, 9, 10'!F23/'Exh 7, 8, 9, 10'!Z23-1</f>
        <v>-0.4772806334254378</v>
      </c>
      <c r="G23" s="90">
        <f>'Exh 7, 8, 9, 10'!G23/'Exh 7, 8, 9, 10'!AA23-1</f>
        <v>-0.4741192991301141</v>
      </c>
      <c r="H23" s="90">
        <f>'Exh 7, 8, 9, 10'!H23/'Exh 7, 8, 9, 10'!AB23-1</f>
        <v>-0.5054108796478405</v>
      </c>
      <c r="I23" s="90">
        <f>'Exh 7, 8, 9, 10'!I23/'Exh 7, 8, 9, 10'!AC23-1</f>
        <v>-0.5629370629370629</v>
      </c>
      <c r="J23" s="90"/>
      <c r="K23" s="90"/>
      <c r="L23" s="91"/>
      <c r="M23" s="90">
        <f>'Exh 7, 8, 9, 10'!M23/'Exh 7, 8, 9, 10'!W23-1</f>
        <v>-0.3441445522128773</v>
      </c>
      <c r="N23" s="90">
        <f>'Exh 7, 8, 9, 10'!N23/'Exh 7, 8, 9, 10'!X23-1</f>
        <v>-0.35261258046455846</v>
      </c>
      <c r="O23" s="90">
        <f>'Exh 7, 8, 9, 10'!O23/'Exh 7, 8, 9, 10'!Y23-1</f>
        <v>-0.3533756441678121</v>
      </c>
      <c r="P23" s="90">
        <f>'Exh 7, 8, 9, 10'!P23/'Exh 7, 8, 9, 10'!Z23-1</f>
        <v>-0.3401676973773269</v>
      </c>
      <c r="Q23" s="90">
        <f>'Exh 7, 8, 9, 10'!Q23/'Exh 7, 8, 9, 10'!AA23-1</f>
        <v>-0.3307638482305506</v>
      </c>
      <c r="R23" s="90">
        <f>'Exh 7, 8, 9, 10'!R23/'Exh 7, 8, 9, 10'!AB23-1</f>
        <v>-0.34659204793316134</v>
      </c>
      <c r="S23" s="90">
        <f>'Exh 7, 8, 9, 10'!S23/'Exh 7, 8, 9, 10'!AC23-1</f>
        <v>-0.4172494172494171</v>
      </c>
      <c r="T23" s="90"/>
      <c r="U23" s="90"/>
    </row>
    <row r="24" spans="2:21" ht="15.75">
      <c r="B24" s="88">
        <f t="shared" si="2"/>
        <v>13</v>
      </c>
      <c r="C24" s="90">
        <f>'Exh 7, 8, 9, 10'!C24/'Exh 7, 8, 9, 10'!W24-1</f>
        <v>-0.473586683153396</v>
      </c>
      <c r="D24" s="90">
        <f>'Exh 7, 8, 9, 10'!D24/'Exh 7, 8, 9, 10'!X24-1</f>
        <v>-0.48227677971891736</v>
      </c>
      <c r="E24" s="90">
        <f>'Exh 7, 8, 9, 10'!E24/'Exh 7, 8, 9, 10'!Y24-1</f>
        <v>-0.47929317520035486</v>
      </c>
      <c r="F24" s="90">
        <f>'Exh 7, 8, 9, 10'!F24/'Exh 7, 8, 9, 10'!Z24-1</f>
        <v>-0.4753773680896697</v>
      </c>
      <c r="G24" s="90">
        <f>'Exh 7, 8, 9, 10'!G24/'Exh 7, 8, 9, 10'!AA24-1</f>
        <v>-0.4759329827469322</v>
      </c>
      <c r="H24" s="90">
        <f>'Exh 7, 8, 9, 10'!H24/'Exh 7, 8, 9, 10'!AB24-1</f>
        <v>-0.5180014573644578</v>
      </c>
      <c r="I24" s="90"/>
      <c r="J24" s="90"/>
      <c r="K24" s="90"/>
      <c r="L24" s="91"/>
      <c r="M24" s="90">
        <f>'Exh 7, 8, 9, 10'!M24/'Exh 7, 8, 9, 10'!W24-1</f>
        <v>-0.34448575703684325</v>
      </c>
      <c r="N24" s="90">
        <f>'Exh 7, 8, 9, 10'!N24/'Exh 7, 8, 9, 10'!X24-1</f>
        <v>-0.3533117173344237</v>
      </c>
      <c r="O24" s="90">
        <f>'Exh 7, 8, 9, 10'!O24/'Exh 7, 8, 9, 10'!Y24-1</f>
        <v>-0.351126248691666</v>
      </c>
      <c r="P24" s="90">
        <f>'Exh 7, 8, 9, 10'!P24/'Exh 7, 8, 9, 10'!Z24-1</f>
        <v>-0.3367587606056446</v>
      </c>
      <c r="Q24" s="90">
        <f>'Exh 7, 8, 9, 10'!Q24/'Exh 7, 8, 9, 10'!AA24-1</f>
        <v>-0.3310030915312563</v>
      </c>
      <c r="R24" s="90">
        <f>'Exh 7, 8, 9, 10'!R24/'Exh 7, 8, 9, 10'!AB24-1</f>
        <v>-0.3572882410635938</v>
      </c>
      <c r="S24" s="90"/>
      <c r="T24" s="90"/>
      <c r="U24" s="90"/>
    </row>
    <row r="25" spans="2:21" ht="15.75">
      <c r="B25" s="88">
        <f t="shared" si="2"/>
        <v>14</v>
      </c>
      <c r="C25" s="90">
        <f>'Exh 7, 8, 9, 10'!C25/'Exh 7, 8, 9, 10'!W25-1</f>
        <v>-0.47706694958686624</v>
      </c>
      <c r="D25" s="90">
        <f>'Exh 7, 8, 9, 10'!D25/'Exh 7, 8, 9, 10'!X25-1</f>
        <v>-0.48173017539046825</v>
      </c>
      <c r="E25" s="90">
        <f>'Exh 7, 8, 9, 10'!E25/'Exh 7, 8, 9, 10'!Y25-1</f>
        <v>-0.4791389301285651</v>
      </c>
      <c r="F25" s="90">
        <f>'Exh 7, 8, 9, 10'!F25/'Exh 7, 8, 9, 10'!Z25-1</f>
        <v>-0.47525976807024795</v>
      </c>
      <c r="G25" s="90">
        <f>'Exh 7, 8, 9, 10'!G25/'Exh 7, 8, 9, 10'!AA25-1</f>
        <v>-0.4790651555511731</v>
      </c>
      <c r="H25" s="90">
        <f>'Exh 7, 8, 9, 10'!H25/'Exh 7, 8, 9, 10'!AB25-1</f>
        <v>-0.5295063902702516</v>
      </c>
      <c r="I25" s="90"/>
      <c r="J25" s="90"/>
      <c r="K25" s="90"/>
      <c r="L25" s="91"/>
      <c r="M25" s="90">
        <f>'Exh 7, 8, 9, 10'!M25/'Exh 7, 8, 9, 10'!W25-1</f>
        <v>-0.34737753078605715</v>
      </c>
      <c r="N25" s="90">
        <f>'Exh 7, 8, 9, 10'!N25/'Exh 7, 8, 9, 10'!X25-1</f>
        <v>-0.3539551138839695</v>
      </c>
      <c r="O25" s="90">
        <f>'Exh 7, 8, 9, 10'!O25/'Exh 7, 8, 9, 10'!Y25-1</f>
        <v>-0.3480702551009207</v>
      </c>
      <c r="P25" s="90">
        <f>'Exh 7, 8, 9, 10'!P25/'Exh 7, 8, 9, 10'!Z25-1</f>
        <v>-0.3342761491421984</v>
      </c>
      <c r="Q25" s="90">
        <f>'Exh 7, 8, 9, 10'!Q25/'Exh 7, 8, 9, 10'!AA25-1</f>
        <v>-0.33230242908336516</v>
      </c>
      <c r="R25" s="90">
        <f>'Exh 7, 8, 9, 10'!R25/'Exh 7, 8, 9, 10'!AB25-1</f>
        <v>-0.36958060282901184</v>
      </c>
      <c r="S25" s="90"/>
      <c r="T25" s="90"/>
      <c r="U25" s="90"/>
    </row>
    <row r="26" spans="2:21" ht="15.75">
      <c r="B26" s="88">
        <f t="shared" si="2"/>
        <v>15</v>
      </c>
      <c r="C26" s="90">
        <f>'Exh 7, 8, 9, 10'!C26/'Exh 7, 8, 9, 10'!W26-1</f>
        <v>-0.4799924164946041</v>
      </c>
      <c r="D26" s="90">
        <f>'Exh 7, 8, 9, 10'!D26/'Exh 7, 8, 9, 10'!X26-1</f>
        <v>-0.4829897850266225</v>
      </c>
      <c r="E26" s="90">
        <f>'Exh 7, 8, 9, 10'!E26/'Exh 7, 8, 9, 10'!Y26-1</f>
        <v>-0.47776483051222807</v>
      </c>
      <c r="F26" s="90">
        <f>'Exh 7, 8, 9, 10'!F26/'Exh 7, 8, 9, 10'!Z26-1</f>
        <v>-0.4743873794949738</v>
      </c>
      <c r="G26" s="90">
        <f>'Exh 7, 8, 9, 10'!G26/'Exh 7, 8, 9, 10'!AA26-1</f>
        <v>-0.4857204650868898</v>
      </c>
      <c r="H26" s="90">
        <f>'Exh 7, 8, 9, 10'!H26/'Exh 7, 8, 9, 10'!AB26-1</f>
        <v>-0.5413711073840786</v>
      </c>
      <c r="I26" s="90"/>
      <c r="J26" s="90"/>
      <c r="K26" s="90"/>
      <c r="L26" s="91"/>
      <c r="M26" s="90">
        <f>'Exh 7, 8, 9, 10'!M26/'Exh 7, 8, 9, 10'!W26-1</f>
        <v>-0.35039981612625326</v>
      </c>
      <c r="N26" s="90">
        <f>'Exh 7, 8, 9, 10'!N26/'Exh 7, 8, 9, 10'!X26-1</f>
        <v>-0.3557500151157532</v>
      </c>
      <c r="O26" s="90">
        <f>'Exh 7, 8, 9, 10'!O26/'Exh 7, 8, 9, 10'!Y26-1</f>
        <v>-0.34579747821650697</v>
      </c>
      <c r="P26" s="90">
        <f>'Exh 7, 8, 9, 10'!P26/'Exh 7, 8, 9, 10'!Z26-1</f>
        <v>-0.33188023947053646</v>
      </c>
      <c r="Q26" s="90">
        <f>'Exh 7, 8, 9, 10'!Q26/'Exh 7, 8, 9, 10'!AA26-1</f>
        <v>-0.3354092597872156</v>
      </c>
      <c r="R26" s="90">
        <f>'Exh 7, 8, 9, 10'!R26/'Exh 7, 8, 9, 10'!AB26-1</f>
        <v>-0.3805233317761181</v>
      </c>
      <c r="S26" s="90"/>
      <c r="T26" s="90"/>
      <c r="U26" s="90"/>
    </row>
    <row r="27" spans="2:21" ht="15.75">
      <c r="B27" s="88">
        <f t="shared" si="2"/>
        <v>16</v>
      </c>
      <c r="C27" s="90">
        <f>'Exh 7, 8, 9, 10'!C27/'Exh 7, 8, 9, 10'!W27-1</f>
        <v>-0.48097807455915</v>
      </c>
      <c r="D27" s="90">
        <f>'Exh 7, 8, 9, 10'!D27/'Exh 7, 8, 9, 10'!X27-1</f>
        <v>-0.4828988420154733</v>
      </c>
      <c r="E27" s="90">
        <f>'Exh 7, 8, 9, 10'!E27/'Exh 7, 8, 9, 10'!Y27-1</f>
        <v>-0.47763788805526053</v>
      </c>
      <c r="F27" s="90">
        <f>'Exh 7, 8, 9, 10'!F27/'Exh 7, 8, 9, 10'!Z27-1</f>
        <v>-0.47255302456052906</v>
      </c>
      <c r="G27" s="90">
        <f>'Exh 7, 8, 9, 10'!G27/'Exh 7, 8, 9, 10'!AA27-1</f>
        <v>-0.4946467794616488</v>
      </c>
      <c r="H27" s="90">
        <f>'Exh 7, 8, 9, 10'!H27/'Exh 7, 8, 9, 10'!AB27-1</f>
        <v>-0.5544018167916169</v>
      </c>
      <c r="I27" s="90"/>
      <c r="J27" s="90"/>
      <c r="K27" s="90"/>
      <c r="L27" s="91"/>
      <c r="M27" s="90">
        <f>'Exh 7, 8, 9, 10'!M27/'Exh 7, 8, 9, 10'!W27-1</f>
        <v>-0.3518647577218398</v>
      </c>
      <c r="N27" s="90">
        <f>'Exh 7, 8, 9, 10'!N27/'Exh 7, 8, 9, 10'!X27-1</f>
        <v>-0.3554425263105718</v>
      </c>
      <c r="O27" s="90">
        <f>'Exh 7, 8, 9, 10'!O27/'Exh 7, 8, 9, 10'!Y27-1</f>
        <v>-0.34265306179983357</v>
      </c>
      <c r="P27" s="90">
        <f>'Exh 7, 8, 9, 10'!P27/'Exh 7, 8, 9, 10'!Z27-1</f>
        <v>-0.32993582836046365</v>
      </c>
      <c r="Q27" s="90">
        <f>'Exh 7, 8, 9, 10'!Q27/'Exh 7, 8, 9, 10'!AA27-1</f>
        <v>-0.33951989274487937</v>
      </c>
      <c r="R27" s="90">
        <f>'Exh 7, 8, 9, 10'!R27/'Exh 7, 8, 9, 10'!AB27-1</f>
        <v>-0.3961236596286296</v>
      </c>
      <c r="S27" s="90"/>
      <c r="T27" s="90"/>
      <c r="U27" s="90"/>
    </row>
    <row r="28" spans="2:21" ht="15.75">
      <c r="B28" s="88">
        <f t="shared" si="2"/>
        <v>17</v>
      </c>
      <c r="C28" s="90">
        <f>'Exh 7, 8, 9, 10'!C28/'Exh 7, 8, 9, 10'!W28-1</f>
        <v>-0.4813555313780884</v>
      </c>
      <c r="D28" s="90">
        <f>'Exh 7, 8, 9, 10'!D28/'Exh 7, 8, 9, 10'!X28-1</f>
        <v>-0.4810602651384568</v>
      </c>
      <c r="E28" s="90">
        <f>'Exh 7, 8, 9, 10'!E28/'Exh 7, 8, 9, 10'!Y28-1</f>
        <v>-0.4772806334254378</v>
      </c>
      <c r="F28" s="90">
        <f>'Exh 7, 8, 9, 10'!F28/'Exh 7, 8, 9, 10'!Z28-1</f>
        <v>-0.4741192991301141</v>
      </c>
      <c r="G28" s="90">
        <f>'Exh 7, 8, 9, 10'!G28/'Exh 7, 8, 9, 10'!AA28-1</f>
        <v>-0.5054108796478405</v>
      </c>
      <c r="H28" s="90">
        <f>'Exh 7, 8, 9, 10'!H28/'Exh 7, 8, 9, 10'!AB28-1</f>
        <v>-0.5629370629370629</v>
      </c>
      <c r="I28" s="90"/>
      <c r="J28" s="90"/>
      <c r="K28" s="90"/>
      <c r="L28" s="91"/>
      <c r="M28" s="90">
        <f>'Exh 7, 8, 9, 10'!M28/'Exh 7, 8, 9, 10'!W28-1</f>
        <v>-0.35261258046455846</v>
      </c>
      <c r="N28" s="90">
        <f>'Exh 7, 8, 9, 10'!N28/'Exh 7, 8, 9, 10'!X28-1</f>
        <v>-0.3533756441678121</v>
      </c>
      <c r="O28" s="90">
        <f>'Exh 7, 8, 9, 10'!O28/'Exh 7, 8, 9, 10'!Y28-1</f>
        <v>-0.3401676973773269</v>
      </c>
      <c r="P28" s="90">
        <f>'Exh 7, 8, 9, 10'!P28/'Exh 7, 8, 9, 10'!Z28-1</f>
        <v>-0.3307638482305506</v>
      </c>
      <c r="Q28" s="90">
        <f>'Exh 7, 8, 9, 10'!Q28/'Exh 7, 8, 9, 10'!AA28-1</f>
        <v>-0.34659204793316134</v>
      </c>
      <c r="R28" s="90">
        <f>'Exh 7, 8, 9, 10'!R28/'Exh 7, 8, 9, 10'!AB28-1</f>
        <v>-0.4172494172494171</v>
      </c>
      <c r="S28" s="90"/>
      <c r="T28" s="90"/>
      <c r="U28" s="90"/>
    </row>
    <row r="29" spans="2:21" ht="15.75">
      <c r="B29" s="88">
        <f t="shared" si="2"/>
        <v>18</v>
      </c>
      <c r="C29" s="90">
        <f>'Exh 7, 8, 9, 10'!C29/'Exh 7, 8, 9, 10'!W29-1</f>
        <v>-0.48227677971891736</v>
      </c>
      <c r="D29" s="90">
        <f>'Exh 7, 8, 9, 10'!D29/'Exh 7, 8, 9, 10'!X29-1</f>
        <v>-0.47929317520035486</v>
      </c>
      <c r="E29" s="90">
        <f>'Exh 7, 8, 9, 10'!E29/'Exh 7, 8, 9, 10'!Y29-1</f>
        <v>-0.4753773680896697</v>
      </c>
      <c r="F29" s="90">
        <f>'Exh 7, 8, 9, 10'!F29/'Exh 7, 8, 9, 10'!Z29-1</f>
        <v>-0.4759329827469322</v>
      </c>
      <c r="G29" s="90">
        <f>'Exh 7, 8, 9, 10'!G29/'Exh 7, 8, 9, 10'!AA29-1</f>
        <v>-0.5180014573644578</v>
      </c>
      <c r="H29" s="90"/>
      <c r="I29" s="90"/>
      <c r="J29" s="90"/>
      <c r="K29" s="90"/>
      <c r="L29" s="91"/>
      <c r="M29" s="90">
        <f>'Exh 7, 8, 9, 10'!M29/'Exh 7, 8, 9, 10'!W29-1</f>
        <v>-0.3533117173344237</v>
      </c>
      <c r="N29" s="90">
        <f>'Exh 7, 8, 9, 10'!N29/'Exh 7, 8, 9, 10'!X29-1</f>
        <v>-0.351126248691666</v>
      </c>
      <c r="O29" s="90">
        <f>'Exh 7, 8, 9, 10'!O29/'Exh 7, 8, 9, 10'!Y29-1</f>
        <v>-0.3367587606056446</v>
      </c>
      <c r="P29" s="90">
        <f>'Exh 7, 8, 9, 10'!P29/'Exh 7, 8, 9, 10'!Z29-1</f>
        <v>-0.3310030915312563</v>
      </c>
      <c r="Q29" s="90">
        <f>'Exh 7, 8, 9, 10'!Q29/'Exh 7, 8, 9, 10'!AA29-1</f>
        <v>-0.3572882410635938</v>
      </c>
      <c r="R29" s="90"/>
      <c r="S29" s="90"/>
      <c r="T29" s="90"/>
      <c r="U29" s="90"/>
    </row>
    <row r="30" spans="2:21" ht="15.75">
      <c r="B30" s="88">
        <f t="shared" si="2"/>
        <v>19</v>
      </c>
      <c r="C30" s="90">
        <f>'Exh 7, 8, 9, 10'!C30/'Exh 7, 8, 9, 10'!W30-1</f>
        <v>-0.48173017539046825</v>
      </c>
      <c r="D30" s="90">
        <f>'Exh 7, 8, 9, 10'!D30/'Exh 7, 8, 9, 10'!X30-1</f>
        <v>-0.4791389301285651</v>
      </c>
      <c r="E30" s="90">
        <f>'Exh 7, 8, 9, 10'!E30/'Exh 7, 8, 9, 10'!Y30-1</f>
        <v>-0.47525976807024795</v>
      </c>
      <c r="F30" s="90">
        <f>'Exh 7, 8, 9, 10'!F30/'Exh 7, 8, 9, 10'!Z30-1</f>
        <v>-0.4790651555511731</v>
      </c>
      <c r="G30" s="90">
        <f>'Exh 7, 8, 9, 10'!G30/'Exh 7, 8, 9, 10'!AA30-1</f>
        <v>-0.5295063902702516</v>
      </c>
      <c r="H30" s="90"/>
      <c r="I30" s="90"/>
      <c r="J30" s="90"/>
      <c r="K30" s="90"/>
      <c r="L30" s="91"/>
      <c r="M30" s="90">
        <f>'Exh 7, 8, 9, 10'!M30/'Exh 7, 8, 9, 10'!W30-1</f>
        <v>-0.3539551138839695</v>
      </c>
      <c r="N30" s="90">
        <f>'Exh 7, 8, 9, 10'!N30/'Exh 7, 8, 9, 10'!X30-1</f>
        <v>-0.3480702551009207</v>
      </c>
      <c r="O30" s="90">
        <f>'Exh 7, 8, 9, 10'!O30/'Exh 7, 8, 9, 10'!Y30-1</f>
        <v>-0.3342761491421984</v>
      </c>
      <c r="P30" s="90">
        <f>'Exh 7, 8, 9, 10'!P30/'Exh 7, 8, 9, 10'!Z30-1</f>
        <v>-0.33230242908336516</v>
      </c>
      <c r="Q30" s="90">
        <f>'Exh 7, 8, 9, 10'!Q30/'Exh 7, 8, 9, 10'!AA30-1</f>
        <v>-0.36958060282901184</v>
      </c>
      <c r="R30" s="90"/>
      <c r="S30" s="90"/>
      <c r="T30" s="90"/>
      <c r="U30" s="90"/>
    </row>
    <row r="31" spans="2:21" ht="15.75">
      <c r="B31" s="88">
        <f t="shared" si="2"/>
        <v>20</v>
      </c>
      <c r="C31" s="90">
        <f>'Exh 7, 8, 9, 10'!C31/'Exh 7, 8, 9, 10'!W31-1</f>
        <v>-0.4829897850266225</v>
      </c>
      <c r="D31" s="90">
        <f>'Exh 7, 8, 9, 10'!D31/'Exh 7, 8, 9, 10'!X31-1</f>
        <v>-0.47776483051222807</v>
      </c>
      <c r="E31" s="90">
        <f>'Exh 7, 8, 9, 10'!E31/'Exh 7, 8, 9, 10'!Y31-1</f>
        <v>-0.4743873794949738</v>
      </c>
      <c r="F31" s="90">
        <f>'Exh 7, 8, 9, 10'!F31/'Exh 7, 8, 9, 10'!Z31-1</f>
        <v>-0.4857204650868898</v>
      </c>
      <c r="G31" s="90">
        <f>'Exh 7, 8, 9, 10'!G31/'Exh 7, 8, 9, 10'!AA31-1</f>
        <v>-0.5413711073840786</v>
      </c>
      <c r="H31" s="90"/>
      <c r="I31" s="90"/>
      <c r="J31" s="90"/>
      <c r="K31" s="90"/>
      <c r="L31" s="91"/>
      <c r="M31" s="90">
        <f>'Exh 7, 8, 9, 10'!M31/'Exh 7, 8, 9, 10'!W31-1</f>
        <v>-0.3557500151157532</v>
      </c>
      <c r="N31" s="90">
        <f>'Exh 7, 8, 9, 10'!N31/'Exh 7, 8, 9, 10'!X31-1</f>
        <v>-0.34579747821650697</v>
      </c>
      <c r="O31" s="90">
        <f>'Exh 7, 8, 9, 10'!O31/'Exh 7, 8, 9, 10'!Y31-1</f>
        <v>-0.33188023947053646</v>
      </c>
      <c r="P31" s="90">
        <f>'Exh 7, 8, 9, 10'!P31/'Exh 7, 8, 9, 10'!Z31-1</f>
        <v>-0.3354092597872156</v>
      </c>
      <c r="Q31" s="90">
        <f>'Exh 7, 8, 9, 10'!Q31/'Exh 7, 8, 9, 10'!AA31-1</f>
        <v>-0.3805233317761181</v>
      </c>
      <c r="R31" s="90"/>
      <c r="S31" s="90"/>
      <c r="T31" s="90"/>
      <c r="U31" s="90"/>
    </row>
    <row r="32" spans="2:21" ht="15.75">
      <c r="B32" s="88">
        <f t="shared" si="2"/>
        <v>21</v>
      </c>
      <c r="C32" s="90">
        <f>'Exh 7, 8, 9, 10'!C32/'Exh 7, 8, 9, 10'!W32-1</f>
        <v>-0.4828988420154733</v>
      </c>
      <c r="D32" s="90">
        <f>'Exh 7, 8, 9, 10'!D32/'Exh 7, 8, 9, 10'!X32-1</f>
        <v>-0.47763788805526053</v>
      </c>
      <c r="E32" s="90">
        <f>'Exh 7, 8, 9, 10'!E32/'Exh 7, 8, 9, 10'!Y32-1</f>
        <v>-0.47255302456052906</v>
      </c>
      <c r="F32" s="90">
        <f>'Exh 7, 8, 9, 10'!F32/'Exh 7, 8, 9, 10'!Z32-1</f>
        <v>-0.4946467794616488</v>
      </c>
      <c r="G32" s="90">
        <f>'Exh 7, 8, 9, 10'!G32/'Exh 7, 8, 9, 10'!AA32-1</f>
        <v>-0.5544018167916169</v>
      </c>
      <c r="H32" s="90"/>
      <c r="I32" s="90"/>
      <c r="J32" s="90"/>
      <c r="K32" s="90"/>
      <c r="L32" s="91"/>
      <c r="M32" s="90">
        <f>'Exh 7, 8, 9, 10'!M32/'Exh 7, 8, 9, 10'!W32-1</f>
        <v>-0.3554425263105718</v>
      </c>
      <c r="N32" s="90">
        <f>'Exh 7, 8, 9, 10'!N32/'Exh 7, 8, 9, 10'!X32-1</f>
        <v>-0.34265306179983357</v>
      </c>
      <c r="O32" s="90">
        <f>'Exh 7, 8, 9, 10'!O32/'Exh 7, 8, 9, 10'!Y32-1</f>
        <v>-0.32993582836046365</v>
      </c>
      <c r="P32" s="90">
        <f>'Exh 7, 8, 9, 10'!P32/'Exh 7, 8, 9, 10'!Z32-1</f>
        <v>-0.33951989274487937</v>
      </c>
      <c r="Q32" s="90">
        <f>'Exh 7, 8, 9, 10'!Q32/'Exh 7, 8, 9, 10'!AA32-1</f>
        <v>-0.3961236596286296</v>
      </c>
      <c r="R32" s="90"/>
      <c r="S32" s="90"/>
      <c r="T32" s="90"/>
      <c r="U32" s="90"/>
    </row>
    <row r="33" spans="2:21" ht="15.75">
      <c r="B33" s="88">
        <f t="shared" si="2"/>
        <v>22</v>
      </c>
      <c r="C33" s="90">
        <f>'Exh 7, 8, 9, 10'!C33/'Exh 7, 8, 9, 10'!W33-1</f>
        <v>-0.4810602651384568</v>
      </c>
      <c r="D33" s="90">
        <f>'Exh 7, 8, 9, 10'!D33/'Exh 7, 8, 9, 10'!X33-1</f>
        <v>-0.4772806334254378</v>
      </c>
      <c r="E33" s="90">
        <f>'Exh 7, 8, 9, 10'!E33/'Exh 7, 8, 9, 10'!Y33-1</f>
        <v>-0.4741192991301141</v>
      </c>
      <c r="F33" s="90">
        <f>'Exh 7, 8, 9, 10'!F33/'Exh 7, 8, 9, 10'!Z33-1</f>
        <v>-0.5054108796478405</v>
      </c>
      <c r="G33" s="90">
        <f>'Exh 7, 8, 9, 10'!G33/'Exh 7, 8, 9, 10'!AA33-1</f>
        <v>-0.5629370629370629</v>
      </c>
      <c r="H33" s="90"/>
      <c r="I33" s="90"/>
      <c r="J33" s="90"/>
      <c r="K33" s="90"/>
      <c r="L33" s="91"/>
      <c r="M33" s="90">
        <f>'Exh 7, 8, 9, 10'!M33/'Exh 7, 8, 9, 10'!W33-1</f>
        <v>-0.3533756441678121</v>
      </c>
      <c r="N33" s="90">
        <f>'Exh 7, 8, 9, 10'!N33/'Exh 7, 8, 9, 10'!X33-1</f>
        <v>-0.3401676973773269</v>
      </c>
      <c r="O33" s="90">
        <f>'Exh 7, 8, 9, 10'!O33/'Exh 7, 8, 9, 10'!Y33-1</f>
        <v>-0.3307638482305506</v>
      </c>
      <c r="P33" s="90">
        <f>'Exh 7, 8, 9, 10'!P33/'Exh 7, 8, 9, 10'!Z33-1</f>
        <v>-0.34659204793316134</v>
      </c>
      <c r="Q33" s="90">
        <f>'Exh 7, 8, 9, 10'!Q33/'Exh 7, 8, 9, 10'!AA33-1</f>
        <v>-0.4172494172494171</v>
      </c>
      <c r="R33" s="90"/>
      <c r="S33" s="90"/>
      <c r="T33" s="90"/>
      <c r="U33" s="90"/>
    </row>
    <row r="34" spans="2:21" ht="15.75">
      <c r="B34" s="88">
        <f t="shared" si="2"/>
        <v>23</v>
      </c>
      <c r="C34" s="90">
        <f>'Exh 7, 8, 9, 10'!C34/'Exh 7, 8, 9, 10'!W34-1</f>
        <v>-0.47929317520035486</v>
      </c>
      <c r="D34" s="90">
        <f>'Exh 7, 8, 9, 10'!D34/'Exh 7, 8, 9, 10'!X34-1</f>
        <v>-0.4753773680896697</v>
      </c>
      <c r="E34" s="90">
        <f>'Exh 7, 8, 9, 10'!E34/'Exh 7, 8, 9, 10'!Y34-1</f>
        <v>-0.4759329827469322</v>
      </c>
      <c r="F34" s="90">
        <f>'Exh 7, 8, 9, 10'!F34/'Exh 7, 8, 9, 10'!Z34-1</f>
        <v>-0.5180014573644578</v>
      </c>
      <c r="G34" s="90"/>
      <c r="H34" s="90"/>
      <c r="I34" s="90"/>
      <c r="J34" s="90"/>
      <c r="K34" s="90"/>
      <c r="L34" s="91"/>
      <c r="M34" s="90">
        <f>'Exh 7, 8, 9, 10'!M34/'Exh 7, 8, 9, 10'!W34-1</f>
        <v>-0.351126248691666</v>
      </c>
      <c r="N34" s="90">
        <f>'Exh 7, 8, 9, 10'!N34/'Exh 7, 8, 9, 10'!X34-1</f>
        <v>-0.3367587606056446</v>
      </c>
      <c r="O34" s="90">
        <f>'Exh 7, 8, 9, 10'!O34/'Exh 7, 8, 9, 10'!Y34-1</f>
        <v>-0.3310030915312563</v>
      </c>
      <c r="P34" s="90">
        <f>'Exh 7, 8, 9, 10'!P34/'Exh 7, 8, 9, 10'!Z34-1</f>
        <v>-0.3572882410635938</v>
      </c>
      <c r="Q34" s="90"/>
      <c r="R34" s="90"/>
      <c r="S34" s="90"/>
      <c r="T34" s="90"/>
      <c r="U34" s="90"/>
    </row>
    <row r="35" spans="2:21" ht="15.75">
      <c r="B35" s="88">
        <f t="shared" si="2"/>
        <v>24</v>
      </c>
      <c r="C35" s="90">
        <f>'Exh 7, 8, 9, 10'!C35/'Exh 7, 8, 9, 10'!W35-1</f>
        <v>-0.4791389301285651</v>
      </c>
      <c r="D35" s="90">
        <f>'Exh 7, 8, 9, 10'!D35/'Exh 7, 8, 9, 10'!X35-1</f>
        <v>-0.47525976807024795</v>
      </c>
      <c r="E35" s="90">
        <f>'Exh 7, 8, 9, 10'!E35/'Exh 7, 8, 9, 10'!Y35-1</f>
        <v>-0.4790651555511731</v>
      </c>
      <c r="F35" s="90">
        <f>'Exh 7, 8, 9, 10'!F35/'Exh 7, 8, 9, 10'!Z35-1</f>
        <v>-0.5295063902702516</v>
      </c>
      <c r="G35" s="90"/>
      <c r="H35" s="90"/>
      <c r="I35" s="90"/>
      <c r="J35" s="90"/>
      <c r="K35" s="90"/>
      <c r="L35" s="91"/>
      <c r="M35" s="90">
        <f>'Exh 7, 8, 9, 10'!M35/'Exh 7, 8, 9, 10'!W35-1</f>
        <v>-0.3480702551009207</v>
      </c>
      <c r="N35" s="90">
        <f>'Exh 7, 8, 9, 10'!N35/'Exh 7, 8, 9, 10'!X35-1</f>
        <v>-0.3342761491421984</v>
      </c>
      <c r="O35" s="90">
        <f>'Exh 7, 8, 9, 10'!O35/'Exh 7, 8, 9, 10'!Y35-1</f>
        <v>-0.33230242908336516</v>
      </c>
      <c r="P35" s="90">
        <f>'Exh 7, 8, 9, 10'!P35/'Exh 7, 8, 9, 10'!Z35-1</f>
        <v>-0.36958060282901184</v>
      </c>
      <c r="Q35" s="90"/>
      <c r="R35" s="90"/>
      <c r="S35" s="90"/>
      <c r="T35" s="90"/>
      <c r="U35" s="90"/>
    </row>
    <row r="36" spans="2:21" ht="15.75">
      <c r="B36" s="88">
        <f t="shared" si="2"/>
        <v>25</v>
      </c>
      <c r="C36" s="90">
        <f>'Exh 7, 8, 9, 10'!C36/'Exh 7, 8, 9, 10'!W36-1</f>
        <v>-0.47776483051222807</v>
      </c>
      <c r="D36" s="90">
        <f>'Exh 7, 8, 9, 10'!D36/'Exh 7, 8, 9, 10'!X36-1</f>
        <v>-0.4743873794949738</v>
      </c>
      <c r="E36" s="90">
        <f>'Exh 7, 8, 9, 10'!E36/'Exh 7, 8, 9, 10'!Y36-1</f>
        <v>-0.4857204650868898</v>
      </c>
      <c r="F36" s="90">
        <f>'Exh 7, 8, 9, 10'!F36/'Exh 7, 8, 9, 10'!Z36-1</f>
        <v>-0.5413711073840786</v>
      </c>
      <c r="G36" s="90"/>
      <c r="H36" s="90"/>
      <c r="I36" s="90"/>
      <c r="J36" s="90"/>
      <c r="K36" s="90"/>
      <c r="L36" s="91"/>
      <c r="M36" s="90">
        <f>'Exh 7, 8, 9, 10'!M36/'Exh 7, 8, 9, 10'!W36-1</f>
        <v>-0.34579747821650697</v>
      </c>
      <c r="N36" s="90">
        <f>'Exh 7, 8, 9, 10'!N36/'Exh 7, 8, 9, 10'!X36-1</f>
        <v>-0.33188023947053646</v>
      </c>
      <c r="O36" s="90">
        <f>'Exh 7, 8, 9, 10'!O36/'Exh 7, 8, 9, 10'!Y36-1</f>
        <v>-0.3354092597872156</v>
      </c>
      <c r="P36" s="90">
        <f>'Exh 7, 8, 9, 10'!P36/'Exh 7, 8, 9, 10'!Z36-1</f>
        <v>-0.3805233317761181</v>
      </c>
      <c r="Q36" s="90"/>
      <c r="R36" s="90"/>
      <c r="S36" s="90"/>
      <c r="T36" s="90"/>
      <c r="U36" s="90"/>
    </row>
    <row r="37" spans="2:21" ht="15.75">
      <c r="B37" s="88">
        <f t="shared" si="2"/>
        <v>26</v>
      </c>
      <c r="C37" s="90">
        <f>'Exh 7, 8, 9, 10'!C37/'Exh 7, 8, 9, 10'!W37-1</f>
        <v>-0.47763788805526053</v>
      </c>
      <c r="D37" s="90">
        <f>'Exh 7, 8, 9, 10'!D37/'Exh 7, 8, 9, 10'!X37-1</f>
        <v>-0.47255302456052906</v>
      </c>
      <c r="E37" s="90">
        <f>'Exh 7, 8, 9, 10'!E37/'Exh 7, 8, 9, 10'!Y37-1</f>
        <v>-0.4946467794616488</v>
      </c>
      <c r="F37" s="90">
        <f>'Exh 7, 8, 9, 10'!F37/'Exh 7, 8, 9, 10'!Z37-1</f>
        <v>-0.5544018167916169</v>
      </c>
      <c r="G37" s="90"/>
      <c r="H37" s="90"/>
      <c r="I37" s="90"/>
      <c r="J37" s="90"/>
      <c r="K37" s="90"/>
      <c r="L37" s="91"/>
      <c r="M37" s="90">
        <f>'Exh 7, 8, 9, 10'!M37/'Exh 7, 8, 9, 10'!W37-1</f>
        <v>-0.34265306179983357</v>
      </c>
      <c r="N37" s="90">
        <f>'Exh 7, 8, 9, 10'!N37/'Exh 7, 8, 9, 10'!X37-1</f>
        <v>-0.32993582836046365</v>
      </c>
      <c r="O37" s="90">
        <f>'Exh 7, 8, 9, 10'!O37/'Exh 7, 8, 9, 10'!Y37-1</f>
        <v>-0.33951989274487937</v>
      </c>
      <c r="P37" s="90">
        <f>'Exh 7, 8, 9, 10'!P37/'Exh 7, 8, 9, 10'!Z37-1</f>
        <v>-0.3961236596286296</v>
      </c>
      <c r="Q37" s="90"/>
      <c r="R37" s="90"/>
      <c r="S37" s="90"/>
      <c r="T37" s="90"/>
      <c r="U37" s="90"/>
    </row>
    <row r="38" spans="2:21" ht="15.75">
      <c r="B38" s="88">
        <f t="shared" si="2"/>
        <v>27</v>
      </c>
      <c r="C38" s="90">
        <f>'Exh 7, 8, 9, 10'!C38/'Exh 7, 8, 9, 10'!W38-1</f>
        <v>-0.4772806334254378</v>
      </c>
      <c r="D38" s="90">
        <f>'Exh 7, 8, 9, 10'!D38/'Exh 7, 8, 9, 10'!X38-1</f>
        <v>-0.4741192991301141</v>
      </c>
      <c r="E38" s="90">
        <f>'Exh 7, 8, 9, 10'!E38/'Exh 7, 8, 9, 10'!Y38-1</f>
        <v>-0.5054108796478405</v>
      </c>
      <c r="F38" s="90">
        <f>'Exh 7, 8, 9, 10'!F38/'Exh 7, 8, 9, 10'!Z38-1</f>
        <v>-0.5629370629370629</v>
      </c>
      <c r="G38" s="90"/>
      <c r="H38" s="90"/>
      <c r="I38" s="90"/>
      <c r="J38" s="90"/>
      <c r="K38" s="90"/>
      <c r="L38" s="91"/>
      <c r="M38" s="90">
        <f>'Exh 7, 8, 9, 10'!M38/'Exh 7, 8, 9, 10'!W38-1</f>
        <v>-0.3401676973773269</v>
      </c>
      <c r="N38" s="90">
        <f>'Exh 7, 8, 9, 10'!N38/'Exh 7, 8, 9, 10'!X38-1</f>
        <v>-0.3307638482305506</v>
      </c>
      <c r="O38" s="90">
        <f>'Exh 7, 8, 9, 10'!O38/'Exh 7, 8, 9, 10'!Y38-1</f>
        <v>-0.34659204793316134</v>
      </c>
      <c r="P38" s="90">
        <f>'Exh 7, 8, 9, 10'!P38/'Exh 7, 8, 9, 10'!Z38-1</f>
        <v>-0.4172494172494171</v>
      </c>
      <c r="Q38" s="90"/>
      <c r="R38" s="90"/>
      <c r="S38" s="90"/>
      <c r="T38" s="90"/>
      <c r="U38" s="90"/>
    </row>
    <row r="39" spans="2:21" ht="15.75">
      <c r="B39" s="88">
        <f t="shared" si="2"/>
        <v>28</v>
      </c>
      <c r="C39" s="90">
        <f>'Exh 7, 8, 9, 10'!C39/'Exh 7, 8, 9, 10'!W39-1</f>
        <v>-0.4753773680896697</v>
      </c>
      <c r="D39" s="90">
        <f>'Exh 7, 8, 9, 10'!D39/'Exh 7, 8, 9, 10'!X39-1</f>
        <v>-0.4759329827469322</v>
      </c>
      <c r="E39" s="90">
        <f>'Exh 7, 8, 9, 10'!E39/'Exh 7, 8, 9, 10'!Y39-1</f>
        <v>-0.5180014573644578</v>
      </c>
      <c r="F39" s="90"/>
      <c r="G39" s="90"/>
      <c r="H39" s="90"/>
      <c r="I39" s="90"/>
      <c r="J39" s="90"/>
      <c r="K39" s="90"/>
      <c r="L39" s="91"/>
      <c r="M39" s="90">
        <f>'Exh 7, 8, 9, 10'!M39/'Exh 7, 8, 9, 10'!W39-1</f>
        <v>-0.3367587606056446</v>
      </c>
      <c r="N39" s="90">
        <f>'Exh 7, 8, 9, 10'!N39/'Exh 7, 8, 9, 10'!X39-1</f>
        <v>-0.3310030915312563</v>
      </c>
      <c r="O39" s="90">
        <f>'Exh 7, 8, 9, 10'!O39/'Exh 7, 8, 9, 10'!Y39-1</f>
        <v>-0.3572882410635938</v>
      </c>
      <c r="P39" s="90"/>
      <c r="Q39" s="90"/>
      <c r="R39" s="90"/>
      <c r="S39" s="90"/>
      <c r="T39" s="90"/>
      <c r="U39" s="90"/>
    </row>
    <row r="40" spans="2:21" ht="15.75">
      <c r="B40" s="88">
        <f t="shared" si="2"/>
        <v>29</v>
      </c>
      <c r="C40" s="90">
        <f>'Exh 7, 8, 9, 10'!C40/'Exh 7, 8, 9, 10'!W40-1</f>
        <v>-0.47525976807024795</v>
      </c>
      <c r="D40" s="90">
        <f>'Exh 7, 8, 9, 10'!D40/'Exh 7, 8, 9, 10'!X40-1</f>
        <v>-0.4790651555511731</v>
      </c>
      <c r="E40" s="90">
        <f>'Exh 7, 8, 9, 10'!E40/'Exh 7, 8, 9, 10'!Y40-1</f>
        <v>-0.5295063902702516</v>
      </c>
      <c r="F40" s="90"/>
      <c r="G40" s="90"/>
      <c r="H40" s="90"/>
      <c r="I40" s="90"/>
      <c r="J40" s="90"/>
      <c r="K40" s="90"/>
      <c r="L40" s="91"/>
      <c r="M40" s="90">
        <f>'Exh 7, 8, 9, 10'!M40/'Exh 7, 8, 9, 10'!W40-1</f>
        <v>-0.3342761491421984</v>
      </c>
      <c r="N40" s="90">
        <f>'Exh 7, 8, 9, 10'!N40/'Exh 7, 8, 9, 10'!X40-1</f>
        <v>-0.33230242908336516</v>
      </c>
      <c r="O40" s="90">
        <f>'Exh 7, 8, 9, 10'!O40/'Exh 7, 8, 9, 10'!Y40-1</f>
        <v>-0.36958060282901184</v>
      </c>
      <c r="P40" s="90"/>
      <c r="Q40" s="90"/>
      <c r="R40" s="90"/>
      <c r="S40" s="90"/>
      <c r="T40" s="90"/>
      <c r="U40" s="90"/>
    </row>
    <row r="41" spans="2:21" ht="15.75">
      <c r="B41" s="88">
        <f t="shared" si="2"/>
        <v>30</v>
      </c>
      <c r="C41" s="90">
        <f>'Exh 7, 8, 9, 10'!C41/'Exh 7, 8, 9, 10'!W41-1</f>
        <v>-0.4743873794949738</v>
      </c>
      <c r="D41" s="90">
        <f>'Exh 7, 8, 9, 10'!D41/'Exh 7, 8, 9, 10'!X41-1</f>
        <v>-0.4857204650868898</v>
      </c>
      <c r="E41" s="90">
        <f>'Exh 7, 8, 9, 10'!E41/'Exh 7, 8, 9, 10'!Y41-1</f>
        <v>-0.5413711073840786</v>
      </c>
      <c r="F41" s="90"/>
      <c r="G41" s="90"/>
      <c r="H41" s="90"/>
      <c r="I41" s="90"/>
      <c r="J41" s="90"/>
      <c r="K41" s="90"/>
      <c r="L41" s="91"/>
      <c r="M41" s="90">
        <f>'Exh 7, 8, 9, 10'!M41/'Exh 7, 8, 9, 10'!W41-1</f>
        <v>-0.33188023947053646</v>
      </c>
      <c r="N41" s="90">
        <f>'Exh 7, 8, 9, 10'!N41/'Exh 7, 8, 9, 10'!X41-1</f>
        <v>-0.3354092597872156</v>
      </c>
      <c r="O41" s="90">
        <f>'Exh 7, 8, 9, 10'!O41/'Exh 7, 8, 9, 10'!Y41-1</f>
        <v>-0.3805233317761181</v>
      </c>
      <c r="P41" s="90"/>
      <c r="Q41" s="90"/>
      <c r="R41" s="90"/>
      <c r="S41" s="90"/>
      <c r="T41" s="90"/>
      <c r="U41" s="90"/>
    </row>
    <row r="42" spans="2:21" ht="15.75">
      <c r="B42" s="88">
        <f t="shared" si="2"/>
        <v>31</v>
      </c>
      <c r="C42" s="90">
        <f>'Exh 7, 8, 9, 10'!C42/'Exh 7, 8, 9, 10'!W42-1</f>
        <v>-0.47255302456052906</v>
      </c>
      <c r="D42" s="90">
        <f>'Exh 7, 8, 9, 10'!D42/'Exh 7, 8, 9, 10'!X42-1</f>
        <v>-0.4946467794616488</v>
      </c>
      <c r="E42" s="90">
        <f>'Exh 7, 8, 9, 10'!E42/'Exh 7, 8, 9, 10'!Y42-1</f>
        <v>-0.5544018167916169</v>
      </c>
      <c r="F42" s="90"/>
      <c r="G42" s="90"/>
      <c r="H42" s="90"/>
      <c r="I42" s="90"/>
      <c r="J42" s="90"/>
      <c r="K42" s="90"/>
      <c r="L42" s="91"/>
      <c r="M42" s="90">
        <f>'Exh 7, 8, 9, 10'!M42/'Exh 7, 8, 9, 10'!W42-1</f>
        <v>-0.32993582836046365</v>
      </c>
      <c r="N42" s="90">
        <f>'Exh 7, 8, 9, 10'!N42/'Exh 7, 8, 9, 10'!X42-1</f>
        <v>-0.33951989274487937</v>
      </c>
      <c r="O42" s="90">
        <f>'Exh 7, 8, 9, 10'!O42/'Exh 7, 8, 9, 10'!Y42-1</f>
        <v>-0.3961236596286296</v>
      </c>
      <c r="P42" s="90"/>
      <c r="Q42" s="90"/>
      <c r="R42" s="90"/>
      <c r="S42" s="90"/>
      <c r="T42" s="90"/>
      <c r="U42" s="90"/>
    </row>
    <row r="43" spans="2:21" ht="15.75">
      <c r="B43" s="88">
        <f t="shared" si="2"/>
        <v>32</v>
      </c>
      <c r="C43" s="90">
        <f>'Exh 7, 8, 9, 10'!C43/'Exh 7, 8, 9, 10'!W43-1</f>
        <v>-0.4741192991301141</v>
      </c>
      <c r="D43" s="90">
        <f>'Exh 7, 8, 9, 10'!D43/'Exh 7, 8, 9, 10'!X43-1</f>
        <v>-0.5054108796478405</v>
      </c>
      <c r="E43" s="90">
        <f>'Exh 7, 8, 9, 10'!E43/'Exh 7, 8, 9, 10'!Y43-1</f>
        <v>-0.5629370629370629</v>
      </c>
      <c r="F43" s="90"/>
      <c r="G43" s="90"/>
      <c r="H43" s="90"/>
      <c r="I43" s="90"/>
      <c r="J43" s="90"/>
      <c r="K43" s="90"/>
      <c r="L43" s="91"/>
      <c r="M43" s="90">
        <f>'Exh 7, 8, 9, 10'!M43/'Exh 7, 8, 9, 10'!W43-1</f>
        <v>-0.3307638482305506</v>
      </c>
      <c r="N43" s="90">
        <f>'Exh 7, 8, 9, 10'!N43/'Exh 7, 8, 9, 10'!X43-1</f>
        <v>-0.34659204793316134</v>
      </c>
      <c r="O43" s="90">
        <f>'Exh 7, 8, 9, 10'!O43/'Exh 7, 8, 9, 10'!Y43-1</f>
        <v>-0.4172494172494171</v>
      </c>
      <c r="P43" s="90"/>
      <c r="Q43" s="90"/>
      <c r="R43" s="90"/>
      <c r="S43" s="90"/>
      <c r="T43" s="90"/>
      <c r="U43" s="90"/>
    </row>
    <row r="44" spans="2:21" ht="15.75">
      <c r="B44" s="88">
        <f t="shared" si="2"/>
        <v>33</v>
      </c>
      <c r="C44" s="90">
        <f>'Exh 7, 8, 9, 10'!C44/'Exh 7, 8, 9, 10'!W44-1</f>
        <v>-0.4759329827469322</v>
      </c>
      <c r="D44" s="90">
        <f>'Exh 7, 8, 9, 10'!D44/'Exh 7, 8, 9, 10'!X44-1</f>
        <v>-0.5180014573644578</v>
      </c>
      <c r="E44" s="90"/>
      <c r="F44" s="90"/>
      <c r="G44" s="90"/>
      <c r="H44" s="90"/>
      <c r="I44" s="90"/>
      <c r="J44" s="90"/>
      <c r="K44" s="90"/>
      <c r="L44" s="91"/>
      <c r="M44" s="90">
        <f>'Exh 7, 8, 9, 10'!M44/'Exh 7, 8, 9, 10'!W44-1</f>
        <v>-0.3310030915312563</v>
      </c>
      <c r="N44" s="90">
        <f>'Exh 7, 8, 9, 10'!N44/'Exh 7, 8, 9, 10'!X44-1</f>
        <v>-0.3572882410635938</v>
      </c>
      <c r="O44" s="90"/>
      <c r="P44" s="90"/>
      <c r="Q44" s="90"/>
      <c r="R44" s="90"/>
      <c r="S44" s="90"/>
      <c r="T44" s="90"/>
      <c r="U44" s="90"/>
    </row>
    <row r="45" spans="2:21" ht="15.75">
      <c r="B45" s="88">
        <f t="shared" si="2"/>
        <v>34</v>
      </c>
      <c r="C45" s="90">
        <f>'Exh 7, 8, 9, 10'!C45/'Exh 7, 8, 9, 10'!W45-1</f>
        <v>-0.4790651555511731</v>
      </c>
      <c r="D45" s="90">
        <f>'Exh 7, 8, 9, 10'!D45/'Exh 7, 8, 9, 10'!X45-1</f>
        <v>-0.5295063902702516</v>
      </c>
      <c r="E45" s="90"/>
      <c r="F45" s="90"/>
      <c r="G45" s="90"/>
      <c r="H45" s="90"/>
      <c r="I45" s="90"/>
      <c r="J45" s="90"/>
      <c r="K45" s="90"/>
      <c r="L45" s="91"/>
      <c r="M45" s="90">
        <f>'Exh 7, 8, 9, 10'!M45/'Exh 7, 8, 9, 10'!W45-1</f>
        <v>-0.33230242908336516</v>
      </c>
      <c r="N45" s="90">
        <f>'Exh 7, 8, 9, 10'!N45/'Exh 7, 8, 9, 10'!X45-1</f>
        <v>-0.36958060282901184</v>
      </c>
      <c r="O45" s="90"/>
      <c r="P45" s="90"/>
      <c r="Q45" s="90"/>
      <c r="R45" s="90"/>
      <c r="S45" s="90"/>
      <c r="T45" s="90"/>
      <c r="U45" s="90"/>
    </row>
    <row r="46" spans="2:21" ht="15.75">
      <c r="B46" s="88">
        <f t="shared" si="2"/>
        <v>35</v>
      </c>
      <c r="C46" s="90">
        <f>'Exh 7, 8, 9, 10'!C46/'Exh 7, 8, 9, 10'!W46-1</f>
        <v>-0.4857204650868898</v>
      </c>
      <c r="D46" s="90">
        <f>'Exh 7, 8, 9, 10'!D46/'Exh 7, 8, 9, 10'!X46-1</f>
        <v>-0.5413711073840786</v>
      </c>
      <c r="E46" s="90"/>
      <c r="F46" s="90"/>
      <c r="G46" s="90"/>
      <c r="H46" s="90"/>
      <c r="I46" s="90"/>
      <c r="J46" s="90"/>
      <c r="K46" s="90"/>
      <c r="L46" s="91"/>
      <c r="M46" s="90">
        <f>'Exh 7, 8, 9, 10'!M46/'Exh 7, 8, 9, 10'!W46-1</f>
        <v>-0.3354092597872156</v>
      </c>
      <c r="N46" s="90">
        <f>'Exh 7, 8, 9, 10'!N46/'Exh 7, 8, 9, 10'!X46-1</f>
        <v>-0.3805233317761181</v>
      </c>
      <c r="O46" s="90"/>
      <c r="P46" s="90"/>
      <c r="Q46" s="90"/>
      <c r="R46" s="90"/>
      <c r="S46" s="90"/>
      <c r="T46" s="90"/>
      <c r="U46" s="90"/>
    </row>
    <row r="47" spans="2:21" ht="15.75">
      <c r="B47" s="88">
        <f t="shared" si="2"/>
        <v>36</v>
      </c>
      <c r="C47" s="90">
        <f>'Exh 7, 8, 9, 10'!C47/'Exh 7, 8, 9, 10'!W47-1</f>
        <v>-0.4946467794616488</v>
      </c>
      <c r="D47" s="90">
        <f>'Exh 7, 8, 9, 10'!D47/'Exh 7, 8, 9, 10'!X47-1</f>
        <v>-0.5544018167916169</v>
      </c>
      <c r="E47" s="90"/>
      <c r="F47" s="90"/>
      <c r="G47" s="90"/>
      <c r="H47" s="90"/>
      <c r="I47" s="90"/>
      <c r="J47" s="90"/>
      <c r="K47" s="90"/>
      <c r="L47" s="91"/>
      <c r="M47" s="90">
        <f>'Exh 7, 8, 9, 10'!M47/'Exh 7, 8, 9, 10'!W47-1</f>
        <v>-0.33951989274487937</v>
      </c>
      <c r="N47" s="90">
        <f>'Exh 7, 8, 9, 10'!N47/'Exh 7, 8, 9, 10'!X47-1</f>
        <v>-0.3961236596286296</v>
      </c>
      <c r="O47" s="90"/>
      <c r="P47" s="90"/>
      <c r="Q47" s="90"/>
      <c r="R47" s="90"/>
      <c r="S47" s="90"/>
      <c r="T47" s="90"/>
      <c r="U47" s="90"/>
    </row>
    <row r="48" spans="2:21" ht="15.75">
      <c r="B48" s="88">
        <f t="shared" si="2"/>
        <v>37</v>
      </c>
      <c r="C48" s="90">
        <f>'Exh 7, 8, 9, 10'!C48/'Exh 7, 8, 9, 10'!W48-1</f>
        <v>-0.5054108796478405</v>
      </c>
      <c r="D48" s="90">
        <f>'Exh 7, 8, 9, 10'!D48/'Exh 7, 8, 9, 10'!X48-1</f>
        <v>-0.5629370629370629</v>
      </c>
      <c r="E48" s="90"/>
      <c r="F48" s="90"/>
      <c r="G48" s="90"/>
      <c r="H48" s="90"/>
      <c r="I48" s="90"/>
      <c r="J48" s="90"/>
      <c r="K48" s="90"/>
      <c r="L48" s="91"/>
      <c r="M48" s="90">
        <f>'Exh 7, 8, 9, 10'!M48/'Exh 7, 8, 9, 10'!W48-1</f>
        <v>-0.34659204793316134</v>
      </c>
      <c r="N48" s="90">
        <f>'Exh 7, 8, 9, 10'!N48/'Exh 7, 8, 9, 10'!X48-1</f>
        <v>-0.4172494172494171</v>
      </c>
      <c r="O48" s="90"/>
      <c r="P48" s="90"/>
      <c r="Q48" s="90"/>
      <c r="R48" s="90"/>
      <c r="S48" s="90"/>
      <c r="T48" s="90"/>
      <c r="U48" s="90"/>
    </row>
    <row r="49" spans="2:21" ht="15.75">
      <c r="B49" s="88">
        <f t="shared" si="2"/>
        <v>38</v>
      </c>
      <c r="C49" s="90">
        <f>'Exh 7, 8, 9, 10'!C49/'Exh 7, 8, 9, 10'!W49-1</f>
        <v>-0.5180014573644578</v>
      </c>
      <c r="D49" s="90"/>
      <c r="E49" s="90"/>
      <c r="F49" s="90"/>
      <c r="G49" s="90"/>
      <c r="H49" s="90"/>
      <c r="I49" s="90"/>
      <c r="J49" s="90"/>
      <c r="K49" s="90"/>
      <c r="L49" s="91"/>
      <c r="M49" s="90">
        <f>'Exh 7, 8, 9, 10'!M49/'Exh 7, 8, 9, 10'!W49-1</f>
        <v>-0.3572882410635938</v>
      </c>
      <c r="N49" s="90"/>
      <c r="O49" s="90"/>
      <c r="P49" s="90"/>
      <c r="Q49" s="90"/>
      <c r="R49" s="90"/>
      <c r="S49" s="90"/>
      <c r="T49" s="90"/>
      <c r="U49" s="90"/>
    </row>
    <row r="50" spans="2:21" ht="15.75">
      <c r="B50" s="88">
        <f t="shared" si="2"/>
        <v>39</v>
      </c>
      <c r="C50" s="90">
        <f>'Exh 7, 8, 9, 10'!C50/'Exh 7, 8, 9, 10'!W50-1</f>
        <v>-0.5295063902702516</v>
      </c>
      <c r="D50" s="90"/>
      <c r="E50" s="90"/>
      <c r="F50" s="90"/>
      <c r="G50" s="90"/>
      <c r="H50" s="90"/>
      <c r="I50" s="90"/>
      <c r="J50" s="90"/>
      <c r="K50" s="90"/>
      <c r="L50" s="91"/>
      <c r="M50" s="90">
        <f>'Exh 7, 8, 9, 10'!M50/'Exh 7, 8, 9, 10'!W50-1</f>
        <v>-0.36958060282901184</v>
      </c>
      <c r="N50" s="90"/>
      <c r="O50" s="90"/>
      <c r="P50" s="90"/>
      <c r="Q50" s="90"/>
      <c r="R50" s="90"/>
      <c r="S50" s="90"/>
      <c r="T50" s="90"/>
      <c r="U50" s="90"/>
    </row>
    <row r="51" spans="2:21" ht="15.75">
      <c r="B51" s="88">
        <f t="shared" si="2"/>
        <v>40</v>
      </c>
      <c r="C51" s="90">
        <f>'Exh 7, 8, 9, 10'!C51/'Exh 7, 8, 9, 10'!W51-1</f>
        <v>-0.5413711073840786</v>
      </c>
      <c r="D51" s="90"/>
      <c r="E51" s="90"/>
      <c r="F51" s="90"/>
      <c r="G51" s="90"/>
      <c r="H51" s="90"/>
      <c r="I51" s="90"/>
      <c r="J51" s="90"/>
      <c r="K51" s="90"/>
      <c r="L51" s="91"/>
      <c r="M51" s="90">
        <f>'Exh 7, 8, 9, 10'!M51/'Exh 7, 8, 9, 10'!W51-1</f>
        <v>-0.3805233317761181</v>
      </c>
      <c r="N51" s="90"/>
      <c r="O51" s="90"/>
      <c r="P51" s="90"/>
      <c r="Q51" s="90"/>
      <c r="R51" s="90"/>
      <c r="S51" s="90"/>
      <c r="T51" s="90"/>
      <c r="U51" s="90"/>
    </row>
    <row r="52" spans="2:21" ht="15.75">
      <c r="B52" s="88">
        <f t="shared" si="2"/>
        <v>41</v>
      </c>
      <c r="C52" s="90">
        <f>'Exh 7, 8, 9, 10'!C52/'Exh 7, 8, 9, 10'!W52-1</f>
        <v>-0.5544018167916169</v>
      </c>
      <c r="D52" s="90"/>
      <c r="E52" s="90"/>
      <c r="F52" s="90"/>
      <c r="G52" s="90"/>
      <c r="H52" s="90"/>
      <c r="I52" s="90"/>
      <c r="J52" s="90"/>
      <c r="K52" s="90"/>
      <c r="L52" s="91"/>
      <c r="M52" s="90">
        <f>'Exh 7, 8, 9, 10'!M52/'Exh 7, 8, 9, 10'!W52-1</f>
        <v>-0.3961236596286296</v>
      </c>
      <c r="N52" s="90"/>
      <c r="O52" s="90"/>
      <c r="P52" s="90"/>
      <c r="Q52" s="90"/>
      <c r="R52" s="90"/>
      <c r="S52" s="90"/>
      <c r="T52" s="90"/>
      <c r="U52" s="90"/>
    </row>
    <row r="53" spans="2:21" ht="15.75">
      <c r="B53" s="88">
        <f t="shared" si="2"/>
        <v>42</v>
      </c>
      <c r="C53" s="90">
        <f>'Exh 7, 8, 9, 10'!C53/'Exh 7, 8, 9, 10'!W53-1</f>
        <v>-0.5629370629370629</v>
      </c>
      <c r="D53" s="90"/>
      <c r="E53" s="90"/>
      <c r="F53" s="90"/>
      <c r="G53" s="90"/>
      <c r="H53" s="90"/>
      <c r="I53" s="90"/>
      <c r="J53" s="90"/>
      <c r="K53" s="90"/>
      <c r="L53" s="91"/>
      <c r="M53" s="90">
        <f>'Exh 7, 8, 9, 10'!M53/'Exh 7, 8, 9, 10'!W53-1</f>
        <v>-0.4172494172494171</v>
      </c>
      <c r="N53" s="90"/>
      <c r="O53" s="90"/>
      <c r="P53" s="90"/>
      <c r="Q53" s="90"/>
      <c r="R53" s="90"/>
      <c r="S53" s="90"/>
      <c r="T53" s="90"/>
      <c r="U53" s="90"/>
    </row>
    <row r="54" ht="15">
      <c r="M54" s="90"/>
    </row>
    <row r="55" ht="15">
      <c r="M55" s="90"/>
    </row>
    <row r="56" ht="15">
      <c r="M56" s="90"/>
    </row>
    <row r="57" ht="15">
      <c r="M57" s="90"/>
    </row>
    <row r="58" ht="15.75">
      <c r="L58" s="65" t="s">
        <v>93</v>
      </c>
    </row>
    <row r="59" ht="15.75">
      <c r="L59" s="64" t="s">
        <v>57</v>
      </c>
    </row>
    <row r="60" spans="12:17" ht="15.75">
      <c r="L60" s="31" t="s">
        <v>53</v>
      </c>
      <c r="Q60" s="31"/>
    </row>
    <row r="61" spans="7:17" ht="15.75">
      <c r="G61" s="2" t="s">
        <v>43</v>
      </c>
      <c r="Q61" s="2" t="s">
        <v>24</v>
      </c>
    </row>
    <row r="62" spans="7:17" ht="15.75">
      <c r="G62" s="10" t="s">
        <v>47</v>
      </c>
      <c r="Q62" s="10" t="s">
        <v>47</v>
      </c>
    </row>
    <row r="63" spans="2:21" ht="31.5">
      <c r="B63" s="86" t="s">
        <v>46</v>
      </c>
      <c r="C63" s="10">
        <v>22</v>
      </c>
      <c r="D63" s="10">
        <v>27</v>
      </c>
      <c r="E63" s="10">
        <f>D63+5</f>
        <v>32</v>
      </c>
      <c r="F63" s="10">
        <f aca="true" t="shared" si="3" ref="F63:K63">E63+5</f>
        <v>37</v>
      </c>
      <c r="G63" s="10">
        <f t="shared" si="3"/>
        <v>42</v>
      </c>
      <c r="H63" s="10">
        <f t="shared" si="3"/>
        <v>47</v>
      </c>
      <c r="I63" s="10">
        <f t="shared" si="3"/>
        <v>52</v>
      </c>
      <c r="J63" s="10">
        <f t="shared" si="3"/>
        <v>57</v>
      </c>
      <c r="K63" s="10">
        <f t="shared" si="3"/>
        <v>62</v>
      </c>
      <c r="L63" s="64"/>
      <c r="M63" s="10">
        <v>22</v>
      </c>
      <c r="N63" s="10">
        <v>27</v>
      </c>
      <c r="O63" s="10">
        <f>N63+5</f>
        <v>32</v>
      </c>
      <c r="P63" s="10">
        <f aca="true" t="shared" si="4" ref="P63:U63">O63+5</f>
        <v>37</v>
      </c>
      <c r="Q63" s="10">
        <f t="shared" si="4"/>
        <v>42</v>
      </c>
      <c r="R63" s="10">
        <f t="shared" si="4"/>
        <v>47</v>
      </c>
      <c r="S63" s="10">
        <f t="shared" si="4"/>
        <v>52</v>
      </c>
      <c r="T63" s="10">
        <f t="shared" si="4"/>
        <v>57</v>
      </c>
      <c r="U63" s="10">
        <f t="shared" si="4"/>
        <v>62</v>
      </c>
    </row>
    <row r="64" spans="2:21" ht="15.75">
      <c r="B64" s="87">
        <v>0.75</v>
      </c>
      <c r="C64" s="90">
        <f>'Exh 7, 8, 9, 10'!C61/'Exh 7, 8, 9, 10'!W61-1</f>
        <v>-0.2829411831852535</v>
      </c>
      <c r="D64" s="90">
        <f>'Exh 7, 8, 9, 10'!D61/'Exh 7, 8, 9, 10'!X61-1</f>
        <v>-0.35470595738245125</v>
      </c>
      <c r="E64" s="90">
        <f>'Exh 7, 8, 9, 10'!E61/'Exh 7, 8, 9, 10'!Y61-1</f>
        <v>-0.41368130027620387</v>
      </c>
      <c r="F64" s="90">
        <f>'Exh 7, 8, 9, 10'!F61/'Exh 7, 8, 9, 10'!Z61-1</f>
        <v>-0.4441571746016916</v>
      </c>
      <c r="G64" s="90">
        <f>'Exh 7, 8, 9, 10'!G61/'Exh 7, 8, 9, 10'!AA61-1</f>
        <v>-0.4440744630081219</v>
      </c>
      <c r="H64" s="90">
        <f>'Exh 7, 8, 9, 10'!H61/'Exh 7, 8, 9, 10'!AB61-1</f>
        <v>-0.40697780535412886</v>
      </c>
      <c r="I64" s="90">
        <f>'Exh 7, 8, 9, 10'!I61/'Exh 7, 8, 9, 10'!AC61-1</f>
        <v>-0.4128845288255081</v>
      </c>
      <c r="J64" s="90">
        <f>'Exh 7, 8, 9, 10'!J61/'Exh 7, 8, 9, 10'!AD61-1</f>
        <v>-0.40508030845584564</v>
      </c>
      <c r="K64" s="90">
        <f>'Exh 7, 8, 9, 10'!K61/'Exh 7, 8, 9, 10'!AE61-1</f>
        <v>-0.27358434960875355</v>
      </c>
      <c r="L64" s="91"/>
      <c r="M64" s="90">
        <f>'Exh 7, 8, 9, 10'!M61/'Exh 7, 8, 9, 10'!W61-1</f>
        <v>0.36612917201345296</v>
      </c>
      <c r="N64" s="90">
        <f>'Exh 7, 8, 9, 10'!N61/'Exh 7, 8, 9, 10'!X61-1</f>
        <v>0.12267206235946149</v>
      </c>
      <c r="O64" s="90">
        <f>'Exh 7, 8, 9, 10'!O61/'Exh 7, 8, 9, 10'!Y61-1</f>
        <v>-0.015728783123712953</v>
      </c>
      <c r="P64" s="90">
        <f>'Exh 7, 8, 9, 10'!P61/'Exh 7, 8, 9, 10'!Z61-1</f>
        <v>-0.13242127259222725</v>
      </c>
      <c r="Q64" s="90">
        <f>'Exh 7, 8, 9, 10'!Q61/'Exh 7, 8, 9, 10'!AA61-1</f>
        <v>-0.19275758969963452</v>
      </c>
      <c r="R64" s="90">
        <f>'Exh 7, 8, 9, 10'!R61/'Exh 7, 8, 9, 10'!AB61-1</f>
        <v>-0.24833153849802547</v>
      </c>
      <c r="S64" s="90">
        <f>'Exh 7, 8, 9, 10'!S61/'Exh 7, 8, 9, 10'!AC61-1</f>
        <v>-0.29162426421746346</v>
      </c>
      <c r="T64" s="90">
        <f>'Exh 7, 8, 9, 10'!T61/'Exh 7, 8, 9, 10'!AD61-1</f>
        <v>-0.30660040279331924</v>
      </c>
      <c r="U64" s="90">
        <f>'Exh 7, 8, 9, 10'!U61/'Exh 7, 8, 9, 10'!AE61-1</f>
        <v>-0.18292956556163875</v>
      </c>
    </row>
    <row r="65" spans="2:21" ht="15.75">
      <c r="B65" s="87">
        <v>1</v>
      </c>
      <c r="C65" s="90">
        <f>'Exh 7, 8, 9, 10'!C62/'Exh 7, 8, 9, 10'!W62-1</f>
        <v>-0.25208639471523975</v>
      </c>
      <c r="D65" s="90">
        <f>'Exh 7, 8, 9, 10'!D62/'Exh 7, 8, 9, 10'!X62-1</f>
        <v>-0.31994729805886113</v>
      </c>
      <c r="E65" s="90">
        <f>'Exh 7, 8, 9, 10'!E62/'Exh 7, 8, 9, 10'!Y62-1</f>
        <v>-0.38280477298846727</v>
      </c>
      <c r="F65" s="90">
        <f>'Exh 7, 8, 9, 10'!F62/'Exh 7, 8, 9, 10'!Z62-1</f>
        <v>-0.4236985869682376</v>
      </c>
      <c r="G65" s="90">
        <f>'Exh 7, 8, 9, 10'!G62/'Exh 7, 8, 9, 10'!AA62-1</f>
        <v>-0.430320992017597</v>
      </c>
      <c r="H65" s="90">
        <f>'Exh 7, 8, 9, 10'!H62/'Exh 7, 8, 9, 10'!AB62-1</f>
        <v>-0.40133662839944917</v>
      </c>
      <c r="I65" s="90">
        <f>'Exh 7, 8, 9, 10'!I62/'Exh 7, 8, 9, 10'!AC62-1</f>
        <v>-0.41087624842217774</v>
      </c>
      <c r="J65" s="90">
        <f>'Exh 7, 8, 9, 10'!J62/'Exh 7, 8, 9, 10'!AD62-1</f>
        <v>-0.41162071883941187</v>
      </c>
      <c r="K65" s="90">
        <f>'Exh 7, 8, 9, 10'!K62/'Exh 7, 8, 9, 10'!AE62-1</f>
        <v>-0.29734706716806925</v>
      </c>
      <c r="L65" s="91"/>
      <c r="M65" s="90">
        <f>'Exh 7, 8, 9, 10'!M62/'Exh 7, 8, 9, 10'!W62-1</f>
        <v>0.4087542354995122</v>
      </c>
      <c r="N65" s="90">
        <f>'Exh 7, 8, 9, 10'!N62/'Exh 7, 8, 9, 10'!X62-1</f>
        <v>0.1959074334320392</v>
      </c>
      <c r="O65" s="90">
        <f>'Exh 7, 8, 9, 10'!O62/'Exh 7, 8, 9, 10'!Y62-1</f>
        <v>0.04100496220232208</v>
      </c>
      <c r="P65" s="90">
        <f>'Exh 7, 8, 9, 10'!P62/'Exh 7, 8, 9, 10'!Z62-1</f>
        <v>-0.09534338953875565</v>
      </c>
      <c r="Q65" s="90">
        <f>'Exh 7, 8, 9, 10'!Q62/'Exh 7, 8, 9, 10'!AA62-1</f>
        <v>-0.16645268141338287</v>
      </c>
      <c r="R65" s="90">
        <f>'Exh 7, 8, 9, 10'!R62/'Exh 7, 8, 9, 10'!AB62-1</f>
        <v>-0.23180979783115852</v>
      </c>
      <c r="S65" s="90">
        <f>'Exh 7, 8, 9, 10'!S62/'Exh 7, 8, 9, 10'!AC62-1</f>
        <v>-0.2881484713997192</v>
      </c>
      <c r="T65" s="90">
        <f>'Exh 7, 8, 9, 10'!T62/'Exh 7, 8, 9, 10'!AD62-1</f>
        <v>-0.31105651660317113</v>
      </c>
      <c r="U65" s="90">
        <f>'Exh 7, 8, 9, 10'!U62/'Exh 7, 8, 9, 10'!AE62-1</f>
        <v>-0.21544642092437483</v>
      </c>
    </row>
    <row r="66" spans="2:21" ht="15.75">
      <c r="B66" s="87">
        <v>1.25</v>
      </c>
      <c r="C66" s="90">
        <f>'Exh 7, 8, 9, 10'!C63/'Exh 7, 8, 9, 10'!W63-1</f>
        <v>-0.2474684632797185</v>
      </c>
      <c r="D66" s="90">
        <f>'Exh 7, 8, 9, 10'!D63/'Exh 7, 8, 9, 10'!X63-1</f>
        <v>-0.3089864799578099</v>
      </c>
      <c r="E66" s="90">
        <f>'Exh 7, 8, 9, 10'!E63/'Exh 7, 8, 9, 10'!Y63-1</f>
        <v>-0.37725849651132504</v>
      </c>
      <c r="F66" s="90">
        <f>'Exh 7, 8, 9, 10'!F63/'Exh 7, 8, 9, 10'!Z63-1</f>
        <v>-0.4167850746457501</v>
      </c>
      <c r="G66" s="90">
        <f>'Exh 7, 8, 9, 10'!G63/'Exh 7, 8, 9, 10'!AA63-1</f>
        <v>-0.4281435936367399</v>
      </c>
      <c r="H66" s="90">
        <f>'Exh 7, 8, 9, 10'!H63/'Exh 7, 8, 9, 10'!AB63-1</f>
        <v>-0.4065159338075943</v>
      </c>
      <c r="I66" s="90">
        <f>'Exh 7, 8, 9, 10'!I63/'Exh 7, 8, 9, 10'!AC63-1</f>
        <v>-0.4164449281049337</v>
      </c>
      <c r="J66" s="90">
        <f>'Exh 7, 8, 9, 10'!J63/'Exh 7, 8, 9, 10'!AD63-1</f>
        <v>-0.42124894415577796</v>
      </c>
      <c r="K66" s="90">
        <f>'Exh 7, 8, 9, 10'!K63/'Exh 7, 8, 9, 10'!AE63-1</f>
        <v>-0.32432520650299945</v>
      </c>
      <c r="L66" s="91"/>
      <c r="M66" s="90">
        <f>'Exh 7, 8, 9, 10'!M63/'Exh 7, 8, 9, 10'!W63-1</f>
        <v>0.3981794293800083</v>
      </c>
      <c r="N66" s="90">
        <f>'Exh 7, 8, 9, 10'!N63/'Exh 7, 8, 9, 10'!X63-1</f>
        <v>0.21720212882237067</v>
      </c>
      <c r="O66" s="90">
        <f>'Exh 7, 8, 9, 10'!O63/'Exh 7, 8, 9, 10'!Y63-1</f>
        <v>0.046630984356634375</v>
      </c>
      <c r="P66" s="90">
        <f>'Exh 7, 8, 9, 10'!P63/'Exh 7, 8, 9, 10'!Z63-1</f>
        <v>-0.09231147071661339</v>
      </c>
      <c r="Q66" s="90">
        <f>'Exh 7, 8, 9, 10'!Q63/'Exh 7, 8, 9, 10'!AA63-1</f>
        <v>-0.16781399724599666</v>
      </c>
      <c r="R66" s="90">
        <f>'Exh 7, 8, 9, 10'!R63/'Exh 7, 8, 9, 10'!AB63-1</f>
        <v>-0.23483946325988736</v>
      </c>
      <c r="S66" s="90">
        <f>'Exh 7, 8, 9, 10'!S63/'Exh 7, 8, 9, 10'!AC63-1</f>
        <v>-0.2958643209092159</v>
      </c>
      <c r="T66" s="90">
        <f>'Exh 7, 8, 9, 10'!T63/'Exh 7, 8, 9, 10'!AD63-1</f>
        <v>-0.32080770656829705</v>
      </c>
      <c r="U66" s="90">
        <f>'Exh 7, 8, 9, 10'!U63/'Exh 7, 8, 9, 10'!AE63-1</f>
        <v>-0.23340728350127204</v>
      </c>
    </row>
    <row r="67" spans="2:21" ht="15.75">
      <c r="B67" s="87">
        <v>1.5</v>
      </c>
      <c r="C67" s="90">
        <f>'Exh 7, 8, 9, 10'!C64/'Exh 7, 8, 9, 10'!W64-1</f>
        <v>-0.2802217139396911</v>
      </c>
      <c r="D67" s="90">
        <f>'Exh 7, 8, 9, 10'!D64/'Exh 7, 8, 9, 10'!X64-1</f>
        <v>-0.3305792238059949</v>
      </c>
      <c r="E67" s="90">
        <f>'Exh 7, 8, 9, 10'!E64/'Exh 7, 8, 9, 10'!Y64-1</f>
        <v>-0.39492489872091496</v>
      </c>
      <c r="F67" s="90">
        <f>'Exh 7, 8, 9, 10'!F64/'Exh 7, 8, 9, 10'!Z64-1</f>
        <v>-0.4264491545181709</v>
      </c>
      <c r="G67" s="90">
        <f>'Exh 7, 8, 9, 10'!G64/'Exh 7, 8, 9, 10'!AA64-1</f>
        <v>-0.43589410395208195</v>
      </c>
      <c r="H67" s="90">
        <f>'Exh 7, 8, 9, 10'!H64/'Exh 7, 8, 9, 10'!AB64-1</f>
        <v>-0.42096132362253746</v>
      </c>
      <c r="I67" s="90">
        <f>'Exh 7, 8, 9, 10'!I64/'Exh 7, 8, 9, 10'!AC64-1</f>
        <v>-0.43039701538706077</v>
      </c>
      <c r="J67" s="90">
        <f>'Exh 7, 8, 9, 10'!J64/'Exh 7, 8, 9, 10'!AD64-1</f>
        <v>-0.4369075328976345</v>
      </c>
      <c r="K67" s="90">
        <f>'Exh 7, 8, 9, 10'!K64/'Exh 7, 8, 9, 10'!AE64-1</f>
        <v>-0.36232475866795877</v>
      </c>
      <c r="L67" s="91"/>
      <c r="M67" s="90">
        <f>'Exh 7, 8, 9, 10'!M64/'Exh 7, 8, 9, 10'!W64-1</f>
        <v>0.32007786598503185</v>
      </c>
      <c r="N67" s="90">
        <f>'Exh 7, 8, 9, 10'!N64/'Exh 7, 8, 9, 10'!X64-1</f>
        <v>0.1890541123627021</v>
      </c>
      <c r="O67" s="90">
        <f>'Exh 7, 8, 9, 10'!O64/'Exh 7, 8, 9, 10'!Y64-1</f>
        <v>0.014916518652296595</v>
      </c>
      <c r="P67" s="90">
        <f>'Exh 7, 8, 9, 10'!P64/'Exh 7, 8, 9, 10'!Z64-1</f>
        <v>-0.11045540075671356</v>
      </c>
      <c r="Q67" s="90">
        <f>'Exh 7, 8, 9, 10'!Q64/'Exh 7, 8, 9, 10'!AA64-1</f>
        <v>-0.18431216370336756</v>
      </c>
      <c r="R67" s="90">
        <f>'Exh 7, 8, 9, 10'!R64/'Exh 7, 8, 9, 10'!AB64-1</f>
        <v>-0.2458324518142243</v>
      </c>
      <c r="S67" s="90">
        <f>'Exh 7, 8, 9, 10'!S64/'Exh 7, 8, 9, 10'!AC64-1</f>
        <v>-0.3098033071167168</v>
      </c>
      <c r="T67" s="90">
        <f>'Exh 7, 8, 9, 10'!T64/'Exh 7, 8, 9, 10'!AD64-1</f>
        <v>-0.33464751343633503</v>
      </c>
      <c r="U67" s="90">
        <f>'Exh 7, 8, 9, 10'!U64/'Exh 7, 8, 9, 10'!AE64-1</f>
        <v>-0.2596940084931153</v>
      </c>
    </row>
    <row r="68" spans="2:21" ht="15.75">
      <c r="B68" s="87">
        <v>1.75</v>
      </c>
      <c r="C68" s="90">
        <f>'Exh 7, 8, 9, 10'!C65/'Exh 7, 8, 9, 10'!W65-1</f>
        <v>-0.3254772549943127</v>
      </c>
      <c r="D68" s="90">
        <f>'Exh 7, 8, 9, 10'!D65/'Exh 7, 8, 9, 10'!X65-1</f>
        <v>-0.3647186043626608</v>
      </c>
      <c r="E68" s="90">
        <f>'Exh 7, 8, 9, 10'!E65/'Exh 7, 8, 9, 10'!Y65-1</f>
        <v>-0.42452858888193956</v>
      </c>
      <c r="F68" s="90">
        <f>'Exh 7, 8, 9, 10'!F65/'Exh 7, 8, 9, 10'!Z65-1</f>
        <v>-0.4447302956787169</v>
      </c>
      <c r="G68" s="90">
        <f>'Exh 7, 8, 9, 10'!G65/'Exh 7, 8, 9, 10'!AA65-1</f>
        <v>-0.45335386869873673</v>
      </c>
      <c r="H68" s="90">
        <f>'Exh 7, 8, 9, 10'!H65/'Exh 7, 8, 9, 10'!AB65-1</f>
        <v>-0.43866665698341145</v>
      </c>
      <c r="I68" s="90">
        <f>'Exh 7, 8, 9, 10'!I65/'Exh 7, 8, 9, 10'!AC65-1</f>
        <v>-0.4448517006685734</v>
      </c>
      <c r="J68" s="90">
        <f>'Exh 7, 8, 9, 10'!J65/'Exh 7, 8, 9, 10'!AD65-1</f>
        <v>-0.45475314707814374</v>
      </c>
      <c r="K68" s="90">
        <f>'Exh 7, 8, 9, 10'!K65/'Exh 7, 8, 9, 10'!AE65-1</f>
        <v>-0.4020810043855877</v>
      </c>
      <c r="L68" s="91"/>
      <c r="M68" s="90">
        <f>'Exh 7, 8, 9, 10'!M65/'Exh 7, 8, 9, 10'!W65-1</f>
        <v>0.18969414346149605</v>
      </c>
      <c r="N68" s="90">
        <f>'Exh 7, 8, 9, 10'!N65/'Exh 7, 8, 9, 10'!X65-1</f>
        <v>0.11956805941067494</v>
      </c>
      <c r="O68" s="90">
        <f>'Exh 7, 8, 9, 10'!O65/'Exh 7, 8, 9, 10'!Y65-1</f>
        <v>-0.033079403709049604</v>
      </c>
      <c r="P68" s="90">
        <f>'Exh 7, 8, 9, 10'!P65/'Exh 7, 8, 9, 10'!Z65-1</f>
        <v>-0.1282848368638535</v>
      </c>
      <c r="Q68" s="90">
        <f>'Exh 7, 8, 9, 10'!Q65/'Exh 7, 8, 9, 10'!AA65-1</f>
        <v>-0.19820615826024168</v>
      </c>
      <c r="R68" s="90">
        <f>'Exh 7, 8, 9, 10'!R65/'Exh 7, 8, 9, 10'!AB65-1</f>
        <v>-0.25909872299800796</v>
      </c>
      <c r="S68" s="90">
        <f>'Exh 7, 8, 9, 10'!S65/'Exh 7, 8, 9, 10'!AC65-1</f>
        <v>-0.32200381227778396</v>
      </c>
      <c r="T68" s="90">
        <f>'Exh 7, 8, 9, 10'!T65/'Exh 7, 8, 9, 10'!AD65-1</f>
        <v>-0.34827235063199735</v>
      </c>
      <c r="U68" s="90">
        <f>'Exh 7, 8, 9, 10'!U65/'Exh 7, 8, 9, 10'!AE65-1</f>
        <v>-0.283764726115745</v>
      </c>
    </row>
    <row r="69" spans="2:21" ht="15.75">
      <c r="B69" s="88">
        <v>2</v>
      </c>
      <c r="C69" s="90">
        <f>'Exh 7, 8, 9, 10'!C66/'Exh 7, 8, 9, 10'!W66-1</f>
        <v>-0.3719442388296822</v>
      </c>
      <c r="D69" s="90">
        <f>'Exh 7, 8, 9, 10'!D66/'Exh 7, 8, 9, 10'!X66-1</f>
        <v>-0.40350089944418344</v>
      </c>
      <c r="E69" s="90">
        <f>'Exh 7, 8, 9, 10'!E66/'Exh 7, 8, 9, 10'!Y66-1</f>
        <v>-0.455431386840522</v>
      </c>
      <c r="F69" s="90">
        <f>'Exh 7, 8, 9, 10'!F66/'Exh 7, 8, 9, 10'!Z66-1</f>
        <v>-0.46525593898577844</v>
      </c>
      <c r="G69" s="90">
        <f>'Exh 7, 8, 9, 10'!G66/'Exh 7, 8, 9, 10'!AA66-1</f>
        <v>-0.46993310921097</v>
      </c>
      <c r="H69" s="90">
        <f>'Exh 7, 8, 9, 10'!H66/'Exh 7, 8, 9, 10'!AB66-1</f>
        <v>-0.4545663117377444</v>
      </c>
      <c r="I69" s="90">
        <f>'Exh 7, 8, 9, 10'!I66/'Exh 7, 8, 9, 10'!AC66-1</f>
        <v>-0.4572706817619008</v>
      </c>
      <c r="J69" s="90">
        <f>'Exh 7, 8, 9, 10'!J66/'Exh 7, 8, 9, 10'!AD66-1</f>
        <v>-0.46368422627648787</v>
      </c>
      <c r="K69" s="90">
        <f>'Exh 7, 8, 9, 10'!K66/'Exh 7, 8, 9, 10'!AE66-1</f>
        <v>-0.3999999999999999</v>
      </c>
      <c r="L69" s="91"/>
      <c r="M69" s="90">
        <f>'Exh 7, 8, 9, 10'!M66/'Exh 7, 8, 9, 10'!W66-1</f>
        <v>0.02101001716204265</v>
      </c>
      <c r="N69" s="90">
        <f>'Exh 7, 8, 9, 10'!N66/'Exh 7, 8, 9, 10'!X66-1</f>
        <v>0.022567092563662516</v>
      </c>
      <c r="O69" s="90">
        <f>'Exh 7, 8, 9, 10'!O66/'Exh 7, 8, 9, 10'!Y66-1</f>
        <v>-0.09123594857266026</v>
      </c>
      <c r="P69" s="90">
        <f>'Exh 7, 8, 9, 10'!P66/'Exh 7, 8, 9, 10'!Z66-1</f>
        <v>-0.14965138264547395</v>
      </c>
      <c r="Q69" s="90">
        <f>'Exh 7, 8, 9, 10'!Q66/'Exh 7, 8, 9, 10'!AA66-1</f>
        <v>-0.21263102264588052</v>
      </c>
      <c r="R69" s="90">
        <f>'Exh 7, 8, 9, 10'!R66/'Exh 7, 8, 9, 10'!AB66-1</f>
        <v>-0.2711419874416233</v>
      </c>
      <c r="S69" s="90">
        <f>'Exh 7, 8, 9, 10'!S66/'Exh 7, 8, 9, 10'!AC66-1</f>
        <v>-0.33134305063494696</v>
      </c>
      <c r="T69" s="90">
        <f>'Exh 7, 8, 9, 10'!T66/'Exh 7, 8, 9, 10'!AD66-1</f>
        <v>-0.35313239574552724</v>
      </c>
      <c r="U69" s="90">
        <f>'Exh 7, 8, 9, 10'!U66/'Exh 7, 8, 9, 10'!AE66-1</f>
        <v>-0.2555555555555554</v>
      </c>
    </row>
    <row r="70" spans="2:21" ht="15.75">
      <c r="B70" s="88">
        <f aca="true" t="shared" si="5" ref="B70:B109">B69+1</f>
        <v>3</v>
      </c>
      <c r="C70" s="90">
        <f>'Exh 7, 8, 9, 10'!C67/'Exh 7, 8, 9, 10'!W67-1</f>
        <v>-0.44702510590853206</v>
      </c>
      <c r="D70" s="90">
        <f>'Exh 7, 8, 9, 10'!D67/'Exh 7, 8, 9, 10'!X67-1</f>
        <v>-0.4645542179210539</v>
      </c>
      <c r="E70" s="90">
        <f>'Exh 7, 8, 9, 10'!E67/'Exh 7, 8, 9, 10'!Y67-1</f>
        <v>-0.49638371608735155</v>
      </c>
      <c r="F70" s="90">
        <f>'Exh 7, 8, 9, 10'!F67/'Exh 7, 8, 9, 10'!Z67-1</f>
        <v>-0.49396968425217413</v>
      </c>
      <c r="G70" s="90">
        <f>'Exh 7, 8, 9, 10'!G67/'Exh 7, 8, 9, 10'!AA67-1</f>
        <v>-0.4865218047818274</v>
      </c>
      <c r="H70" s="90">
        <f>'Exh 7, 8, 9, 10'!H67/'Exh 7, 8, 9, 10'!AB67-1</f>
        <v>-0.47180257589742436</v>
      </c>
      <c r="I70" s="90">
        <f>'Exh 7, 8, 9, 10'!I67/'Exh 7, 8, 9, 10'!AC67-1</f>
        <v>-0.48684345996717115</v>
      </c>
      <c r="J70" s="90">
        <f>'Exh 7, 8, 9, 10'!J67/'Exh 7, 8, 9, 10'!AD67-1</f>
        <v>-0.4961522259861373</v>
      </c>
      <c r="K70" s="90"/>
      <c r="L70" s="91"/>
      <c r="M70" s="90">
        <f>'Exh 7, 8, 9, 10'!M67/'Exh 7, 8, 9, 10'!W67-1</f>
        <v>-0.16364216882631788</v>
      </c>
      <c r="N70" s="90">
        <f>'Exh 7, 8, 9, 10'!N67/'Exh 7, 8, 9, 10'!X67-1</f>
        <v>-0.10778312483080887</v>
      </c>
      <c r="O70" s="90">
        <f>'Exh 7, 8, 9, 10'!O67/'Exh 7, 8, 9, 10'!Y67-1</f>
        <v>-0.17797636497088143</v>
      </c>
      <c r="P70" s="90">
        <f>'Exh 7, 8, 9, 10'!P67/'Exh 7, 8, 9, 10'!Z67-1</f>
        <v>-0.21741834381295289</v>
      </c>
      <c r="Q70" s="90">
        <f>'Exh 7, 8, 9, 10'!Q67/'Exh 7, 8, 9, 10'!AA67-1</f>
        <v>-0.2538861408715851</v>
      </c>
      <c r="R70" s="90">
        <f>'Exh 7, 8, 9, 10'!R67/'Exh 7, 8, 9, 10'!AB67-1</f>
        <v>-0.29463582614450257</v>
      </c>
      <c r="S70" s="90">
        <f>'Exh 7, 8, 9, 10'!S67/'Exh 7, 8, 9, 10'!AC67-1</f>
        <v>-0.35921817218640584</v>
      </c>
      <c r="T70" s="90">
        <f>'Exh 7, 8, 9, 10'!T67/'Exh 7, 8, 9, 10'!AD67-1</f>
        <v>-0.39364231493478474</v>
      </c>
      <c r="U70" s="90"/>
    </row>
    <row r="71" spans="2:21" ht="15.75">
      <c r="B71" s="88">
        <f t="shared" si="5"/>
        <v>4</v>
      </c>
      <c r="C71" s="90">
        <f>'Exh 7, 8, 9, 10'!C68/'Exh 7, 8, 9, 10'!W68-1</f>
        <v>-0.48208207519517277</v>
      </c>
      <c r="D71" s="90">
        <f>'Exh 7, 8, 9, 10'!D68/'Exh 7, 8, 9, 10'!X68-1</f>
        <v>-0.49425997152223056</v>
      </c>
      <c r="E71" s="90">
        <f>'Exh 7, 8, 9, 10'!E68/'Exh 7, 8, 9, 10'!Y68-1</f>
        <v>-0.5135457397416756</v>
      </c>
      <c r="F71" s="90">
        <f>'Exh 7, 8, 9, 10'!F68/'Exh 7, 8, 9, 10'!Z68-1</f>
        <v>-0.5101456422864913</v>
      </c>
      <c r="G71" s="90">
        <f>'Exh 7, 8, 9, 10'!G68/'Exh 7, 8, 9, 10'!AA68-1</f>
        <v>-0.4913840137413744</v>
      </c>
      <c r="H71" s="90">
        <f>'Exh 7, 8, 9, 10'!H68/'Exh 7, 8, 9, 10'!AB68-1</f>
        <v>-0.48248999625231415</v>
      </c>
      <c r="I71" s="90">
        <f>'Exh 7, 8, 9, 10'!I68/'Exh 7, 8, 9, 10'!AC68-1</f>
        <v>-0.5058015074545834</v>
      </c>
      <c r="J71" s="90">
        <f>'Exh 7, 8, 9, 10'!J68/'Exh 7, 8, 9, 10'!AD68-1</f>
        <v>-0.5249365797523631</v>
      </c>
      <c r="K71" s="90"/>
      <c r="L71" s="91"/>
      <c r="M71" s="90">
        <f>'Exh 7, 8, 9, 10'!M68/'Exh 7, 8, 9, 10'!W68-1</f>
        <v>-0.24704100649577</v>
      </c>
      <c r="N71" s="90">
        <f>'Exh 7, 8, 9, 10'!N68/'Exh 7, 8, 9, 10'!X68-1</f>
        <v>-0.22816264596797098</v>
      </c>
      <c r="O71" s="90">
        <f>'Exh 7, 8, 9, 10'!O68/'Exh 7, 8, 9, 10'!Y68-1</f>
        <v>-0.2544506657484773</v>
      </c>
      <c r="P71" s="90">
        <f>'Exh 7, 8, 9, 10'!P68/'Exh 7, 8, 9, 10'!Z68-1</f>
        <v>-0.2807224375479662</v>
      </c>
      <c r="Q71" s="90">
        <f>'Exh 7, 8, 9, 10'!Q68/'Exh 7, 8, 9, 10'!AA68-1</f>
        <v>-0.29313326014565977</v>
      </c>
      <c r="R71" s="90">
        <f>'Exh 7, 8, 9, 10'!R68/'Exh 7, 8, 9, 10'!AB68-1</f>
        <v>-0.3201525024574837</v>
      </c>
      <c r="S71" s="90">
        <f>'Exh 7, 8, 9, 10'!S68/'Exh 7, 8, 9, 10'!AC68-1</f>
        <v>-0.3848895218912878</v>
      </c>
      <c r="T71" s="90">
        <f>'Exh 7, 8, 9, 10'!T68/'Exh 7, 8, 9, 10'!AD68-1</f>
        <v>-0.43283431796756655</v>
      </c>
      <c r="U71" s="90"/>
    </row>
    <row r="72" spans="2:21" ht="15.75">
      <c r="B72" s="88">
        <f t="shared" si="5"/>
        <v>5</v>
      </c>
      <c r="C72" s="90">
        <f>'Exh 7, 8, 9, 10'!C69/'Exh 7, 8, 9, 10'!W69-1</f>
        <v>-0.49132989572275376</v>
      </c>
      <c r="D72" s="90">
        <f>'Exh 7, 8, 9, 10'!D69/'Exh 7, 8, 9, 10'!X69-1</f>
        <v>-0.5108923113160674</v>
      </c>
      <c r="E72" s="90">
        <f>'Exh 7, 8, 9, 10'!E69/'Exh 7, 8, 9, 10'!Y69-1</f>
        <v>-0.5243402479201772</v>
      </c>
      <c r="F72" s="90">
        <f>'Exh 7, 8, 9, 10'!F69/'Exh 7, 8, 9, 10'!Z69-1</f>
        <v>-0.517115499592458</v>
      </c>
      <c r="G72" s="90">
        <f>'Exh 7, 8, 9, 10'!G69/'Exh 7, 8, 9, 10'!AA69-1</f>
        <v>-0.48965596107620746</v>
      </c>
      <c r="H72" s="90">
        <f>'Exh 7, 8, 9, 10'!H69/'Exh 7, 8, 9, 10'!AB69-1</f>
        <v>-0.4783804904205572</v>
      </c>
      <c r="I72" s="90">
        <f>'Exh 7, 8, 9, 10'!I69/'Exh 7, 8, 9, 10'!AC69-1</f>
        <v>-0.5092400369209623</v>
      </c>
      <c r="J72" s="90">
        <f>'Exh 7, 8, 9, 10'!J69/'Exh 7, 8, 9, 10'!AD69-1</f>
        <v>-0.5312826916626829</v>
      </c>
      <c r="K72" s="90"/>
      <c r="L72" s="91"/>
      <c r="M72" s="90">
        <f>'Exh 7, 8, 9, 10'!M69/'Exh 7, 8, 9, 10'!W69-1</f>
        <v>-0.27215865823244045</v>
      </c>
      <c r="N72" s="90">
        <f>'Exh 7, 8, 9, 10'!N69/'Exh 7, 8, 9, 10'!X69-1</f>
        <v>-0.2824247579828849</v>
      </c>
      <c r="O72" s="90">
        <f>'Exh 7, 8, 9, 10'!O69/'Exh 7, 8, 9, 10'!Y69-1</f>
        <v>-0.302634745403108</v>
      </c>
      <c r="P72" s="90">
        <f>'Exh 7, 8, 9, 10'!P69/'Exh 7, 8, 9, 10'!Z69-1</f>
        <v>-0.31419553928371957</v>
      </c>
      <c r="Q72" s="90">
        <f>'Exh 7, 8, 9, 10'!Q69/'Exh 7, 8, 9, 10'!AA69-1</f>
        <v>-0.31040461722722346</v>
      </c>
      <c r="R72" s="90">
        <f>'Exh 7, 8, 9, 10'!R69/'Exh 7, 8, 9, 10'!AB69-1</f>
        <v>-0.3335842909488774</v>
      </c>
      <c r="S72" s="90">
        <f>'Exh 7, 8, 9, 10'!S69/'Exh 7, 8, 9, 10'!AC69-1</f>
        <v>-0.39788482734092356</v>
      </c>
      <c r="T72" s="90">
        <f>'Exh 7, 8, 9, 10'!T69/'Exh 7, 8, 9, 10'!AD69-1</f>
        <v>-0.44889135871617547</v>
      </c>
      <c r="U72" s="90"/>
    </row>
    <row r="73" spans="2:21" ht="15.75">
      <c r="B73" s="88">
        <f t="shared" si="5"/>
        <v>6</v>
      </c>
      <c r="C73" s="90">
        <f>'Exh 7, 8, 9, 10'!C70/'Exh 7, 8, 9, 10'!W70-1</f>
        <v>-0.49733986489090476</v>
      </c>
      <c r="D73" s="90">
        <f>'Exh 7, 8, 9, 10'!D70/'Exh 7, 8, 9, 10'!X70-1</f>
        <v>-0.508838910360869</v>
      </c>
      <c r="E73" s="90">
        <f>'Exh 7, 8, 9, 10'!E70/'Exh 7, 8, 9, 10'!Y70-1</f>
        <v>-0.5173375675448584</v>
      </c>
      <c r="F73" s="90">
        <f>'Exh 7, 8, 9, 10'!F70/'Exh 7, 8, 9, 10'!Z70-1</f>
        <v>-0.5122217271033984</v>
      </c>
      <c r="G73" s="90">
        <f>'Exh 7, 8, 9, 10'!G70/'Exh 7, 8, 9, 10'!AA70-1</f>
        <v>-0.48493026294013186</v>
      </c>
      <c r="H73" s="90">
        <f>'Exh 7, 8, 9, 10'!H70/'Exh 7, 8, 9, 10'!AB70-1</f>
        <v>-0.4755931632052339</v>
      </c>
      <c r="I73" s="90">
        <f>'Exh 7, 8, 9, 10'!I70/'Exh 7, 8, 9, 10'!AC70-1</f>
        <v>-0.5093500132334374</v>
      </c>
      <c r="J73" s="90">
        <f>'Exh 7, 8, 9, 10'!J70/'Exh 7, 8, 9, 10'!AD70-1</f>
        <v>-0.5402941118466464</v>
      </c>
      <c r="K73" s="90"/>
      <c r="L73" s="91"/>
      <c r="M73" s="90">
        <f>'Exh 7, 8, 9, 10'!M70/'Exh 7, 8, 9, 10'!W70-1</f>
        <v>-0.29391809565759985</v>
      </c>
      <c r="N73" s="90">
        <f>'Exh 7, 8, 9, 10'!N70/'Exh 7, 8, 9, 10'!X70-1</f>
        <v>-0.3206366949245326</v>
      </c>
      <c r="O73" s="90">
        <f>'Exh 7, 8, 9, 10'!O70/'Exh 7, 8, 9, 10'!Y70-1</f>
        <v>-0.3344442443741512</v>
      </c>
      <c r="P73" s="90">
        <f>'Exh 7, 8, 9, 10'!P70/'Exh 7, 8, 9, 10'!Z70-1</f>
        <v>-0.3343230746119036</v>
      </c>
      <c r="Q73" s="90">
        <f>'Exh 7, 8, 9, 10'!Q70/'Exh 7, 8, 9, 10'!AA70-1</f>
        <v>-0.3231184579998585</v>
      </c>
      <c r="R73" s="90">
        <f>'Exh 7, 8, 9, 10'!R70/'Exh 7, 8, 9, 10'!AB70-1</f>
        <v>-0.3418461277363195</v>
      </c>
      <c r="S73" s="90">
        <f>'Exh 7, 8, 9, 10'!S70/'Exh 7, 8, 9, 10'!AC70-1</f>
        <v>-0.40358679973800415</v>
      </c>
      <c r="T73" s="90">
        <f>'Exh 7, 8, 9, 10'!T70/'Exh 7, 8, 9, 10'!AD70-1</f>
        <v>-0.45643213536770566</v>
      </c>
      <c r="U73" s="90"/>
    </row>
    <row r="74" spans="2:21" ht="15.75">
      <c r="B74" s="88">
        <f t="shared" si="5"/>
        <v>7</v>
      </c>
      <c r="C74" s="90">
        <f>'Exh 7, 8, 9, 10'!C71/'Exh 7, 8, 9, 10'!W71-1</f>
        <v>-0.4981401727439464</v>
      </c>
      <c r="D74" s="90">
        <f>'Exh 7, 8, 9, 10'!D71/'Exh 7, 8, 9, 10'!X71-1</f>
        <v>-0.504592455174419</v>
      </c>
      <c r="E74" s="90">
        <f>'Exh 7, 8, 9, 10'!E71/'Exh 7, 8, 9, 10'!Y71-1</f>
        <v>-0.5113788357969684</v>
      </c>
      <c r="F74" s="90">
        <f>'Exh 7, 8, 9, 10'!F71/'Exh 7, 8, 9, 10'!Z71-1</f>
        <v>-0.5046707792077795</v>
      </c>
      <c r="G74" s="90">
        <f>'Exh 7, 8, 9, 10'!G71/'Exh 7, 8, 9, 10'!AA71-1</f>
        <v>-0.48336786903935136</v>
      </c>
      <c r="H74" s="90">
        <f>'Exh 7, 8, 9, 10'!H71/'Exh 7, 8, 9, 10'!AB71-1</f>
        <v>-0.4737339931840573</v>
      </c>
      <c r="I74" s="90">
        <f>'Exh 7, 8, 9, 10'!I71/'Exh 7, 8, 9, 10'!AC71-1</f>
        <v>-0.5120277360262842</v>
      </c>
      <c r="J74" s="90">
        <f>'Exh 7, 8, 9, 10'!J71/'Exh 7, 8, 9, 10'!AD71-1</f>
        <v>-0.5454545454545456</v>
      </c>
      <c r="K74" s="90"/>
      <c r="L74" s="91"/>
      <c r="M74" s="90">
        <f>'Exh 7, 8, 9, 10'!M71/'Exh 7, 8, 9, 10'!W71-1</f>
        <v>-0.31196767893202626</v>
      </c>
      <c r="N74" s="90">
        <f>'Exh 7, 8, 9, 10'!N71/'Exh 7, 8, 9, 10'!X71-1</f>
        <v>-0.33718597779641646</v>
      </c>
      <c r="O74" s="90">
        <f>'Exh 7, 8, 9, 10'!O71/'Exh 7, 8, 9, 10'!Y71-1</f>
        <v>-0.3495826155881784</v>
      </c>
      <c r="P74" s="90">
        <f>'Exh 7, 8, 9, 10'!P71/'Exh 7, 8, 9, 10'!Z71-1</f>
        <v>-0.33934195948590706</v>
      </c>
      <c r="Q74" s="90">
        <f>'Exh 7, 8, 9, 10'!Q71/'Exh 7, 8, 9, 10'!AA71-1</f>
        <v>-0.32282218441705957</v>
      </c>
      <c r="R74" s="90">
        <f>'Exh 7, 8, 9, 10'!R71/'Exh 7, 8, 9, 10'!AB71-1</f>
        <v>-0.33569567382862997</v>
      </c>
      <c r="S74" s="90">
        <f>'Exh 7, 8, 9, 10'!S71/'Exh 7, 8, 9, 10'!AC71-1</f>
        <v>-0.39103222142778227</v>
      </c>
      <c r="T74" s="90">
        <f>'Exh 7, 8, 9, 10'!T71/'Exh 7, 8, 9, 10'!AD71-1</f>
        <v>-0.4285714285714287</v>
      </c>
      <c r="U74" s="90"/>
    </row>
    <row r="75" spans="2:21" ht="15.75">
      <c r="B75" s="88">
        <f t="shared" si="5"/>
        <v>8</v>
      </c>
      <c r="C75" s="90">
        <f>'Exh 7, 8, 9, 10'!C72/'Exh 7, 8, 9, 10'!W72-1</f>
        <v>-0.4978547418577951</v>
      </c>
      <c r="D75" s="90">
        <f>'Exh 7, 8, 9, 10'!D72/'Exh 7, 8, 9, 10'!X72-1</f>
        <v>-0.502863747880926</v>
      </c>
      <c r="E75" s="90">
        <f>'Exh 7, 8, 9, 10'!E72/'Exh 7, 8, 9, 10'!Y72-1</f>
        <v>-0.5086850576658859</v>
      </c>
      <c r="F75" s="90">
        <f>'Exh 7, 8, 9, 10'!F72/'Exh 7, 8, 9, 10'!Z72-1</f>
        <v>-0.4989599139544756</v>
      </c>
      <c r="G75" s="90">
        <f>'Exh 7, 8, 9, 10'!G72/'Exh 7, 8, 9, 10'!AA72-1</f>
        <v>-0.4841958792436909</v>
      </c>
      <c r="H75" s="90">
        <f>'Exh 7, 8, 9, 10'!H72/'Exh 7, 8, 9, 10'!AB72-1</f>
        <v>-0.472300524192771</v>
      </c>
      <c r="I75" s="90">
        <f>'Exh 7, 8, 9, 10'!I72/'Exh 7, 8, 9, 10'!AC72-1</f>
        <v>-0.5142835581357609</v>
      </c>
      <c r="J75" s="90"/>
      <c r="K75" s="90"/>
      <c r="L75" s="91"/>
      <c r="M75" s="90">
        <f>'Exh 7, 8, 9, 10'!M72/'Exh 7, 8, 9, 10'!W72-1</f>
        <v>-0.3249403508096874</v>
      </c>
      <c r="N75" s="90">
        <f>'Exh 7, 8, 9, 10'!N72/'Exh 7, 8, 9, 10'!X72-1</f>
        <v>-0.3491007814410879</v>
      </c>
      <c r="O75" s="90">
        <f>'Exh 7, 8, 9, 10'!O72/'Exh 7, 8, 9, 10'!Y72-1</f>
        <v>-0.36214407119687475</v>
      </c>
      <c r="P75" s="90">
        <f>'Exh 7, 8, 9, 10'!P72/'Exh 7, 8, 9, 10'!Z72-1</f>
        <v>-0.34582438750500477</v>
      </c>
      <c r="Q75" s="90">
        <f>'Exh 7, 8, 9, 10'!Q72/'Exh 7, 8, 9, 10'!AA72-1</f>
        <v>-0.32753847305607076</v>
      </c>
      <c r="R75" s="90">
        <f>'Exh 7, 8, 9, 10'!R72/'Exh 7, 8, 9, 10'!AB72-1</f>
        <v>-0.3293947914870101</v>
      </c>
      <c r="S75" s="90">
        <f>'Exh 7, 8, 9, 10'!S72/'Exh 7, 8, 9, 10'!AC72-1</f>
        <v>-0.37355514234426446</v>
      </c>
      <c r="T75" s="90"/>
      <c r="U75" s="90"/>
    </row>
    <row r="76" spans="2:21" ht="15.75">
      <c r="B76" s="88">
        <f t="shared" si="5"/>
        <v>9</v>
      </c>
      <c r="C76" s="90">
        <f>'Exh 7, 8, 9, 10'!C73/'Exh 7, 8, 9, 10'!W73-1</f>
        <v>-0.4966197769890581</v>
      </c>
      <c r="D76" s="90">
        <f>'Exh 7, 8, 9, 10'!D73/'Exh 7, 8, 9, 10'!X73-1</f>
        <v>-0.5039240984774778</v>
      </c>
      <c r="E76" s="90">
        <f>'Exh 7, 8, 9, 10'!E73/'Exh 7, 8, 9, 10'!Y73-1</f>
        <v>-0.506851805505016</v>
      </c>
      <c r="F76" s="90">
        <f>'Exh 7, 8, 9, 10'!F73/'Exh 7, 8, 9, 10'!Z73-1</f>
        <v>-0.4942904290807629</v>
      </c>
      <c r="G76" s="90">
        <f>'Exh 7, 8, 9, 10'!G73/'Exh 7, 8, 9, 10'!AA73-1</f>
        <v>-0.4816818944304214</v>
      </c>
      <c r="H76" s="90">
        <f>'Exh 7, 8, 9, 10'!H73/'Exh 7, 8, 9, 10'!AB73-1</f>
        <v>-0.4748756688428257</v>
      </c>
      <c r="I76" s="90">
        <f>'Exh 7, 8, 9, 10'!I73/'Exh 7, 8, 9, 10'!AC73-1</f>
        <v>-0.5191810814866145</v>
      </c>
      <c r="J76" s="90"/>
      <c r="K76" s="90"/>
      <c r="L76" s="91"/>
      <c r="M76" s="90">
        <f>'Exh 7, 8, 9, 10'!M73/'Exh 7, 8, 9, 10'!W73-1</f>
        <v>-0.3396869189773727</v>
      </c>
      <c r="N76" s="90">
        <f>'Exh 7, 8, 9, 10'!N73/'Exh 7, 8, 9, 10'!X73-1</f>
        <v>-0.3577706958565987</v>
      </c>
      <c r="O76" s="90">
        <f>'Exh 7, 8, 9, 10'!O73/'Exh 7, 8, 9, 10'!Y73-1</f>
        <v>-0.365693348382915</v>
      </c>
      <c r="P76" s="90">
        <f>'Exh 7, 8, 9, 10'!P73/'Exh 7, 8, 9, 10'!Z73-1</f>
        <v>-0.35028243999719677</v>
      </c>
      <c r="Q76" s="90">
        <f>'Exh 7, 8, 9, 10'!Q73/'Exh 7, 8, 9, 10'!AA73-1</f>
        <v>-0.33242151538234976</v>
      </c>
      <c r="R76" s="90">
        <f>'Exh 7, 8, 9, 10'!R73/'Exh 7, 8, 9, 10'!AB73-1</f>
        <v>-0.32652460220475565</v>
      </c>
      <c r="S76" s="90">
        <f>'Exh 7, 8, 9, 10'!S73/'Exh 7, 8, 9, 10'!AC73-1</f>
        <v>-0.36371761999251495</v>
      </c>
      <c r="T76" s="90"/>
      <c r="U76" s="90"/>
    </row>
    <row r="77" spans="2:21" ht="15.75">
      <c r="B77" s="88">
        <f t="shared" si="5"/>
        <v>10</v>
      </c>
      <c r="C77" s="90">
        <f>'Exh 7, 8, 9, 10'!C74/'Exh 7, 8, 9, 10'!W74-1</f>
        <v>-0.49373776915146894</v>
      </c>
      <c r="D77" s="90">
        <f>'Exh 7, 8, 9, 10'!D74/'Exh 7, 8, 9, 10'!X74-1</f>
        <v>-0.5060796027466402</v>
      </c>
      <c r="E77" s="90">
        <f>'Exh 7, 8, 9, 10'!E74/'Exh 7, 8, 9, 10'!Y74-1</f>
        <v>-0.5038974968641632</v>
      </c>
      <c r="F77" s="90">
        <f>'Exh 7, 8, 9, 10'!F74/'Exh 7, 8, 9, 10'!Z74-1</f>
        <v>-0.4917116941543962</v>
      </c>
      <c r="G77" s="90">
        <f>'Exh 7, 8, 9, 10'!G74/'Exh 7, 8, 9, 10'!AA74-1</f>
        <v>-0.47977092643675245</v>
      </c>
      <c r="H77" s="90">
        <f>'Exh 7, 8, 9, 10'!H74/'Exh 7, 8, 9, 10'!AB74-1</f>
        <v>-0.4827436077318791</v>
      </c>
      <c r="I77" s="90">
        <f>'Exh 7, 8, 9, 10'!I74/'Exh 7, 8, 9, 10'!AC74-1</f>
        <v>-0.5288523985675564</v>
      </c>
      <c r="J77" s="90"/>
      <c r="K77" s="90"/>
      <c r="L77" s="91"/>
      <c r="M77" s="90">
        <f>'Exh 7, 8, 9, 10'!M74/'Exh 7, 8, 9, 10'!W74-1</f>
        <v>-0.3559122564143993</v>
      </c>
      <c r="N77" s="90">
        <f>'Exh 7, 8, 9, 10'!N74/'Exh 7, 8, 9, 10'!X74-1</f>
        <v>-0.3624392180858983</v>
      </c>
      <c r="O77" s="90">
        <f>'Exh 7, 8, 9, 10'!O74/'Exh 7, 8, 9, 10'!Y74-1</f>
        <v>-0.36530945525697167</v>
      </c>
      <c r="P77" s="90">
        <f>'Exh 7, 8, 9, 10'!P74/'Exh 7, 8, 9, 10'!Z74-1</f>
        <v>-0.35061163474234125</v>
      </c>
      <c r="Q77" s="90">
        <f>'Exh 7, 8, 9, 10'!Q74/'Exh 7, 8, 9, 10'!AA74-1</f>
        <v>-0.33067289043890136</v>
      </c>
      <c r="R77" s="90">
        <f>'Exh 7, 8, 9, 10'!R74/'Exh 7, 8, 9, 10'!AB74-1</f>
        <v>-0.3256790734360959</v>
      </c>
      <c r="S77" s="90">
        <f>'Exh 7, 8, 9, 10'!S74/'Exh 7, 8, 9, 10'!AC74-1</f>
        <v>-0.3612885976826361</v>
      </c>
      <c r="T77" s="90"/>
      <c r="U77" s="90"/>
    </row>
    <row r="78" spans="2:21" ht="15.75">
      <c r="B78" s="88">
        <f t="shared" si="5"/>
        <v>11</v>
      </c>
      <c r="C78" s="90">
        <f>'Exh 7, 8, 9, 10'!C75/'Exh 7, 8, 9, 10'!W75-1</f>
        <v>-0.4962166613811806</v>
      </c>
      <c r="D78" s="90">
        <f>'Exh 7, 8, 9, 10'!D75/'Exh 7, 8, 9, 10'!X75-1</f>
        <v>-0.5060792832955122</v>
      </c>
      <c r="E78" s="90">
        <f>'Exh 7, 8, 9, 10'!E75/'Exh 7, 8, 9, 10'!Y75-1</f>
        <v>-0.5027756521708964</v>
      </c>
      <c r="F78" s="90">
        <f>'Exh 7, 8, 9, 10'!F75/'Exh 7, 8, 9, 10'!Z75-1</f>
        <v>-0.489713468368389</v>
      </c>
      <c r="G78" s="90">
        <f>'Exh 7, 8, 9, 10'!G75/'Exh 7, 8, 9, 10'!AA75-1</f>
        <v>-0.47636754617767263</v>
      </c>
      <c r="H78" s="90">
        <f>'Exh 7, 8, 9, 10'!H75/'Exh 7, 8, 9, 10'!AB75-1</f>
        <v>-0.4899194847227456</v>
      </c>
      <c r="I78" s="90">
        <f>'Exh 7, 8, 9, 10'!I75/'Exh 7, 8, 9, 10'!AC75-1</f>
        <v>-0.5395986325652063</v>
      </c>
      <c r="J78" s="90"/>
      <c r="K78" s="90"/>
      <c r="L78" s="91"/>
      <c r="M78" s="90">
        <f>'Exh 7, 8, 9, 10'!M75/'Exh 7, 8, 9, 10'!W75-1</f>
        <v>-0.35609626154928</v>
      </c>
      <c r="N78" s="90">
        <f>'Exh 7, 8, 9, 10'!N75/'Exh 7, 8, 9, 10'!X75-1</f>
        <v>-0.36347244573706217</v>
      </c>
      <c r="O78" s="90">
        <f>'Exh 7, 8, 9, 10'!O75/'Exh 7, 8, 9, 10'!Y75-1</f>
        <v>-0.3641507683679758</v>
      </c>
      <c r="P78" s="90">
        <f>'Exh 7, 8, 9, 10'!P75/'Exh 7, 8, 9, 10'!Z75-1</f>
        <v>-0.3465102806657494</v>
      </c>
      <c r="Q78" s="90">
        <f>'Exh 7, 8, 9, 10'!Q75/'Exh 7, 8, 9, 10'!AA75-1</f>
        <v>-0.3271307426655361</v>
      </c>
      <c r="R78" s="90">
        <f>'Exh 7, 8, 9, 10'!R75/'Exh 7, 8, 9, 10'!AB75-1</f>
        <v>-0.32783880672191634</v>
      </c>
      <c r="S78" s="90">
        <f>'Exh 7, 8, 9, 10'!S75/'Exh 7, 8, 9, 10'!AC75-1</f>
        <v>-0.3748812990630539</v>
      </c>
      <c r="T78" s="90"/>
      <c r="U78" s="90"/>
    </row>
    <row r="79" spans="2:21" ht="15.75">
      <c r="B79" s="88">
        <f t="shared" si="5"/>
        <v>12</v>
      </c>
      <c r="C79" s="90">
        <f>'Exh 7, 8, 9, 10'!C76/'Exh 7, 8, 9, 10'!W76-1</f>
        <v>-0.49829002068813333</v>
      </c>
      <c r="D79" s="90">
        <f>'Exh 7, 8, 9, 10'!D76/'Exh 7, 8, 9, 10'!X76-1</f>
        <v>-0.5054572022893964</v>
      </c>
      <c r="E79" s="90">
        <f>'Exh 7, 8, 9, 10'!E76/'Exh 7, 8, 9, 10'!Y76-1</f>
        <v>-0.4997037452355966</v>
      </c>
      <c r="F79" s="90">
        <f>'Exh 7, 8, 9, 10'!F76/'Exh 7, 8, 9, 10'!Z76-1</f>
        <v>-0.48762999858478806</v>
      </c>
      <c r="G79" s="90">
        <f>'Exh 7, 8, 9, 10'!G76/'Exh 7, 8, 9, 10'!AA76-1</f>
        <v>-0.476372381601159</v>
      </c>
      <c r="H79" s="90">
        <f>'Exh 7, 8, 9, 10'!H76/'Exh 7, 8, 9, 10'!AB76-1</f>
        <v>-0.49902298991211635</v>
      </c>
      <c r="I79" s="90">
        <f>'Exh 7, 8, 9, 10'!I76/'Exh 7, 8, 9, 10'!AC76-1</f>
        <v>-0.5454545454545454</v>
      </c>
      <c r="J79" s="90"/>
      <c r="K79" s="90"/>
      <c r="L79" s="91"/>
      <c r="M79" s="90">
        <f>'Exh 7, 8, 9, 10'!M76/'Exh 7, 8, 9, 10'!W76-1</f>
        <v>-0.3562874388565034</v>
      </c>
      <c r="N79" s="90">
        <f>'Exh 7, 8, 9, 10'!N76/'Exh 7, 8, 9, 10'!X76-1</f>
        <v>-0.36383584045631523</v>
      </c>
      <c r="O79" s="90">
        <f>'Exh 7, 8, 9, 10'!O76/'Exh 7, 8, 9, 10'!Y76-1</f>
        <v>-0.36119928944661406</v>
      </c>
      <c r="P79" s="90">
        <f>'Exh 7, 8, 9, 10'!P76/'Exh 7, 8, 9, 10'!Z76-1</f>
        <v>-0.34304425907291647</v>
      </c>
      <c r="Q79" s="90">
        <f>'Exh 7, 8, 9, 10'!Q76/'Exh 7, 8, 9, 10'!AA76-1</f>
        <v>-0.3263706679129622</v>
      </c>
      <c r="R79" s="90">
        <f>'Exh 7, 8, 9, 10'!R76/'Exh 7, 8, 9, 10'!AB76-1</f>
        <v>-0.3331240549065744</v>
      </c>
      <c r="S79" s="90">
        <f>'Exh 7, 8, 9, 10'!S76/'Exh 7, 8, 9, 10'!AC76-1</f>
        <v>-0.3939393939393939</v>
      </c>
      <c r="T79" s="90"/>
      <c r="U79" s="90"/>
    </row>
    <row r="80" spans="2:21" ht="15.75">
      <c r="B80" s="88">
        <f t="shared" si="5"/>
        <v>13</v>
      </c>
      <c r="C80" s="90">
        <f>'Exh 7, 8, 9, 10'!C77/'Exh 7, 8, 9, 10'!W77-1</f>
        <v>-0.4999301354753676</v>
      </c>
      <c r="D80" s="90">
        <f>'Exh 7, 8, 9, 10'!D77/'Exh 7, 8, 9, 10'!X77-1</f>
        <v>-0.5053072534259475</v>
      </c>
      <c r="E80" s="90">
        <f>'Exh 7, 8, 9, 10'!E77/'Exh 7, 8, 9, 10'!Y77-1</f>
        <v>-0.4964210393264624</v>
      </c>
      <c r="F80" s="90">
        <f>'Exh 7, 8, 9, 10'!F77/'Exh 7, 8, 9, 10'!Z77-1</f>
        <v>-0.4838986406076662</v>
      </c>
      <c r="G80" s="90">
        <f>'Exh 7, 8, 9, 10'!G77/'Exh 7, 8, 9, 10'!AA77-1</f>
        <v>-0.4764675672187847</v>
      </c>
      <c r="H80" s="90">
        <f>'Exh 7, 8, 9, 10'!H77/'Exh 7, 8, 9, 10'!AB77-1</f>
        <v>-0.5097014282191282</v>
      </c>
      <c r="I80" s="90"/>
      <c r="J80" s="90"/>
      <c r="K80" s="90"/>
      <c r="L80" s="91"/>
      <c r="M80" s="90">
        <f>'Exh 7, 8, 9, 10'!M77/'Exh 7, 8, 9, 10'!W77-1</f>
        <v>-0.3564855580153605</v>
      </c>
      <c r="N80" s="90">
        <f>'Exh 7, 8, 9, 10'!N77/'Exh 7, 8, 9, 10'!X77-1</f>
        <v>-0.36404270324418164</v>
      </c>
      <c r="O80" s="90">
        <f>'Exh 7, 8, 9, 10'!O77/'Exh 7, 8, 9, 10'!Y77-1</f>
        <v>-0.35792735640569817</v>
      </c>
      <c r="P80" s="90">
        <f>'Exh 7, 8, 9, 10'!P77/'Exh 7, 8, 9, 10'!Z77-1</f>
        <v>-0.3382634199888117</v>
      </c>
      <c r="Q80" s="90">
        <f>'Exh 7, 8, 9, 10'!Q77/'Exh 7, 8, 9, 10'!AA77-1</f>
        <v>-0.3247971936636701</v>
      </c>
      <c r="R80" s="90">
        <f>'Exh 7, 8, 9, 10'!R77/'Exh 7, 8, 9, 10'!AB77-1</f>
        <v>-0.34197100358494104</v>
      </c>
      <c r="S80" s="90"/>
      <c r="T80" s="90"/>
      <c r="U80" s="90"/>
    </row>
    <row r="81" spans="2:21" ht="15.75">
      <c r="B81" s="88">
        <f t="shared" si="5"/>
        <v>14</v>
      </c>
      <c r="C81" s="90">
        <f>'Exh 7, 8, 9, 10'!C78/'Exh 7, 8, 9, 10'!W78-1</f>
        <v>-0.5034784606252414</v>
      </c>
      <c r="D81" s="90">
        <f>'Exh 7, 8, 9, 10'!D78/'Exh 7, 8, 9, 10'!X78-1</f>
        <v>-0.5036347868467135</v>
      </c>
      <c r="E81" s="90">
        <f>'Exh 7, 8, 9, 10'!E78/'Exh 7, 8, 9, 10'!Y78-1</f>
        <v>-0.49486500354048424</v>
      </c>
      <c r="F81" s="90">
        <f>'Exh 7, 8, 9, 10'!F78/'Exh 7, 8, 9, 10'!Z78-1</f>
        <v>-0.4822208062388853</v>
      </c>
      <c r="G81" s="90">
        <f>'Exh 7, 8, 9, 10'!G78/'Exh 7, 8, 9, 10'!AA78-1</f>
        <v>-0.47778181137805475</v>
      </c>
      <c r="H81" s="90">
        <f>'Exh 7, 8, 9, 10'!H78/'Exh 7, 8, 9, 10'!AB78-1</f>
        <v>-0.5192641273606688</v>
      </c>
      <c r="I81" s="90"/>
      <c r="J81" s="90"/>
      <c r="K81" s="90"/>
      <c r="L81" s="91"/>
      <c r="M81" s="90">
        <f>'Exh 7, 8, 9, 10'!M78/'Exh 7, 8, 9, 10'!W78-1</f>
        <v>-0.3594241958433395</v>
      </c>
      <c r="N81" s="90">
        <f>'Exh 7, 8, 9, 10'!N78/'Exh 7, 8, 9, 10'!X78-1</f>
        <v>-0.3641129278136501</v>
      </c>
      <c r="O81" s="90">
        <f>'Exh 7, 8, 9, 10'!O78/'Exh 7, 8, 9, 10'!Y78-1</f>
        <v>-0.353906330952776</v>
      </c>
      <c r="P81" s="90">
        <f>'Exh 7, 8, 9, 10'!P78/'Exh 7, 8, 9, 10'!Z78-1</f>
        <v>-0.3345863172389991</v>
      </c>
      <c r="Q81" s="90">
        <f>'Exh 7, 8, 9, 10'!Q78/'Exh 7, 8, 9, 10'!AA78-1</f>
        <v>-0.32438646803488325</v>
      </c>
      <c r="R81" s="90">
        <f>'Exh 7, 8, 9, 10'!R78/'Exh 7, 8, 9, 10'!AB78-1</f>
        <v>-0.35247792966677294</v>
      </c>
      <c r="S81" s="90"/>
      <c r="T81" s="90"/>
      <c r="U81" s="90"/>
    </row>
    <row r="82" spans="2:21" ht="15.75">
      <c r="B82" s="88">
        <f t="shared" si="5"/>
        <v>15</v>
      </c>
      <c r="C82" s="90">
        <f>'Exh 7, 8, 9, 10'!C79/'Exh 7, 8, 9, 10'!W79-1</f>
        <v>-0.5060796027466402</v>
      </c>
      <c r="D82" s="90">
        <f>'Exh 7, 8, 9, 10'!D79/'Exh 7, 8, 9, 10'!X79-1</f>
        <v>-0.5038974968641632</v>
      </c>
      <c r="E82" s="90">
        <f>'Exh 7, 8, 9, 10'!E79/'Exh 7, 8, 9, 10'!Y79-1</f>
        <v>-0.4917116941543962</v>
      </c>
      <c r="F82" s="90">
        <f>'Exh 7, 8, 9, 10'!F79/'Exh 7, 8, 9, 10'!Z79-1</f>
        <v>-0.47977092643675223</v>
      </c>
      <c r="G82" s="90">
        <f>'Exh 7, 8, 9, 10'!G79/'Exh 7, 8, 9, 10'!AA79-1</f>
        <v>-0.4827436077318791</v>
      </c>
      <c r="H82" s="90">
        <f>'Exh 7, 8, 9, 10'!H79/'Exh 7, 8, 9, 10'!AB79-1</f>
        <v>-0.5288523985675564</v>
      </c>
      <c r="I82" s="90"/>
      <c r="J82" s="90"/>
      <c r="K82" s="90"/>
      <c r="L82" s="91"/>
      <c r="M82" s="90">
        <f>'Exh 7, 8, 9, 10'!M79/'Exh 7, 8, 9, 10'!W79-1</f>
        <v>-0.3624392180858982</v>
      </c>
      <c r="N82" s="90">
        <f>'Exh 7, 8, 9, 10'!N79/'Exh 7, 8, 9, 10'!X79-1</f>
        <v>-0.3653094552569718</v>
      </c>
      <c r="O82" s="90">
        <f>'Exh 7, 8, 9, 10'!O79/'Exh 7, 8, 9, 10'!Y79-1</f>
        <v>-0.35061163474234147</v>
      </c>
      <c r="P82" s="90">
        <f>'Exh 7, 8, 9, 10'!P79/'Exh 7, 8, 9, 10'!Z79-1</f>
        <v>-0.33067289043890125</v>
      </c>
      <c r="Q82" s="90">
        <f>'Exh 7, 8, 9, 10'!Q79/'Exh 7, 8, 9, 10'!AA79-1</f>
        <v>-0.3256790734360958</v>
      </c>
      <c r="R82" s="90">
        <f>'Exh 7, 8, 9, 10'!R79/'Exh 7, 8, 9, 10'!AB79-1</f>
        <v>-0.3612885976826361</v>
      </c>
      <c r="S82" s="90"/>
      <c r="T82" s="90"/>
      <c r="U82" s="90"/>
    </row>
    <row r="83" spans="2:21" ht="15.75">
      <c r="B83" s="88">
        <f t="shared" si="5"/>
        <v>16</v>
      </c>
      <c r="C83" s="90">
        <f>'Exh 7, 8, 9, 10'!C80/'Exh 7, 8, 9, 10'!W80-1</f>
        <v>-0.5060792832955122</v>
      </c>
      <c r="D83" s="90">
        <f>'Exh 7, 8, 9, 10'!D80/'Exh 7, 8, 9, 10'!X80-1</f>
        <v>-0.5027756521708964</v>
      </c>
      <c r="E83" s="90">
        <f>'Exh 7, 8, 9, 10'!E80/'Exh 7, 8, 9, 10'!Y80-1</f>
        <v>-0.489713468368389</v>
      </c>
      <c r="F83" s="90">
        <f>'Exh 7, 8, 9, 10'!F80/'Exh 7, 8, 9, 10'!Z80-1</f>
        <v>-0.47636754617767263</v>
      </c>
      <c r="G83" s="90">
        <f>'Exh 7, 8, 9, 10'!G80/'Exh 7, 8, 9, 10'!AA80-1</f>
        <v>-0.4899194847227456</v>
      </c>
      <c r="H83" s="90">
        <f>'Exh 7, 8, 9, 10'!H80/'Exh 7, 8, 9, 10'!AB80-1</f>
        <v>-0.5395986325652063</v>
      </c>
      <c r="I83" s="90"/>
      <c r="J83" s="90"/>
      <c r="K83" s="90"/>
      <c r="L83" s="91"/>
      <c r="M83" s="90">
        <f>'Exh 7, 8, 9, 10'!M80/'Exh 7, 8, 9, 10'!W80-1</f>
        <v>-0.36347244573706217</v>
      </c>
      <c r="N83" s="90">
        <f>'Exh 7, 8, 9, 10'!N80/'Exh 7, 8, 9, 10'!X80-1</f>
        <v>-0.3641507683679758</v>
      </c>
      <c r="O83" s="90">
        <f>'Exh 7, 8, 9, 10'!O80/'Exh 7, 8, 9, 10'!Y80-1</f>
        <v>-0.3465102806657494</v>
      </c>
      <c r="P83" s="90">
        <f>'Exh 7, 8, 9, 10'!P80/'Exh 7, 8, 9, 10'!Z80-1</f>
        <v>-0.3271307426655361</v>
      </c>
      <c r="Q83" s="90">
        <f>'Exh 7, 8, 9, 10'!Q80/'Exh 7, 8, 9, 10'!AA80-1</f>
        <v>-0.32783880672191634</v>
      </c>
      <c r="R83" s="90">
        <f>'Exh 7, 8, 9, 10'!R80/'Exh 7, 8, 9, 10'!AB80-1</f>
        <v>-0.3748812990630539</v>
      </c>
      <c r="S83" s="90"/>
      <c r="T83" s="90"/>
      <c r="U83" s="90"/>
    </row>
    <row r="84" spans="2:21" ht="15.75">
      <c r="B84" s="88">
        <f t="shared" si="5"/>
        <v>17</v>
      </c>
      <c r="C84" s="90">
        <f>'Exh 7, 8, 9, 10'!C81/'Exh 7, 8, 9, 10'!W81-1</f>
        <v>-0.5054572022893964</v>
      </c>
      <c r="D84" s="90">
        <f>'Exh 7, 8, 9, 10'!D81/'Exh 7, 8, 9, 10'!X81-1</f>
        <v>-0.4997037452355966</v>
      </c>
      <c r="E84" s="90">
        <f>'Exh 7, 8, 9, 10'!E81/'Exh 7, 8, 9, 10'!Y81-1</f>
        <v>-0.48762999858478806</v>
      </c>
      <c r="F84" s="90">
        <f>'Exh 7, 8, 9, 10'!F81/'Exh 7, 8, 9, 10'!Z81-1</f>
        <v>-0.476372381601159</v>
      </c>
      <c r="G84" s="90">
        <f>'Exh 7, 8, 9, 10'!G81/'Exh 7, 8, 9, 10'!AA81-1</f>
        <v>-0.49902298991211635</v>
      </c>
      <c r="H84" s="90">
        <f>'Exh 7, 8, 9, 10'!H81/'Exh 7, 8, 9, 10'!AB81-1</f>
        <v>-0.5454545454545454</v>
      </c>
      <c r="I84" s="90"/>
      <c r="J84" s="90"/>
      <c r="K84" s="90"/>
      <c r="L84" s="91"/>
      <c r="M84" s="90">
        <f>'Exh 7, 8, 9, 10'!M81/'Exh 7, 8, 9, 10'!W81-1</f>
        <v>-0.36383584045631523</v>
      </c>
      <c r="N84" s="90">
        <f>'Exh 7, 8, 9, 10'!N81/'Exh 7, 8, 9, 10'!X81-1</f>
        <v>-0.36119928944661406</v>
      </c>
      <c r="O84" s="90">
        <f>'Exh 7, 8, 9, 10'!O81/'Exh 7, 8, 9, 10'!Y81-1</f>
        <v>-0.34304425907291647</v>
      </c>
      <c r="P84" s="90">
        <f>'Exh 7, 8, 9, 10'!P81/'Exh 7, 8, 9, 10'!Z81-1</f>
        <v>-0.3263706679129622</v>
      </c>
      <c r="Q84" s="90">
        <f>'Exh 7, 8, 9, 10'!Q81/'Exh 7, 8, 9, 10'!AA81-1</f>
        <v>-0.3331240549065744</v>
      </c>
      <c r="R84" s="90">
        <f>'Exh 7, 8, 9, 10'!R81/'Exh 7, 8, 9, 10'!AB81-1</f>
        <v>-0.3939393939393939</v>
      </c>
      <c r="S84" s="90"/>
      <c r="T84" s="90"/>
      <c r="U84" s="90"/>
    </row>
    <row r="85" spans="2:21" ht="15.75">
      <c r="B85" s="88">
        <f t="shared" si="5"/>
        <v>18</v>
      </c>
      <c r="C85" s="90">
        <f>'Exh 7, 8, 9, 10'!C82/'Exh 7, 8, 9, 10'!W82-1</f>
        <v>-0.5053072534259475</v>
      </c>
      <c r="D85" s="90">
        <f>'Exh 7, 8, 9, 10'!D82/'Exh 7, 8, 9, 10'!X82-1</f>
        <v>-0.4964210393264624</v>
      </c>
      <c r="E85" s="90">
        <f>'Exh 7, 8, 9, 10'!E82/'Exh 7, 8, 9, 10'!Y82-1</f>
        <v>-0.4838986406076662</v>
      </c>
      <c r="F85" s="90">
        <f>'Exh 7, 8, 9, 10'!F82/'Exh 7, 8, 9, 10'!Z82-1</f>
        <v>-0.4764675672187847</v>
      </c>
      <c r="G85" s="90">
        <f>'Exh 7, 8, 9, 10'!G82/'Exh 7, 8, 9, 10'!AA82-1</f>
        <v>-0.5097014282191282</v>
      </c>
      <c r="H85" s="90"/>
      <c r="I85" s="90"/>
      <c r="J85" s="90"/>
      <c r="K85" s="90"/>
      <c r="L85" s="91"/>
      <c r="M85" s="90">
        <f>'Exh 7, 8, 9, 10'!M82/'Exh 7, 8, 9, 10'!W82-1</f>
        <v>-0.36404270324418164</v>
      </c>
      <c r="N85" s="90">
        <f>'Exh 7, 8, 9, 10'!N82/'Exh 7, 8, 9, 10'!X82-1</f>
        <v>-0.35792735640569817</v>
      </c>
      <c r="O85" s="90">
        <f>'Exh 7, 8, 9, 10'!O82/'Exh 7, 8, 9, 10'!Y82-1</f>
        <v>-0.3382634199888117</v>
      </c>
      <c r="P85" s="90">
        <f>'Exh 7, 8, 9, 10'!P82/'Exh 7, 8, 9, 10'!Z82-1</f>
        <v>-0.3247971936636701</v>
      </c>
      <c r="Q85" s="90">
        <f>'Exh 7, 8, 9, 10'!Q82/'Exh 7, 8, 9, 10'!AA82-1</f>
        <v>-0.34197100358494104</v>
      </c>
      <c r="R85" s="90"/>
      <c r="S85" s="90"/>
      <c r="T85" s="90"/>
      <c r="U85" s="90"/>
    </row>
    <row r="86" spans="2:21" ht="15.75">
      <c r="B86" s="88">
        <f t="shared" si="5"/>
        <v>19</v>
      </c>
      <c r="C86" s="90">
        <f>'Exh 7, 8, 9, 10'!C83/'Exh 7, 8, 9, 10'!W83-1</f>
        <v>-0.5036347868467135</v>
      </c>
      <c r="D86" s="90">
        <f>'Exh 7, 8, 9, 10'!D83/'Exh 7, 8, 9, 10'!X83-1</f>
        <v>-0.49486500354048424</v>
      </c>
      <c r="E86" s="90">
        <f>'Exh 7, 8, 9, 10'!E83/'Exh 7, 8, 9, 10'!Y83-1</f>
        <v>-0.4822208062388853</v>
      </c>
      <c r="F86" s="90">
        <f>'Exh 7, 8, 9, 10'!F83/'Exh 7, 8, 9, 10'!Z83-1</f>
        <v>-0.47778181137805475</v>
      </c>
      <c r="G86" s="90">
        <f>'Exh 7, 8, 9, 10'!G83/'Exh 7, 8, 9, 10'!AA83-1</f>
        <v>-0.5192641273606688</v>
      </c>
      <c r="H86" s="90"/>
      <c r="I86" s="90"/>
      <c r="J86" s="90"/>
      <c r="K86" s="90"/>
      <c r="L86" s="91"/>
      <c r="M86" s="90">
        <f>'Exh 7, 8, 9, 10'!M83/'Exh 7, 8, 9, 10'!W83-1</f>
        <v>-0.3641129278136501</v>
      </c>
      <c r="N86" s="90">
        <f>'Exh 7, 8, 9, 10'!N83/'Exh 7, 8, 9, 10'!X83-1</f>
        <v>-0.353906330952776</v>
      </c>
      <c r="O86" s="90">
        <f>'Exh 7, 8, 9, 10'!O83/'Exh 7, 8, 9, 10'!Y83-1</f>
        <v>-0.3345863172389991</v>
      </c>
      <c r="P86" s="90">
        <f>'Exh 7, 8, 9, 10'!P83/'Exh 7, 8, 9, 10'!Z83-1</f>
        <v>-0.32438646803488325</v>
      </c>
      <c r="Q86" s="90">
        <f>'Exh 7, 8, 9, 10'!Q83/'Exh 7, 8, 9, 10'!AA83-1</f>
        <v>-0.35247792966677294</v>
      </c>
      <c r="R86" s="90"/>
      <c r="S86" s="90"/>
      <c r="T86" s="90"/>
      <c r="U86" s="90"/>
    </row>
    <row r="87" spans="2:21" ht="15.75">
      <c r="B87" s="88">
        <f t="shared" si="5"/>
        <v>20</v>
      </c>
      <c r="C87" s="90">
        <f>'Exh 7, 8, 9, 10'!C84/'Exh 7, 8, 9, 10'!W84-1</f>
        <v>-0.5038974968641632</v>
      </c>
      <c r="D87" s="90">
        <f>'Exh 7, 8, 9, 10'!D84/'Exh 7, 8, 9, 10'!X84-1</f>
        <v>-0.4917116941543962</v>
      </c>
      <c r="E87" s="90">
        <f>'Exh 7, 8, 9, 10'!E84/'Exh 7, 8, 9, 10'!Y84-1</f>
        <v>-0.47977092643675223</v>
      </c>
      <c r="F87" s="90">
        <f>'Exh 7, 8, 9, 10'!F84/'Exh 7, 8, 9, 10'!Z84-1</f>
        <v>-0.4827436077318791</v>
      </c>
      <c r="G87" s="90">
        <f>'Exh 7, 8, 9, 10'!G84/'Exh 7, 8, 9, 10'!AA84-1</f>
        <v>-0.5288523985675564</v>
      </c>
      <c r="H87" s="90"/>
      <c r="I87" s="90"/>
      <c r="J87" s="90"/>
      <c r="K87" s="90"/>
      <c r="L87" s="91"/>
      <c r="M87" s="90">
        <f>'Exh 7, 8, 9, 10'!M84/'Exh 7, 8, 9, 10'!W84-1</f>
        <v>-0.3653094552569718</v>
      </c>
      <c r="N87" s="90">
        <f>'Exh 7, 8, 9, 10'!N84/'Exh 7, 8, 9, 10'!X84-1</f>
        <v>-0.35061163474234147</v>
      </c>
      <c r="O87" s="90">
        <f>'Exh 7, 8, 9, 10'!O84/'Exh 7, 8, 9, 10'!Y84-1</f>
        <v>-0.33067289043890125</v>
      </c>
      <c r="P87" s="90">
        <f>'Exh 7, 8, 9, 10'!P84/'Exh 7, 8, 9, 10'!Z84-1</f>
        <v>-0.3256790734360958</v>
      </c>
      <c r="Q87" s="90">
        <f>'Exh 7, 8, 9, 10'!Q84/'Exh 7, 8, 9, 10'!AA84-1</f>
        <v>-0.3612885976826361</v>
      </c>
      <c r="R87" s="90"/>
      <c r="S87" s="90"/>
      <c r="T87" s="90"/>
      <c r="U87" s="90"/>
    </row>
    <row r="88" spans="2:21" ht="15.75">
      <c r="B88" s="88">
        <f t="shared" si="5"/>
        <v>21</v>
      </c>
      <c r="C88" s="90">
        <f>'Exh 7, 8, 9, 10'!C85/'Exh 7, 8, 9, 10'!W85-1</f>
        <v>-0.5027756521708964</v>
      </c>
      <c r="D88" s="90">
        <f>'Exh 7, 8, 9, 10'!D85/'Exh 7, 8, 9, 10'!X85-1</f>
        <v>-0.489713468368389</v>
      </c>
      <c r="E88" s="90">
        <f>'Exh 7, 8, 9, 10'!E85/'Exh 7, 8, 9, 10'!Y85-1</f>
        <v>-0.47636754617767263</v>
      </c>
      <c r="F88" s="90">
        <f>'Exh 7, 8, 9, 10'!F85/'Exh 7, 8, 9, 10'!Z85-1</f>
        <v>-0.4899194847227456</v>
      </c>
      <c r="G88" s="90">
        <f>'Exh 7, 8, 9, 10'!G85/'Exh 7, 8, 9, 10'!AA85-1</f>
        <v>-0.5395986325652063</v>
      </c>
      <c r="H88" s="90"/>
      <c r="I88" s="90"/>
      <c r="J88" s="90"/>
      <c r="K88" s="90"/>
      <c r="L88" s="91"/>
      <c r="M88" s="90">
        <f>'Exh 7, 8, 9, 10'!M85/'Exh 7, 8, 9, 10'!W85-1</f>
        <v>-0.3641507683679758</v>
      </c>
      <c r="N88" s="90">
        <f>'Exh 7, 8, 9, 10'!N85/'Exh 7, 8, 9, 10'!X85-1</f>
        <v>-0.3465102806657494</v>
      </c>
      <c r="O88" s="90">
        <f>'Exh 7, 8, 9, 10'!O85/'Exh 7, 8, 9, 10'!Y85-1</f>
        <v>-0.3271307426655361</v>
      </c>
      <c r="P88" s="90">
        <f>'Exh 7, 8, 9, 10'!P85/'Exh 7, 8, 9, 10'!Z85-1</f>
        <v>-0.32783880672191634</v>
      </c>
      <c r="Q88" s="90">
        <f>'Exh 7, 8, 9, 10'!Q85/'Exh 7, 8, 9, 10'!AA85-1</f>
        <v>-0.3748812990630539</v>
      </c>
      <c r="R88" s="90"/>
      <c r="S88" s="90"/>
      <c r="T88" s="90"/>
      <c r="U88" s="90"/>
    </row>
    <row r="89" spans="2:21" ht="15.75">
      <c r="B89" s="88">
        <f t="shared" si="5"/>
        <v>22</v>
      </c>
      <c r="C89" s="90">
        <f>'Exh 7, 8, 9, 10'!C86/'Exh 7, 8, 9, 10'!W86-1</f>
        <v>-0.4997037452355966</v>
      </c>
      <c r="D89" s="90">
        <f>'Exh 7, 8, 9, 10'!D86/'Exh 7, 8, 9, 10'!X86-1</f>
        <v>-0.48762999858478806</v>
      </c>
      <c r="E89" s="90">
        <f>'Exh 7, 8, 9, 10'!E86/'Exh 7, 8, 9, 10'!Y86-1</f>
        <v>-0.476372381601159</v>
      </c>
      <c r="F89" s="90">
        <f>'Exh 7, 8, 9, 10'!F86/'Exh 7, 8, 9, 10'!Z86-1</f>
        <v>-0.49902298991211635</v>
      </c>
      <c r="G89" s="90">
        <f>'Exh 7, 8, 9, 10'!G86/'Exh 7, 8, 9, 10'!AA86-1</f>
        <v>-0.5454545454545454</v>
      </c>
      <c r="H89" s="90"/>
      <c r="I89" s="90"/>
      <c r="J89" s="90"/>
      <c r="K89" s="90"/>
      <c r="L89" s="91"/>
      <c r="M89" s="90">
        <f>'Exh 7, 8, 9, 10'!M86/'Exh 7, 8, 9, 10'!W86-1</f>
        <v>-0.36119928944661406</v>
      </c>
      <c r="N89" s="90">
        <f>'Exh 7, 8, 9, 10'!N86/'Exh 7, 8, 9, 10'!X86-1</f>
        <v>-0.34304425907291647</v>
      </c>
      <c r="O89" s="90">
        <f>'Exh 7, 8, 9, 10'!O86/'Exh 7, 8, 9, 10'!Y86-1</f>
        <v>-0.3263706679129622</v>
      </c>
      <c r="P89" s="90">
        <f>'Exh 7, 8, 9, 10'!P86/'Exh 7, 8, 9, 10'!Z86-1</f>
        <v>-0.3331240549065744</v>
      </c>
      <c r="Q89" s="90">
        <f>'Exh 7, 8, 9, 10'!Q86/'Exh 7, 8, 9, 10'!AA86-1</f>
        <v>-0.3939393939393939</v>
      </c>
      <c r="R89" s="90"/>
      <c r="S89" s="90"/>
      <c r="T89" s="90"/>
      <c r="U89" s="90"/>
    </row>
    <row r="90" spans="2:21" ht="15.75">
      <c r="B90" s="88">
        <f t="shared" si="5"/>
        <v>23</v>
      </c>
      <c r="C90" s="90">
        <f>'Exh 7, 8, 9, 10'!C87/'Exh 7, 8, 9, 10'!W87-1</f>
        <v>-0.4964210393264624</v>
      </c>
      <c r="D90" s="90">
        <f>'Exh 7, 8, 9, 10'!D87/'Exh 7, 8, 9, 10'!X87-1</f>
        <v>-0.4838986406076662</v>
      </c>
      <c r="E90" s="90">
        <f>'Exh 7, 8, 9, 10'!E87/'Exh 7, 8, 9, 10'!Y87-1</f>
        <v>-0.4764675672187847</v>
      </c>
      <c r="F90" s="90">
        <f>'Exh 7, 8, 9, 10'!F87/'Exh 7, 8, 9, 10'!Z87-1</f>
        <v>-0.5097014282191282</v>
      </c>
      <c r="G90" s="90"/>
      <c r="H90" s="90"/>
      <c r="I90" s="90"/>
      <c r="J90" s="90"/>
      <c r="K90" s="90"/>
      <c r="L90" s="91"/>
      <c r="M90" s="90">
        <f>'Exh 7, 8, 9, 10'!M87/'Exh 7, 8, 9, 10'!W87-1</f>
        <v>-0.35792735640569817</v>
      </c>
      <c r="N90" s="90">
        <f>'Exh 7, 8, 9, 10'!N87/'Exh 7, 8, 9, 10'!X87-1</f>
        <v>-0.3382634199888117</v>
      </c>
      <c r="O90" s="90">
        <f>'Exh 7, 8, 9, 10'!O87/'Exh 7, 8, 9, 10'!Y87-1</f>
        <v>-0.3247971936636701</v>
      </c>
      <c r="P90" s="90">
        <f>'Exh 7, 8, 9, 10'!P87/'Exh 7, 8, 9, 10'!Z87-1</f>
        <v>-0.34197100358494104</v>
      </c>
      <c r="Q90" s="90"/>
      <c r="R90" s="90"/>
      <c r="S90" s="90"/>
      <c r="T90" s="90"/>
      <c r="U90" s="90"/>
    </row>
    <row r="91" spans="2:21" ht="15.75">
      <c r="B91" s="88">
        <f t="shared" si="5"/>
        <v>24</v>
      </c>
      <c r="C91" s="90">
        <f>'Exh 7, 8, 9, 10'!C88/'Exh 7, 8, 9, 10'!W88-1</f>
        <v>-0.49486500354048424</v>
      </c>
      <c r="D91" s="90">
        <f>'Exh 7, 8, 9, 10'!D88/'Exh 7, 8, 9, 10'!X88-1</f>
        <v>-0.4822208062388853</v>
      </c>
      <c r="E91" s="90">
        <f>'Exh 7, 8, 9, 10'!E88/'Exh 7, 8, 9, 10'!Y88-1</f>
        <v>-0.47778181137805475</v>
      </c>
      <c r="F91" s="90">
        <f>'Exh 7, 8, 9, 10'!F88/'Exh 7, 8, 9, 10'!Z88-1</f>
        <v>-0.5192641273606688</v>
      </c>
      <c r="G91" s="90"/>
      <c r="H91" s="90"/>
      <c r="I91" s="90"/>
      <c r="J91" s="90"/>
      <c r="K91" s="90"/>
      <c r="L91" s="91"/>
      <c r="M91" s="90">
        <f>'Exh 7, 8, 9, 10'!M88/'Exh 7, 8, 9, 10'!W88-1</f>
        <v>-0.353906330952776</v>
      </c>
      <c r="N91" s="90">
        <f>'Exh 7, 8, 9, 10'!N88/'Exh 7, 8, 9, 10'!X88-1</f>
        <v>-0.3345863172389991</v>
      </c>
      <c r="O91" s="90">
        <f>'Exh 7, 8, 9, 10'!O88/'Exh 7, 8, 9, 10'!Y88-1</f>
        <v>-0.32438646803488325</v>
      </c>
      <c r="P91" s="90">
        <f>'Exh 7, 8, 9, 10'!P88/'Exh 7, 8, 9, 10'!Z88-1</f>
        <v>-0.35247792966677294</v>
      </c>
      <c r="Q91" s="90"/>
      <c r="R91" s="90"/>
      <c r="S91" s="90"/>
      <c r="T91" s="90"/>
      <c r="U91" s="90"/>
    </row>
    <row r="92" spans="2:21" ht="15.75">
      <c r="B92" s="88">
        <f t="shared" si="5"/>
        <v>25</v>
      </c>
      <c r="C92" s="90">
        <f>'Exh 7, 8, 9, 10'!C89/'Exh 7, 8, 9, 10'!W89-1</f>
        <v>-0.4917116941543962</v>
      </c>
      <c r="D92" s="90">
        <f>'Exh 7, 8, 9, 10'!D89/'Exh 7, 8, 9, 10'!X89-1</f>
        <v>-0.47977092643675223</v>
      </c>
      <c r="E92" s="90">
        <f>'Exh 7, 8, 9, 10'!E89/'Exh 7, 8, 9, 10'!Y89-1</f>
        <v>-0.4827436077318791</v>
      </c>
      <c r="F92" s="90">
        <f>'Exh 7, 8, 9, 10'!F89/'Exh 7, 8, 9, 10'!Z89-1</f>
        <v>-0.5288523985675564</v>
      </c>
      <c r="G92" s="90"/>
      <c r="H92" s="90"/>
      <c r="I92" s="90"/>
      <c r="J92" s="90"/>
      <c r="K92" s="90"/>
      <c r="L92" s="91"/>
      <c r="M92" s="90">
        <f>'Exh 7, 8, 9, 10'!M89/'Exh 7, 8, 9, 10'!W89-1</f>
        <v>-0.35061163474234147</v>
      </c>
      <c r="N92" s="90">
        <f>'Exh 7, 8, 9, 10'!N89/'Exh 7, 8, 9, 10'!X89-1</f>
        <v>-0.33067289043890125</v>
      </c>
      <c r="O92" s="90">
        <f>'Exh 7, 8, 9, 10'!O89/'Exh 7, 8, 9, 10'!Y89-1</f>
        <v>-0.3256790734360958</v>
      </c>
      <c r="P92" s="90">
        <f>'Exh 7, 8, 9, 10'!P89/'Exh 7, 8, 9, 10'!Z89-1</f>
        <v>-0.3612885976826361</v>
      </c>
      <c r="Q92" s="90"/>
      <c r="R92" s="90"/>
      <c r="S92" s="90"/>
      <c r="T92" s="90"/>
      <c r="U92" s="90"/>
    </row>
    <row r="93" spans="2:21" ht="15.75">
      <c r="B93" s="88">
        <f t="shared" si="5"/>
        <v>26</v>
      </c>
      <c r="C93" s="90">
        <f>'Exh 7, 8, 9, 10'!C90/'Exh 7, 8, 9, 10'!W90-1</f>
        <v>-0.489713468368389</v>
      </c>
      <c r="D93" s="90">
        <f>'Exh 7, 8, 9, 10'!D90/'Exh 7, 8, 9, 10'!X90-1</f>
        <v>-0.47636754617767263</v>
      </c>
      <c r="E93" s="90">
        <f>'Exh 7, 8, 9, 10'!E90/'Exh 7, 8, 9, 10'!Y90-1</f>
        <v>-0.4899194847227456</v>
      </c>
      <c r="F93" s="90">
        <f>'Exh 7, 8, 9, 10'!F90/'Exh 7, 8, 9, 10'!Z90-1</f>
        <v>-0.5395986325652063</v>
      </c>
      <c r="G93" s="90"/>
      <c r="H93" s="90"/>
      <c r="I93" s="90"/>
      <c r="J93" s="90"/>
      <c r="K93" s="90"/>
      <c r="L93" s="91"/>
      <c r="M93" s="90">
        <f>'Exh 7, 8, 9, 10'!M90/'Exh 7, 8, 9, 10'!W90-1</f>
        <v>-0.3465102806657494</v>
      </c>
      <c r="N93" s="90">
        <f>'Exh 7, 8, 9, 10'!N90/'Exh 7, 8, 9, 10'!X90-1</f>
        <v>-0.3271307426655361</v>
      </c>
      <c r="O93" s="90">
        <f>'Exh 7, 8, 9, 10'!O90/'Exh 7, 8, 9, 10'!Y90-1</f>
        <v>-0.32783880672191634</v>
      </c>
      <c r="P93" s="90">
        <f>'Exh 7, 8, 9, 10'!P90/'Exh 7, 8, 9, 10'!Z90-1</f>
        <v>-0.3748812990630539</v>
      </c>
      <c r="Q93" s="90"/>
      <c r="R93" s="90"/>
      <c r="S93" s="90"/>
      <c r="T93" s="90"/>
      <c r="U93" s="90"/>
    </row>
    <row r="94" spans="2:21" ht="15.75">
      <c r="B94" s="88">
        <f t="shared" si="5"/>
        <v>27</v>
      </c>
      <c r="C94" s="90">
        <f>'Exh 7, 8, 9, 10'!C91/'Exh 7, 8, 9, 10'!W91-1</f>
        <v>-0.48762999858478806</v>
      </c>
      <c r="D94" s="90">
        <f>'Exh 7, 8, 9, 10'!D91/'Exh 7, 8, 9, 10'!X91-1</f>
        <v>-0.476372381601159</v>
      </c>
      <c r="E94" s="90">
        <f>'Exh 7, 8, 9, 10'!E91/'Exh 7, 8, 9, 10'!Y91-1</f>
        <v>-0.49902298991211635</v>
      </c>
      <c r="F94" s="90">
        <f>'Exh 7, 8, 9, 10'!F91/'Exh 7, 8, 9, 10'!Z91-1</f>
        <v>-0.5454545454545454</v>
      </c>
      <c r="G94" s="90"/>
      <c r="H94" s="90"/>
      <c r="I94" s="90"/>
      <c r="J94" s="90"/>
      <c r="K94" s="90"/>
      <c r="L94" s="91"/>
      <c r="M94" s="90">
        <f>'Exh 7, 8, 9, 10'!M91/'Exh 7, 8, 9, 10'!W91-1</f>
        <v>-0.34304425907291647</v>
      </c>
      <c r="N94" s="90">
        <f>'Exh 7, 8, 9, 10'!N91/'Exh 7, 8, 9, 10'!X91-1</f>
        <v>-0.3263706679129622</v>
      </c>
      <c r="O94" s="90">
        <f>'Exh 7, 8, 9, 10'!O91/'Exh 7, 8, 9, 10'!Y91-1</f>
        <v>-0.3331240549065744</v>
      </c>
      <c r="P94" s="90">
        <f>'Exh 7, 8, 9, 10'!P91/'Exh 7, 8, 9, 10'!Z91-1</f>
        <v>-0.3939393939393939</v>
      </c>
      <c r="Q94" s="90"/>
      <c r="R94" s="90"/>
      <c r="S94" s="90"/>
      <c r="T94" s="90"/>
      <c r="U94" s="90"/>
    </row>
    <row r="95" spans="2:21" ht="15.75">
      <c r="B95" s="88">
        <f t="shared" si="5"/>
        <v>28</v>
      </c>
      <c r="C95" s="90">
        <f>'Exh 7, 8, 9, 10'!C92/'Exh 7, 8, 9, 10'!W92-1</f>
        <v>-0.4838986406076662</v>
      </c>
      <c r="D95" s="90">
        <f>'Exh 7, 8, 9, 10'!D92/'Exh 7, 8, 9, 10'!X92-1</f>
        <v>-0.4764675672187847</v>
      </c>
      <c r="E95" s="90">
        <f>'Exh 7, 8, 9, 10'!E92/'Exh 7, 8, 9, 10'!Y92-1</f>
        <v>-0.5097014282191282</v>
      </c>
      <c r="F95" s="90"/>
      <c r="G95" s="90"/>
      <c r="H95" s="90"/>
      <c r="I95" s="90"/>
      <c r="J95" s="90"/>
      <c r="K95" s="90"/>
      <c r="L95" s="91"/>
      <c r="M95" s="90">
        <f>'Exh 7, 8, 9, 10'!M92/'Exh 7, 8, 9, 10'!W92-1</f>
        <v>-0.3382634199888117</v>
      </c>
      <c r="N95" s="90">
        <f>'Exh 7, 8, 9, 10'!N92/'Exh 7, 8, 9, 10'!X92-1</f>
        <v>-0.3247971936636701</v>
      </c>
      <c r="O95" s="90">
        <f>'Exh 7, 8, 9, 10'!O92/'Exh 7, 8, 9, 10'!Y92-1</f>
        <v>-0.34197100358494104</v>
      </c>
      <c r="P95" s="90"/>
      <c r="Q95" s="90"/>
      <c r="R95" s="90"/>
      <c r="S95" s="90"/>
      <c r="T95" s="90"/>
      <c r="U95" s="90"/>
    </row>
    <row r="96" spans="2:21" ht="15.75">
      <c r="B96" s="88">
        <f t="shared" si="5"/>
        <v>29</v>
      </c>
      <c r="C96" s="90">
        <f>'Exh 7, 8, 9, 10'!C93/'Exh 7, 8, 9, 10'!W93-1</f>
        <v>-0.4822208062388853</v>
      </c>
      <c r="D96" s="90">
        <f>'Exh 7, 8, 9, 10'!D93/'Exh 7, 8, 9, 10'!X93-1</f>
        <v>-0.47778181137805475</v>
      </c>
      <c r="E96" s="90">
        <f>'Exh 7, 8, 9, 10'!E93/'Exh 7, 8, 9, 10'!Y93-1</f>
        <v>-0.5192641273606688</v>
      </c>
      <c r="F96" s="90"/>
      <c r="G96" s="90"/>
      <c r="H96" s="90"/>
      <c r="I96" s="90"/>
      <c r="J96" s="90"/>
      <c r="K96" s="90"/>
      <c r="L96" s="91"/>
      <c r="M96" s="90">
        <f>'Exh 7, 8, 9, 10'!M93/'Exh 7, 8, 9, 10'!W93-1</f>
        <v>-0.3345863172389991</v>
      </c>
      <c r="N96" s="90">
        <f>'Exh 7, 8, 9, 10'!N93/'Exh 7, 8, 9, 10'!X93-1</f>
        <v>-0.32438646803488325</v>
      </c>
      <c r="O96" s="90">
        <f>'Exh 7, 8, 9, 10'!O93/'Exh 7, 8, 9, 10'!Y93-1</f>
        <v>-0.35247792966677294</v>
      </c>
      <c r="P96" s="90"/>
      <c r="Q96" s="90"/>
      <c r="R96" s="90"/>
      <c r="S96" s="90"/>
      <c r="T96" s="90"/>
      <c r="U96" s="90"/>
    </row>
    <row r="97" spans="2:21" ht="15.75">
      <c r="B97" s="88">
        <f t="shared" si="5"/>
        <v>30</v>
      </c>
      <c r="C97" s="90">
        <f>'Exh 7, 8, 9, 10'!C94/'Exh 7, 8, 9, 10'!W94-1</f>
        <v>-0.47977092643675223</v>
      </c>
      <c r="D97" s="90">
        <f>'Exh 7, 8, 9, 10'!D94/'Exh 7, 8, 9, 10'!X94-1</f>
        <v>-0.4827436077318791</v>
      </c>
      <c r="E97" s="90">
        <f>'Exh 7, 8, 9, 10'!E94/'Exh 7, 8, 9, 10'!Y94-1</f>
        <v>-0.5288523985675564</v>
      </c>
      <c r="F97" s="90"/>
      <c r="G97" s="90"/>
      <c r="H97" s="90"/>
      <c r="I97" s="90"/>
      <c r="J97" s="90"/>
      <c r="K97" s="90"/>
      <c r="L97" s="91"/>
      <c r="M97" s="90">
        <f>'Exh 7, 8, 9, 10'!M94/'Exh 7, 8, 9, 10'!W94-1</f>
        <v>-0.33067289043890125</v>
      </c>
      <c r="N97" s="90">
        <f>'Exh 7, 8, 9, 10'!N94/'Exh 7, 8, 9, 10'!X94-1</f>
        <v>-0.3256790734360958</v>
      </c>
      <c r="O97" s="90">
        <f>'Exh 7, 8, 9, 10'!O94/'Exh 7, 8, 9, 10'!Y94-1</f>
        <v>-0.3612885976826361</v>
      </c>
      <c r="P97" s="90"/>
      <c r="Q97" s="90"/>
      <c r="R97" s="90"/>
      <c r="S97" s="90"/>
      <c r="T97" s="90"/>
      <c r="U97" s="90"/>
    </row>
    <row r="98" spans="2:21" ht="15.75">
      <c r="B98" s="88">
        <f t="shared" si="5"/>
        <v>31</v>
      </c>
      <c r="C98" s="90">
        <f>'Exh 7, 8, 9, 10'!C95/'Exh 7, 8, 9, 10'!W95-1</f>
        <v>-0.47636754617767263</v>
      </c>
      <c r="D98" s="90">
        <f>'Exh 7, 8, 9, 10'!D95/'Exh 7, 8, 9, 10'!X95-1</f>
        <v>-0.4899194847227456</v>
      </c>
      <c r="E98" s="90">
        <f>'Exh 7, 8, 9, 10'!E95/'Exh 7, 8, 9, 10'!Y95-1</f>
        <v>-0.5395986325652063</v>
      </c>
      <c r="F98" s="90"/>
      <c r="G98" s="90"/>
      <c r="H98" s="90"/>
      <c r="I98" s="90"/>
      <c r="J98" s="90"/>
      <c r="K98" s="90"/>
      <c r="L98" s="91"/>
      <c r="M98" s="90">
        <f>'Exh 7, 8, 9, 10'!M95/'Exh 7, 8, 9, 10'!W95-1</f>
        <v>-0.3271307426655361</v>
      </c>
      <c r="N98" s="90">
        <f>'Exh 7, 8, 9, 10'!N95/'Exh 7, 8, 9, 10'!X95-1</f>
        <v>-0.32783880672191634</v>
      </c>
      <c r="O98" s="90">
        <f>'Exh 7, 8, 9, 10'!O95/'Exh 7, 8, 9, 10'!Y95-1</f>
        <v>-0.3748812990630539</v>
      </c>
      <c r="P98" s="90"/>
      <c r="Q98" s="90"/>
      <c r="R98" s="90"/>
      <c r="S98" s="90"/>
      <c r="T98" s="90"/>
      <c r="U98" s="90"/>
    </row>
    <row r="99" spans="2:21" ht="15.75">
      <c r="B99" s="88">
        <f t="shared" si="5"/>
        <v>32</v>
      </c>
      <c r="C99" s="90">
        <f>'Exh 7, 8, 9, 10'!C96/'Exh 7, 8, 9, 10'!W96-1</f>
        <v>-0.476372381601159</v>
      </c>
      <c r="D99" s="90">
        <f>'Exh 7, 8, 9, 10'!D96/'Exh 7, 8, 9, 10'!X96-1</f>
        <v>-0.49902298991211635</v>
      </c>
      <c r="E99" s="90">
        <f>'Exh 7, 8, 9, 10'!E96/'Exh 7, 8, 9, 10'!Y96-1</f>
        <v>-0.5454545454545454</v>
      </c>
      <c r="F99" s="90"/>
      <c r="G99" s="90"/>
      <c r="H99" s="90"/>
      <c r="I99" s="90"/>
      <c r="J99" s="90"/>
      <c r="K99" s="90"/>
      <c r="L99" s="91"/>
      <c r="M99" s="90">
        <f>'Exh 7, 8, 9, 10'!M96/'Exh 7, 8, 9, 10'!W96-1</f>
        <v>-0.3263706679129622</v>
      </c>
      <c r="N99" s="90">
        <f>'Exh 7, 8, 9, 10'!N96/'Exh 7, 8, 9, 10'!X96-1</f>
        <v>-0.3331240549065744</v>
      </c>
      <c r="O99" s="90">
        <f>'Exh 7, 8, 9, 10'!O96/'Exh 7, 8, 9, 10'!Y96-1</f>
        <v>-0.3939393939393939</v>
      </c>
      <c r="P99" s="90"/>
      <c r="Q99" s="90"/>
      <c r="R99" s="90"/>
      <c r="S99" s="90"/>
      <c r="T99" s="90"/>
      <c r="U99" s="90"/>
    </row>
    <row r="100" spans="2:21" ht="15.75">
      <c r="B100" s="88">
        <f t="shared" si="5"/>
        <v>33</v>
      </c>
      <c r="C100" s="90">
        <f>'Exh 7, 8, 9, 10'!C97/'Exh 7, 8, 9, 10'!W97-1</f>
        <v>-0.4764675672187847</v>
      </c>
      <c r="D100" s="90">
        <f>'Exh 7, 8, 9, 10'!D97/'Exh 7, 8, 9, 10'!X97-1</f>
        <v>-0.5097014282191282</v>
      </c>
      <c r="E100" s="90"/>
      <c r="F100" s="90"/>
      <c r="G100" s="90"/>
      <c r="H100" s="90"/>
      <c r="I100" s="90"/>
      <c r="J100" s="90"/>
      <c r="K100" s="90"/>
      <c r="L100" s="91"/>
      <c r="M100" s="90">
        <f>'Exh 7, 8, 9, 10'!M97/'Exh 7, 8, 9, 10'!W97-1</f>
        <v>-0.3247971936636701</v>
      </c>
      <c r="N100" s="90">
        <f>'Exh 7, 8, 9, 10'!N97/'Exh 7, 8, 9, 10'!X97-1</f>
        <v>-0.34197100358494104</v>
      </c>
      <c r="O100" s="90"/>
      <c r="P100" s="90"/>
      <c r="Q100" s="90"/>
      <c r="R100" s="90"/>
      <c r="S100" s="90"/>
      <c r="T100" s="90"/>
      <c r="U100" s="90"/>
    </row>
    <row r="101" spans="2:21" ht="15.75">
      <c r="B101" s="88">
        <f t="shared" si="5"/>
        <v>34</v>
      </c>
      <c r="C101" s="90">
        <f>'Exh 7, 8, 9, 10'!C98/'Exh 7, 8, 9, 10'!W98-1</f>
        <v>-0.47778181137805475</v>
      </c>
      <c r="D101" s="90">
        <f>'Exh 7, 8, 9, 10'!D98/'Exh 7, 8, 9, 10'!X98-1</f>
        <v>-0.5192641273606688</v>
      </c>
      <c r="E101" s="90"/>
      <c r="F101" s="90"/>
      <c r="G101" s="90"/>
      <c r="H101" s="90"/>
      <c r="I101" s="90"/>
      <c r="J101" s="90"/>
      <c r="K101" s="90"/>
      <c r="L101" s="91"/>
      <c r="M101" s="90">
        <f>'Exh 7, 8, 9, 10'!M98/'Exh 7, 8, 9, 10'!W98-1</f>
        <v>-0.32438646803488325</v>
      </c>
      <c r="N101" s="90">
        <f>'Exh 7, 8, 9, 10'!N98/'Exh 7, 8, 9, 10'!X98-1</f>
        <v>-0.35247792966677294</v>
      </c>
      <c r="O101" s="90"/>
      <c r="P101" s="90"/>
      <c r="Q101" s="90"/>
      <c r="R101" s="90"/>
      <c r="S101" s="90"/>
      <c r="T101" s="90"/>
      <c r="U101" s="90"/>
    </row>
    <row r="102" spans="2:21" ht="15.75">
      <c r="B102" s="88">
        <f t="shared" si="5"/>
        <v>35</v>
      </c>
      <c r="C102" s="90">
        <f>'Exh 7, 8, 9, 10'!C99/'Exh 7, 8, 9, 10'!W99-1</f>
        <v>-0.4827436077318791</v>
      </c>
      <c r="D102" s="90">
        <f>'Exh 7, 8, 9, 10'!D99/'Exh 7, 8, 9, 10'!X99-1</f>
        <v>-0.5288523985675564</v>
      </c>
      <c r="E102" s="90"/>
      <c r="F102" s="90"/>
      <c r="G102" s="90"/>
      <c r="H102" s="90"/>
      <c r="I102" s="90"/>
      <c r="J102" s="90"/>
      <c r="K102" s="90"/>
      <c r="L102" s="91"/>
      <c r="M102" s="90">
        <f>'Exh 7, 8, 9, 10'!M99/'Exh 7, 8, 9, 10'!W99-1</f>
        <v>-0.3256790734360958</v>
      </c>
      <c r="N102" s="90">
        <f>'Exh 7, 8, 9, 10'!N99/'Exh 7, 8, 9, 10'!X99-1</f>
        <v>-0.3612885976826361</v>
      </c>
      <c r="O102" s="90"/>
      <c r="P102" s="90"/>
      <c r="Q102" s="90"/>
      <c r="R102" s="90"/>
      <c r="S102" s="90"/>
      <c r="T102" s="90"/>
      <c r="U102" s="90"/>
    </row>
    <row r="103" spans="2:21" ht="15.75">
      <c r="B103" s="88">
        <f t="shared" si="5"/>
        <v>36</v>
      </c>
      <c r="C103" s="90">
        <f>'Exh 7, 8, 9, 10'!C100/'Exh 7, 8, 9, 10'!W100-1</f>
        <v>-0.4899194847227456</v>
      </c>
      <c r="D103" s="90">
        <f>'Exh 7, 8, 9, 10'!D100/'Exh 7, 8, 9, 10'!X100-1</f>
        <v>-0.5395986325652063</v>
      </c>
      <c r="E103" s="90"/>
      <c r="F103" s="90"/>
      <c r="G103" s="90"/>
      <c r="H103" s="90"/>
      <c r="I103" s="90"/>
      <c r="J103" s="90"/>
      <c r="K103" s="90"/>
      <c r="L103" s="91"/>
      <c r="M103" s="90">
        <f>'Exh 7, 8, 9, 10'!M100/'Exh 7, 8, 9, 10'!W100-1</f>
        <v>-0.32783880672191634</v>
      </c>
      <c r="N103" s="90">
        <f>'Exh 7, 8, 9, 10'!N100/'Exh 7, 8, 9, 10'!X100-1</f>
        <v>-0.3748812990630539</v>
      </c>
      <c r="O103" s="90"/>
      <c r="P103" s="90"/>
      <c r="Q103" s="90"/>
      <c r="R103" s="90"/>
      <c r="S103" s="90"/>
      <c r="T103" s="90"/>
      <c r="U103" s="90"/>
    </row>
    <row r="104" spans="2:21" ht="15.75">
      <c r="B104" s="88">
        <f t="shared" si="5"/>
        <v>37</v>
      </c>
      <c r="C104" s="90">
        <f>'Exh 7, 8, 9, 10'!C101/'Exh 7, 8, 9, 10'!W101-1</f>
        <v>-0.49902298991211635</v>
      </c>
      <c r="D104" s="90">
        <f>'Exh 7, 8, 9, 10'!D101/'Exh 7, 8, 9, 10'!X101-1</f>
        <v>-0.5454545454545454</v>
      </c>
      <c r="E104" s="90"/>
      <c r="F104" s="90"/>
      <c r="G104" s="90"/>
      <c r="H104" s="90"/>
      <c r="I104" s="90"/>
      <c r="J104" s="90"/>
      <c r="K104" s="90"/>
      <c r="L104" s="91"/>
      <c r="M104" s="90">
        <f>'Exh 7, 8, 9, 10'!M101/'Exh 7, 8, 9, 10'!W101-1</f>
        <v>-0.3331240549065744</v>
      </c>
      <c r="N104" s="90">
        <f>'Exh 7, 8, 9, 10'!N101/'Exh 7, 8, 9, 10'!X101-1</f>
        <v>-0.3939393939393939</v>
      </c>
      <c r="O104" s="90"/>
      <c r="P104" s="90"/>
      <c r="Q104" s="90"/>
      <c r="R104" s="90"/>
      <c r="S104" s="90"/>
      <c r="T104" s="90"/>
      <c r="U104" s="90"/>
    </row>
    <row r="105" spans="2:21" ht="15.75">
      <c r="B105" s="88">
        <f t="shared" si="5"/>
        <v>38</v>
      </c>
      <c r="C105" s="90">
        <f>'Exh 7, 8, 9, 10'!C102/'Exh 7, 8, 9, 10'!W102-1</f>
        <v>-0.5097014282191282</v>
      </c>
      <c r="D105" s="90"/>
      <c r="E105" s="90"/>
      <c r="F105" s="90"/>
      <c r="G105" s="90"/>
      <c r="H105" s="90"/>
      <c r="I105" s="90"/>
      <c r="J105" s="90"/>
      <c r="K105" s="90"/>
      <c r="L105" s="91"/>
      <c r="M105" s="90">
        <f>'Exh 7, 8, 9, 10'!M102/'Exh 7, 8, 9, 10'!W102-1</f>
        <v>-0.34197100358494104</v>
      </c>
      <c r="N105" s="90"/>
      <c r="O105" s="90"/>
      <c r="P105" s="90"/>
      <c r="Q105" s="90"/>
      <c r="R105" s="90"/>
      <c r="S105" s="90"/>
      <c r="T105" s="90"/>
      <c r="U105" s="90"/>
    </row>
    <row r="106" spans="2:21" ht="15.75">
      <c r="B106" s="88">
        <f t="shared" si="5"/>
        <v>39</v>
      </c>
      <c r="C106" s="90">
        <f>'Exh 7, 8, 9, 10'!C103/'Exh 7, 8, 9, 10'!W103-1</f>
        <v>-0.5192641273606688</v>
      </c>
      <c r="D106" s="90"/>
      <c r="E106" s="90"/>
      <c r="F106" s="90"/>
      <c r="G106" s="90"/>
      <c r="H106" s="90"/>
      <c r="I106" s="90"/>
      <c r="J106" s="90"/>
      <c r="K106" s="90"/>
      <c r="L106" s="91"/>
      <c r="M106" s="90">
        <f>'Exh 7, 8, 9, 10'!M103/'Exh 7, 8, 9, 10'!W103-1</f>
        <v>-0.35247792966677294</v>
      </c>
      <c r="N106" s="90"/>
      <c r="O106" s="90"/>
      <c r="P106" s="90"/>
      <c r="Q106" s="90"/>
      <c r="R106" s="90"/>
      <c r="S106" s="90"/>
      <c r="T106" s="90"/>
      <c r="U106" s="90"/>
    </row>
    <row r="107" spans="2:21" ht="15.75">
      <c r="B107" s="88">
        <f t="shared" si="5"/>
        <v>40</v>
      </c>
      <c r="C107" s="90">
        <f>'Exh 7, 8, 9, 10'!C104/'Exh 7, 8, 9, 10'!W104-1</f>
        <v>-0.5288523985675564</v>
      </c>
      <c r="D107" s="90"/>
      <c r="E107" s="90"/>
      <c r="F107" s="90"/>
      <c r="G107" s="90"/>
      <c r="H107" s="90"/>
      <c r="I107" s="90"/>
      <c r="J107" s="90"/>
      <c r="K107" s="90"/>
      <c r="L107" s="91"/>
      <c r="M107" s="90">
        <f>'Exh 7, 8, 9, 10'!M104/'Exh 7, 8, 9, 10'!W104-1</f>
        <v>-0.3612885976826361</v>
      </c>
      <c r="N107" s="90"/>
      <c r="O107" s="90"/>
      <c r="P107" s="90"/>
      <c r="Q107" s="90"/>
      <c r="R107" s="90"/>
      <c r="S107" s="90"/>
      <c r="T107" s="90"/>
      <c r="U107" s="90"/>
    </row>
    <row r="108" spans="2:21" ht="15.75">
      <c r="B108" s="88">
        <f t="shared" si="5"/>
        <v>41</v>
      </c>
      <c r="C108" s="90">
        <f>'Exh 7, 8, 9, 10'!C105/'Exh 7, 8, 9, 10'!W105-1</f>
        <v>-0.5395986325652063</v>
      </c>
      <c r="D108" s="90"/>
      <c r="E108" s="90"/>
      <c r="F108" s="90"/>
      <c r="G108" s="90"/>
      <c r="H108" s="90"/>
      <c r="I108" s="90"/>
      <c r="J108" s="90"/>
      <c r="K108" s="90"/>
      <c r="L108" s="91"/>
      <c r="M108" s="90">
        <f>'Exh 7, 8, 9, 10'!M105/'Exh 7, 8, 9, 10'!W105-1</f>
        <v>-0.3748812990630539</v>
      </c>
      <c r="N108" s="90"/>
      <c r="O108" s="90"/>
      <c r="P108" s="90"/>
      <c r="Q108" s="90"/>
      <c r="R108" s="90"/>
      <c r="S108" s="90"/>
      <c r="T108" s="90"/>
      <c r="U108" s="90"/>
    </row>
    <row r="109" spans="2:21" ht="15.75">
      <c r="B109" s="88">
        <f t="shared" si="5"/>
        <v>42</v>
      </c>
      <c r="C109" s="90">
        <f>'Exh 7, 8, 9, 10'!C106/'Exh 7, 8, 9, 10'!W106-1</f>
        <v>-0.5454545454545454</v>
      </c>
      <c r="D109" s="90"/>
      <c r="E109" s="90"/>
      <c r="F109" s="90"/>
      <c r="G109" s="90"/>
      <c r="H109" s="90"/>
      <c r="I109" s="90"/>
      <c r="J109" s="90"/>
      <c r="K109" s="90"/>
      <c r="L109" s="91"/>
      <c r="M109" s="90">
        <f>'Exh 7, 8, 9, 10'!M106/'Exh 7, 8, 9, 10'!W106-1</f>
        <v>-0.3939393939393939</v>
      </c>
      <c r="N109" s="90"/>
      <c r="O109" s="90"/>
      <c r="P109" s="90"/>
      <c r="Q109" s="90"/>
      <c r="R109" s="90"/>
      <c r="S109" s="90"/>
      <c r="T109" s="90"/>
      <c r="U109" s="90"/>
    </row>
    <row r="110" ht="15">
      <c r="C110" s="90"/>
    </row>
    <row r="111" ht="15">
      <c r="C111" s="90"/>
    </row>
    <row r="112" ht="15">
      <c r="C112" s="90"/>
    </row>
    <row r="113" ht="15">
      <c r="C113" s="90"/>
    </row>
    <row r="114" ht="15.75">
      <c r="L114" s="65" t="s">
        <v>94</v>
      </c>
    </row>
    <row r="115" ht="15.75">
      <c r="L115" s="64" t="s">
        <v>58</v>
      </c>
    </row>
    <row r="116" spans="12:17" ht="15.75">
      <c r="L116" s="31" t="s">
        <v>53</v>
      </c>
      <c r="Q116" s="31"/>
    </row>
    <row r="117" spans="7:17" ht="15.75">
      <c r="G117" s="2" t="s">
        <v>43</v>
      </c>
      <c r="Q117" s="2" t="s">
        <v>24</v>
      </c>
    </row>
    <row r="118" spans="7:17" ht="15.75">
      <c r="G118" s="10" t="s">
        <v>47</v>
      </c>
      <c r="Q118" s="10" t="s">
        <v>47</v>
      </c>
    </row>
    <row r="119" spans="2:21" ht="31.5">
      <c r="B119" s="86" t="s">
        <v>46</v>
      </c>
      <c r="C119" s="10">
        <v>22</v>
      </c>
      <c r="D119" s="10">
        <v>27</v>
      </c>
      <c r="E119" s="10">
        <f>D119+5</f>
        <v>32</v>
      </c>
      <c r="F119" s="10">
        <f aca="true" t="shared" si="6" ref="F119:K119">E119+5</f>
        <v>37</v>
      </c>
      <c r="G119" s="10">
        <f t="shared" si="6"/>
        <v>42</v>
      </c>
      <c r="H119" s="10">
        <f t="shared" si="6"/>
        <v>47</v>
      </c>
      <c r="I119" s="10">
        <f t="shared" si="6"/>
        <v>52</v>
      </c>
      <c r="J119" s="10">
        <f t="shared" si="6"/>
        <v>57</v>
      </c>
      <c r="K119" s="10">
        <f t="shared" si="6"/>
        <v>62</v>
      </c>
      <c r="L119" s="64"/>
      <c r="M119" s="10">
        <v>22</v>
      </c>
      <c r="N119" s="10">
        <v>27</v>
      </c>
      <c r="O119" s="10">
        <f>N119+5</f>
        <v>32</v>
      </c>
      <c r="P119" s="10">
        <f aca="true" t="shared" si="7" ref="P119:U119">O119+5</f>
        <v>37</v>
      </c>
      <c r="Q119" s="10">
        <f t="shared" si="7"/>
        <v>42</v>
      </c>
      <c r="R119" s="10">
        <f t="shared" si="7"/>
        <v>47</v>
      </c>
      <c r="S119" s="10">
        <f t="shared" si="7"/>
        <v>52</v>
      </c>
      <c r="T119" s="10">
        <f t="shared" si="7"/>
        <v>57</v>
      </c>
      <c r="U119" s="10">
        <f t="shared" si="7"/>
        <v>62</v>
      </c>
    </row>
    <row r="120" spans="2:22" ht="15.75">
      <c r="B120" s="87">
        <v>0.75</v>
      </c>
      <c r="C120" s="90">
        <f>'Exh 7, 8, 9, 10'!C114/'Exh 7, 8, 9, 10'!W114-1</f>
        <v>-0.2662289594309528</v>
      </c>
      <c r="D120" s="90">
        <f>'Exh 7, 8, 9, 10'!D114/'Exh 7, 8, 9, 10'!X114-1</f>
        <v>-0.3316190267424647</v>
      </c>
      <c r="E120" s="90">
        <f>'Exh 7, 8, 9, 10'!E114/'Exh 7, 8, 9, 10'!Y114-1</f>
        <v>-0.3764300069725248</v>
      </c>
      <c r="F120" s="90">
        <f>'Exh 7, 8, 9, 10'!F114/'Exh 7, 8, 9, 10'!Z114-1</f>
        <v>-0.3854339118538149</v>
      </c>
      <c r="G120" s="90">
        <f>'Exh 7, 8, 9, 10'!G114/'Exh 7, 8, 9, 10'!AA114-1</f>
        <v>-0.3633070928385991</v>
      </c>
      <c r="H120" s="90">
        <f>'Exh 7, 8, 9, 10'!H114/'Exh 7, 8, 9, 10'!AB114-1</f>
        <v>-0.3100904022755476</v>
      </c>
      <c r="I120" s="90">
        <f>'Exh 7, 8, 9, 10'!I114/'Exh 7, 8, 9, 10'!AC114-1</f>
        <v>-0.2967138904905091</v>
      </c>
      <c r="J120" s="90">
        <f>'Exh 7, 8, 9, 10'!J114/'Exh 7, 8, 9, 10'!AD114-1</f>
        <v>-0.28127663399623926</v>
      </c>
      <c r="K120" s="90">
        <f>'Exh 7, 8, 9, 10'!K114/'Exh 7, 8, 9, 10'!AE114-1</f>
        <v>-0.2310238174874394</v>
      </c>
      <c r="M120" s="90">
        <f>'Exh 7, 8, 9, 10'!M114/'Exh 7, 8, 9, 10'!W114-1</f>
        <v>0.37282987090418085</v>
      </c>
      <c r="N120" s="90">
        <f>'Exh 7, 8, 9, 10'!N114/'Exh 7, 8, 9, 10'!X114-1</f>
        <v>0.13423220987053086</v>
      </c>
      <c r="O120" s="90">
        <f>'Exh 7, 8, 9, 10'!O114/'Exh 7, 8, 9, 10'!Y114-1</f>
        <v>0.0053405448184942195</v>
      </c>
      <c r="P120" s="90">
        <f>'Exh 7, 8, 9, 10'!P114/'Exh 7, 8, 9, 10'!Z114-1</f>
        <v>-0.09635805303784828</v>
      </c>
      <c r="Q120" s="90">
        <f>'Exh 7, 8, 9, 10'!Q114/'Exh 7, 8, 9, 10'!AA114-1</f>
        <v>-0.1409762119419703</v>
      </c>
      <c r="R120" s="90">
        <f>'Exh 7, 8, 9, 10'!R114/'Exh 7, 8, 9, 10'!AB114-1</f>
        <v>-0.1727645001428647</v>
      </c>
      <c r="S120" s="90">
        <f>'Exh 7, 8, 9, 10'!S114/'Exh 7, 8, 9, 10'!AC114-1</f>
        <v>-0.18129785133941256</v>
      </c>
      <c r="T120" s="90">
        <f>'Exh 7, 8, 9, 10'!T114/'Exh 7, 8, 9, 10'!AD114-1</f>
        <v>-0.18609006151299778</v>
      </c>
      <c r="U120" s="90">
        <f>'Exh 7, 8, 9, 10'!U114/'Exh 7, 8, 9, 10'!AE114-1</f>
        <v>-0.15556410576016122</v>
      </c>
      <c r="V120" s="90"/>
    </row>
    <row r="121" spans="2:22" ht="15.75">
      <c r="B121" s="87">
        <v>1</v>
      </c>
      <c r="C121" s="90">
        <f>'Exh 7, 8, 9, 10'!C115/'Exh 7, 8, 9, 10'!W115-1</f>
        <v>-0.23359432808973501</v>
      </c>
      <c r="D121" s="90">
        <f>'Exh 7, 8, 9, 10'!D115/'Exh 7, 8, 9, 10'!X115-1</f>
        <v>-0.294483027755881</v>
      </c>
      <c r="E121" s="90">
        <f>'Exh 7, 8, 9, 10'!E115/'Exh 7, 8, 9, 10'!Y115-1</f>
        <v>-0.34193257278029965</v>
      </c>
      <c r="F121" s="90">
        <f>'Exh 7, 8, 9, 10'!F115/'Exh 7, 8, 9, 10'!Z115-1</f>
        <v>-0.36030973877976513</v>
      </c>
      <c r="G121" s="90">
        <f>'Exh 7, 8, 9, 10'!G115/'Exh 7, 8, 9, 10'!AA115-1</f>
        <v>-0.34394660808930333</v>
      </c>
      <c r="H121" s="90">
        <f>'Exh 7, 8, 9, 10'!H115/'Exh 7, 8, 9, 10'!AB115-1</f>
        <v>-0.29956626289189214</v>
      </c>
      <c r="I121" s="90">
        <f>'Exh 7, 8, 9, 10'!I115/'Exh 7, 8, 9, 10'!AC115-1</f>
        <v>-0.2883271955401402</v>
      </c>
      <c r="J121" s="90">
        <f>'Exh 7, 8, 9, 10'!J115/'Exh 7, 8, 9, 10'!AD115-1</f>
        <v>-0.2778634338506104</v>
      </c>
      <c r="K121" s="90">
        <f>'Exh 7, 8, 9, 10'!K115/'Exh 7, 8, 9, 10'!AE115-1</f>
        <v>-0.23384036568469024</v>
      </c>
      <c r="M121" s="90">
        <f>'Exh 7, 8, 9, 10'!M115/'Exh 7, 8, 9, 10'!W115-1</f>
        <v>0.4136454530785305</v>
      </c>
      <c r="N121" s="90">
        <f>'Exh 7, 8, 9, 10'!N115/'Exh 7, 8, 9, 10'!X115-1</f>
        <v>0.20449873321666834</v>
      </c>
      <c r="O121" s="90">
        <f>'Exh 7, 8, 9, 10'!O115/'Exh 7, 8, 9, 10'!Y115-1</f>
        <v>0.05991508877890528</v>
      </c>
      <c r="P121" s="90">
        <f>'Exh 7, 8, 9, 10'!P115/'Exh 7, 8, 9, 10'!Z115-1</f>
        <v>-0.05925896010295406</v>
      </c>
      <c r="Q121" s="90">
        <f>'Exh 7, 8, 9, 10'!Q115/'Exh 7, 8, 9, 10'!AA115-1</f>
        <v>-0.114928705702943</v>
      </c>
      <c r="R121" s="90">
        <f>'Exh 7, 8, 9, 10'!R115/'Exh 7, 8, 9, 10'!AB115-1</f>
        <v>-0.15589745460349813</v>
      </c>
      <c r="S121" s="90">
        <f>'Exh 7, 8, 9, 10'!S115/'Exh 7, 8, 9, 10'!AC115-1</f>
        <v>-0.1749435047787704</v>
      </c>
      <c r="T121" s="90">
        <f>'Exh 7, 8, 9, 10'!T115/'Exh 7, 8, 9, 10'!AD115-1</f>
        <v>-0.18431056238321242</v>
      </c>
      <c r="U121" s="90">
        <f>'Exh 7, 8, 9, 10'!U115/'Exh 7, 8, 9, 10'!AE115-1</f>
        <v>-0.16161987829665958</v>
      </c>
      <c r="V121" s="90"/>
    </row>
    <row r="122" spans="2:22" ht="15.75">
      <c r="B122" s="87">
        <v>1.25</v>
      </c>
      <c r="C122" s="90">
        <f>'Exh 7, 8, 9, 10'!C116/'Exh 7, 8, 9, 10'!W116-1</f>
        <v>-0.22771677779285182</v>
      </c>
      <c r="D122" s="90">
        <f>'Exh 7, 8, 9, 10'!D116/'Exh 7, 8, 9, 10'!X116-1</f>
        <v>-0.28185411836725704</v>
      </c>
      <c r="E122" s="90">
        <f>'Exh 7, 8, 9, 10'!E116/'Exh 7, 8, 9, 10'!Y116-1</f>
        <v>-0.33349908985488486</v>
      </c>
      <c r="F122" s="90">
        <f>'Exh 7, 8, 9, 10'!F116/'Exh 7, 8, 9, 10'!Z116-1</f>
        <v>-0.3495459375233888</v>
      </c>
      <c r="G122" s="90">
        <f>'Exh 7, 8, 9, 10'!G116/'Exh 7, 8, 9, 10'!AA116-1</f>
        <v>-0.3365923729208229</v>
      </c>
      <c r="H122" s="90">
        <f>'Exh 7, 8, 9, 10'!H116/'Exh 7, 8, 9, 10'!AB116-1</f>
        <v>-0.29854251559063283</v>
      </c>
      <c r="I122" s="90">
        <f>'Exh 7, 8, 9, 10'!I116/'Exh 7, 8, 9, 10'!AC116-1</f>
        <v>-0.2855870935074174</v>
      </c>
      <c r="J122" s="90">
        <f>'Exh 7, 8, 9, 10'!J116/'Exh 7, 8, 9, 10'!AD116-1</f>
        <v>-0.27593849674219095</v>
      </c>
      <c r="K122" s="90">
        <f>'Exh 7, 8, 9, 10'!K116/'Exh 7, 8, 9, 10'!AE116-1</f>
        <v>-0.23559881262070137</v>
      </c>
      <c r="M122" s="90">
        <f>'Exh 7, 8, 9, 10'!M116/'Exh 7, 8, 9, 10'!W116-1</f>
        <v>0.40260346332031216</v>
      </c>
      <c r="N122" s="90">
        <f>'Exh 7, 8, 9, 10'!N116/'Exh 7, 8, 9, 10'!X116-1</f>
        <v>0.2242334962465773</v>
      </c>
      <c r="O122" s="90">
        <f>'Exh 7, 8, 9, 10'!O116/'Exh 7, 8, 9, 10'!Y116-1</f>
        <v>0.06564859452833494</v>
      </c>
      <c r="P122" s="90">
        <f>'Exh 7, 8, 9, 10'!P116/'Exh 7, 8, 9, 10'!Z116-1</f>
        <v>-0.05454686292369593</v>
      </c>
      <c r="Q122" s="90">
        <f>'Exh 7, 8, 9, 10'!Q116/'Exh 7, 8, 9, 10'!AA116-1</f>
        <v>-0.11424008649390882</v>
      </c>
      <c r="R122" s="90">
        <f>'Exh 7, 8, 9, 10'!R116/'Exh 7, 8, 9, 10'!AB116-1</f>
        <v>-0.15514393138593485</v>
      </c>
      <c r="S122" s="90">
        <f>'Exh 7, 8, 9, 10'!S116/'Exh 7, 8, 9, 10'!AC116-1</f>
        <v>-0.17670199955177568</v>
      </c>
      <c r="T122" s="90">
        <f>'Exh 7, 8, 9, 10'!T116/'Exh 7, 8, 9, 10'!AD116-1</f>
        <v>-0.18475028223027812</v>
      </c>
      <c r="U122" s="90">
        <f>'Exh 7, 8, 9, 10'!U116/'Exh 7, 8, 9, 10'!AE116-1</f>
        <v>-0.16436816730448112</v>
      </c>
      <c r="V122" s="90"/>
    </row>
    <row r="123" spans="2:22" ht="15.75">
      <c r="B123" s="87">
        <v>1.5</v>
      </c>
      <c r="C123" s="90">
        <f>'Exh 7, 8, 9, 10'!C117/'Exh 7, 8, 9, 10'!W117-1</f>
        <v>-0.2588445571485013</v>
      </c>
      <c r="D123" s="90">
        <f>'Exh 7, 8, 9, 10'!D117/'Exh 7, 8, 9, 10'!X117-1</f>
        <v>-0.3014386272605498</v>
      </c>
      <c r="E123" s="90">
        <f>'Exh 7, 8, 9, 10'!E117/'Exh 7, 8, 9, 10'!Y117-1</f>
        <v>-0.34813698738815135</v>
      </c>
      <c r="F123" s="90">
        <f>'Exh 7, 8, 9, 10'!F117/'Exh 7, 8, 9, 10'!Z117-1</f>
        <v>-0.35502472899968895</v>
      </c>
      <c r="G123" s="90">
        <f>'Exh 7, 8, 9, 10'!G117/'Exh 7, 8, 9, 10'!AA117-1</f>
        <v>-0.33940671073160356</v>
      </c>
      <c r="H123" s="90">
        <f>'Exh 7, 8, 9, 10'!H117/'Exh 7, 8, 9, 10'!AB117-1</f>
        <v>-0.30555238823442654</v>
      </c>
      <c r="I123" s="90">
        <f>'Exh 7, 8, 9, 10'!I117/'Exh 7, 8, 9, 10'!AC117-1</f>
        <v>-0.28857436320468766</v>
      </c>
      <c r="J123" s="90">
        <f>'Exh 7, 8, 9, 10'!J117/'Exh 7, 8, 9, 10'!AD117-1</f>
        <v>-0.27731092886845965</v>
      </c>
      <c r="K123" s="90">
        <f>'Exh 7, 8, 9, 10'!K117/'Exh 7, 8, 9, 10'!AE117-1</f>
        <v>-0.2383633930500657</v>
      </c>
      <c r="M123" s="90">
        <f>'Exh 7, 8, 9, 10'!M117/'Exh 7, 8, 9, 10'!W117-1</f>
        <v>0.32654498169544555</v>
      </c>
      <c r="N123" s="90">
        <f>'Exh 7, 8, 9, 10'!N117/'Exh 7, 8, 9, 10'!X117-1</f>
        <v>0.1965415889595088</v>
      </c>
      <c r="O123" s="90">
        <f>'Exh 7, 8, 9, 10'!O117/'Exh 7, 8, 9, 10'!Y117-1</f>
        <v>0.036221707092638056</v>
      </c>
      <c r="P123" s="90">
        <f>'Exh 7, 8, 9, 10'!P117/'Exh 7, 8, 9, 10'!Z117-1</f>
        <v>-0.06952357016947097</v>
      </c>
      <c r="Q123" s="90">
        <f>'Exh 7, 8, 9, 10'!Q117/'Exh 7, 8, 9, 10'!AA117-1</f>
        <v>-0.12696449049209046</v>
      </c>
      <c r="R123" s="90">
        <f>'Exh 7, 8, 9, 10'!R117/'Exh 7, 8, 9, 10'!AB117-1</f>
        <v>-0.1612272812748633</v>
      </c>
      <c r="S123" s="90">
        <f>'Exh 7, 8, 9, 10'!S117/'Exh 7, 8, 9, 10'!AC117-1</f>
        <v>-0.18281740567153304</v>
      </c>
      <c r="T123" s="90">
        <f>'Exh 7, 8, 9, 10'!T117/'Exh 7, 8, 9, 10'!AD117-1</f>
        <v>-0.18697716632465622</v>
      </c>
      <c r="U123" s="90">
        <f>'Exh 7, 8, 9, 10'!U117/'Exh 7, 8, 9, 10'!AE117-1</f>
        <v>-0.16778510131587354</v>
      </c>
      <c r="V123" s="90"/>
    </row>
    <row r="124" spans="2:22" ht="15.75">
      <c r="B124" s="87">
        <v>1.75</v>
      </c>
      <c r="C124" s="90">
        <f>'Exh 7, 8, 9, 10'!C118/'Exh 7, 8, 9, 10'!W118-1</f>
        <v>-0.3024641688566414</v>
      </c>
      <c r="D124" s="90">
        <f>'Exh 7, 8, 9, 10'!D118/'Exh 7, 8, 9, 10'!X118-1</f>
        <v>-0.3333492522729856</v>
      </c>
      <c r="E124" s="90">
        <f>'Exh 7, 8, 9, 10'!E118/'Exh 7, 8, 9, 10'!Y118-1</f>
        <v>-0.3745694911474686</v>
      </c>
      <c r="F124" s="90">
        <f>'Exh 7, 8, 9, 10'!F118/'Exh 7, 8, 9, 10'!Z118-1</f>
        <v>-0.36911943874844744</v>
      </c>
      <c r="G124" s="90">
        <f>'Exh 7, 8, 9, 10'!G118/'Exh 7, 8, 9, 10'!AA118-1</f>
        <v>-0.35138421639232453</v>
      </c>
      <c r="H124" s="90">
        <f>'Exh 7, 8, 9, 10'!H118/'Exh 7, 8, 9, 10'!AB118-1</f>
        <v>-0.31610724917129995</v>
      </c>
      <c r="I124" s="90">
        <f>'Exh 7, 8, 9, 10'!I118/'Exh 7, 8, 9, 10'!AC118-1</f>
        <v>-0.29294864130934883</v>
      </c>
      <c r="J124" s="90">
        <f>'Exh 7, 8, 9, 10'!J118/'Exh 7, 8, 9, 10'!AD118-1</f>
        <v>-0.28049934303464374</v>
      </c>
      <c r="K124" s="90">
        <f>'Exh 7, 8, 9, 10'!K118/'Exh 7, 8, 9, 10'!AE118-1</f>
        <v>-0.24097970241987754</v>
      </c>
      <c r="M124" s="90">
        <f>'Exh 7, 8, 9, 10'!M118/'Exh 7, 8, 9, 10'!W118-1</f>
        <v>0.20075668884286002</v>
      </c>
      <c r="N124" s="90">
        <f>'Exh 7, 8, 9, 10'!N118/'Exh 7, 8, 9, 10'!X118-1</f>
        <v>0.13012421511051953</v>
      </c>
      <c r="O124" s="90">
        <f>'Exh 7, 8, 9, 10'!O118/'Exh 7, 8, 9, 10'!Y118-1</f>
        <v>-0.008397149305563567</v>
      </c>
      <c r="P124" s="90">
        <f>'Exh 7, 8, 9, 10'!P118/'Exh 7, 8, 9, 10'!Z118-1</f>
        <v>-0.08497270523282596</v>
      </c>
      <c r="Q124" s="90">
        <f>'Exh 7, 8, 9, 10'!Q118/'Exh 7, 8, 9, 10'!AA118-1</f>
        <v>-0.13815131449912954</v>
      </c>
      <c r="R124" s="90">
        <f>'Exh 7, 8, 9, 10'!R118/'Exh 7, 8, 9, 10'!AB118-1</f>
        <v>-0.17029411856330678</v>
      </c>
      <c r="S124" s="90">
        <f>'Exh 7, 8, 9, 10'!S118/'Exh 7, 8, 9, 10'!AC118-1</f>
        <v>-0.18816713654237527</v>
      </c>
      <c r="T124" s="90">
        <f>'Exh 7, 8, 9, 10'!T118/'Exh 7, 8, 9, 10'!AD118-1</f>
        <v>-0.18940061954228493</v>
      </c>
      <c r="U124" s="90">
        <f>'Exh 7, 8, 9, 10'!U118/'Exh 7, 8, 9, 10'!AE118-1</f>
        <v>-0.17074651694247678</v>
      </c>
      <c r="V124" s="90"/>
    </row>
    <row r="125" spans="2:22" ht="15.75">
      <c r="B125" s="88">
        <v>2</v>
      </c>
      <c r="C125" s="90">
        <f>'Exh 7, 8, 9, 10'!C119/'Exh 7, 8, 9, 10'!W119-1</f>
        <v>-0.3474913198622609</v>
      </c>
      <c r="D125" s="90">
        <f>'Exh 7, 8, 9, 10'!D119/'Exh 7, 8, 9, 10'!X119-1</f>
        <v>-0.36999048876562723</v>
      </c>
      <c r="E125" s="90">
        <f>'Exh 7, 8, 9, 10'!E119/'Exh 7, 8, 9, 10'!Y119-1</f>
        <v>-0.40275348757375495</v>
      </c>
      <c r="F125" s="90">
        <f>'Exh 7, 8, 9, 10'!F119/'Exh 7, 8, 9, 10'!Z119-1</f>
        <v>-0.3860884816991256</v>
      </c>
      <c r="G125" s="90">
        <f>'Exh 7, 8, 9, 10'!G119/'Exh 7, 8, 9, 10'!AA119-1</f>
        <v>-0.3634998393247919</v>
      </c>
      <c r="H125" s="90">
        <f>'Exh 7, 8, 9, 10'!H119/'Exh 7, 8, 9, 10'!AB119-1</f>
        <v>-0.3265215961806427</v>
      </c>
      <c r="I125" s="90">
        <f>'Exh 7, 8, 9, 10'!I119/'Exh 7, 8, 9, 10'!AC119-1</f>
        <v>-0.2977041778639845</v>
      </c>
      <c r="J125" s="90">
        <f>'Exh 7, 8, 9, 10'!J119/'Exh 7, 8, 9, 10'!AD119-1</f>
        <v>-0.28157972247952223</v>
      </c>
      <c r="K125" s="90">
        <f>'Exh 7, 8, 9, 10'!K119/'Exh 7, 8, 9, 10'!AE119-1</f>
        <v>-0.2413793629846206</v>
      </c>
      <c r="M125" s="90">
        <f>'Exh 7, 8, 9, 10'!M119/'Exh 7, 8, 9, 10'!W119-1</f>
        <v>0.03900875479556243</v>
      </c>
      <c r="N125" s="90">
        <f>'Exh 7, 8, 9, 10'!N119/'Exh 7, 8, 9, 10'!X119-1</f>
        <v>0.03830155479883013</v>
      </c>
      <c r="O125" s="90">
        <f>'Exh 7, 8, 9, 10'!O119/'Exh 7, 8, 9, 10'!Y119-1</f>
        <v>-0.06236866555104037</v>
      </c>
      <c r="P125" s="90">
        <f>'Exh 7, 8, 9, 10'!P119/'Exh 7, 8, 9, 10'!Z119-1</f>
        <v>-0.1041479147495199</v>
      </c>
      <c r="Q125" s="90">
        <f>'Exh 7, 8, 9, 10'!Q119/'Exh 7, 8, 9, 10'!AA119-1</f>
        <v>-0.1500787293309872</v>
      </c>
      <c r="R125" s="90">
        <f>'Exh 7, 8, 9, 10'!R119/'Exh 7, 8, 9, 10'!AB119-1</f>
        <v>-0.1791250470001614</v>
      </c>
      <c r="S125" s="90">
        <f>'Exh 7, 8, 9, 10'!S119/'Exh 7, 8, 9, 10'!AC119-1</f>
        <v>-0.19250964058001674</v>
      </c>
      <c r="T125" s="90">
        <f>'Exh 7, 8, 9, 10'!T119/'Exh 7, 8, 9, 10'!AD119-1</f>
        <v>-0.1897838951814299</v>
      </c>
      <c r="U125" s="90">
        <f>'Exh 7, 8, 9, 10'!U119/'Exh 7, 8, 9, 10'!AE119-1</f>
        <v>-0.17043875612536064</v>
      </c>
      <c r="V125" s="90"/>
    </row>
    <row r="126" spans="2:22" ht="15.75">
      <c r="B126" s="88">
        <f aca="true" t="shared" si="8" ref="B126:B189">B125+1</f>
        <v>3</v>
      </c>
      <c r="C126" s="90">
        <f>'Exh 7, 8, 9, 10'!C120/'Exh 7, 8, 9, 10'!W120-1</f>
        <v>-0.4175281608070164</v>
      </c>
      <c r="D126" s="90">
        <f>'Exh 7, 8, 9, 10'!D120/'Exh 7, 8, 9, 10'!X120-1</f>
        <v>-0.42432421642673024</v>
      </c>
      <c r="E126" s="90">
        <f>'Exh 7, 8, 9, 10'!E120/'Exh 7, 8, 9, 10'!Y120-1</f>
        <v>-0.4357107304200454</v>
      </c>
      <c r="F126" s="90">
        <f>'Exh 7, 8, 9, 10'!F120/'Exh 7, 8, 9, 10'!Z120-1</f>
        <v>-0.40476519559949065</v>
      </c>
      <c r="G126" s="90">
        <f>'Exh 7, 8, 9, 10'!G120/'Exh 7, 8, 9, 10'!AA120-1</f>
        <v>-0.36675205727363036</v>
      </c>
      <c r="H126" s="90">
        <f>'Exh 7, 8, 9, 10'!H120/'Exh 7, 8, 9, 10'!AB120-1</f>
        <v>-0.32741182015920545</v>
      </c>
      <c r="I126" s="90">
        <f>'Exh 7, 8, 9, 10'!I120/'Exh 7, 8, 9, 10'!AC120-1</f>
        <v>-0.298375899559284</v>
      </c>
      <c r="J126" s="90">
        <f>'Exh 7, 8, 9, 10'!J120/'Exh 7, 8, 9, 10'!AD120-1</f>
        <v>-0.2801488474916459</v>
      </c>
      <c r="K126" s="90">
        <f>'Exh 7, 8, 9, 10'!K120/'Exh 7, 8, 9, 10'!AE120-1</f>
        <v>-0.23959094357882937</v>
      </c>
      <c r="M126" s="90">
        <f>'Exh 7, 8, 9, 10'!M120/'Exh 7, 8, 9, 10'!W120-1</f>
        <v>-0.1376399305629915</v>
      </c>
      <c r="N126" s="90">
        <f>'Exh 7, 8, 9, 10'!N120/'Exh 7, 8, 9, 10'!X120-1</f>
        <v>-0.08462248989217824</v>
      </c>
      <c r="O126" s="90">
        <f>'Exh 7, 8, 9, 10'!O120/'Exh 7, 8, 9, 10'!Y120-1</f>
        <v>-0.14150350428759306</v>
      </c>
      <c r="P126" s="90">
        <f>'Exh 7, 8, 9, 10'!P120/'Exh 7, 8, 9, 10'!Z120-1</f>
        <v>-0.16427316989836183</v>
      </c>
      <c r="Q126" s="90">
        <f>'Exh 7, 8, 9, 10'!Q120/'Exh 7, 8, 9, 10'!AA120-1</f>
        <v>-0.1815636445582114</v>
      </c>
      <c r="R126" s="90">
        <f>'Exh 7, 8, 9, 10'!R120/'Exh 7, 8, 9, 10'!AB120-1</f>
        <v>-0.18838297252141933</v>
      </c>
      <c r="S126" s="90">
        <f>'Exh 7, 8, 9, 10'!S120/'Exh 7, 8, 9, 10'!AC120-1</f>
        <v>-0.19815181570963603</v>
      </c>
      <c r="T126" s="90">
        <f>'Exh 7, 8, 9, 10'!T120/'Exh 7, 8, 9, 10'!AD120-1</f>
        <v>-0.19357851764445422</v>
      </c>
      <c r="U126" s="90">
        <f>'Exh 7, 8, 9, 10'!U120/'Exh 7, 8, 9, 10'!AE120-1</f>
        <v>-0.17511796067828556</v>
      </c>
      <c r="V126" s="90"/>
    </row>
    <row r="127" spans="2:22" ht="15.75">
      <c r="B127" s="88">
        <f t="shared" si="8"/>
        <v>4</v>
      </c>
      <c r="C127" s="90">
        <f>'Exh 7, 8, 9, 10'!C121/'Exh 7, 8, 9, 10'!W121-1</f>
        <v>-0.4479080528160426</v>
      </c>
      <c r="D127" s="90">
        <f>'Exh 7, 8, 9, 10'!D121/'Exh 7, 8, 9, 10'!X121-1</f>
        <v>-0.4487147248439911</v>
      </c>
      <c r="E127" s="90">
        <f>'Exh 7, 8, 9, 10'!E121/'Exh 7, 8, 9, 10'!Y121-1</f>
        <v>-0.44648644888791356</v>
      </c>
      <c r="F127" s="90">
        <f>'Exh 7, 8, 9, 10'!F121/'Exh 7, 8, 9, 10'!Z121-1</f>
        <v>-0.41361789019674133</v>
      </c>
      <c r="G127" s="90">
        <f>'Exh 7, 8, 9, 10'!G121/'Exh 7, 8, 9, 10'!AA121-1</f>
        <v>-0.3622332507479651</v>
      </c>
      <c r="H127" s="90">
        <f>'Exh 7, 8, 9, 10'!H121/'Exh 7, 8, 9, 10'!AB121-1</f>
        <v>-0.32567172037456427</v>
      </c>
      <c r="I127" s="90">
        <f>'Exh 7, 8, 9, 10'!I121/'Exh 7, 8, 9, 10'!AC121-1</f>
        <v>-0.29345935143859103</v>
      </c>
      <c r="J127" s="90">
        <f>'Exh 7, 8, 9, 10'!J121/'Exh 7, 8, 9, 10'!AD121-1</f>
        <v>-0.27805698729047423</v>
      </c>
      <c r="K127" s="90">
        <f>'Exh 7, 8, 9, 10'!K121/'Exh 7, 8, 9, 10'!AE121-1</f>
        <v>-0.23582061001996701</v>
      </c>
      <c r="M127" s="90">
        <f>'Exh 7, 8, 9, 10'!M121/'Exh 7, 8, 9, 10'!W121-1</f>
        <v>-0.21717244909223754</v>
      </c>
      <c r="N127" s="90">
        <f>'Exh 7, 8, 9, 10'!N121/'Exh 7, 8, 9, 10'!X121-1</f>
        <v>-0.19540046189934324</v>
      </c>
      <c r="O127" s="90">
        <f>'Exh 7, 8, 9, 10'!O121/'Exh 7, 8, 9, 10'!Y121-1</f>
        <v>-0.20879860610872758</v>
      </c>
      <c r="P127" s="90">
        <f>'Exh 7, 8, 9, 10'!P121/'Exh 7, 8, 9, 10'!Z121-1</f>
        <v>-0.21777675691361642</v>
      </c>
      <c r="Q127" s="90">
        <f>'Exh 7, 8, 9, 10'!Q121/'Exh 7, 8, 9, 10'!AA121-1</f>
        <v>-0.2086854496698234</v>
      </c>
      <c r="R127" s="90">
        <f>'Exh 7, 8, 9, 10'!R121/'Exh 7, 8, 9, 10'!AB121-1</f>
        <v>-0.19869178777929797</v>
      </c>
      <c r="S127" s="90">
        <f>'Exh 7, 8, 9, 10'!S121/'Exh 7, 8, 9, 10'!AC121-1</f>
        <v>-0.20001605917614185</v>
      </c>
      <c r="T127" s="90">
        <f>'Exh 7, 8, 9, 10'!T121/'Exh 7, 8, 9, 10'!AD121-1</f>
        <v>-0.19464095700326778</v>
      </c>
      <c r="U127" s="90">
        <f>'Exh 7, 8, 9, 10'!U121/'Exh 7, 8, 9, 10'!AE121-1</f>
        <v>-0.1768782207337689</v>
      </c>
      <c r="V127" s="90"/>
    </row>
    <row r="128" spans="2:22" ht="15.75">
      <c r="B128" s="88">
        <f t="shared" si="8"/>
        <v>5</v>
      </c>
      <c r="C128" s="90">
        <f>'Exh 7, 8, 9, 10'!C122/'Exh 7, 8, 9, 10'!W122-1</f>
        <v>-0.45186056379278683</v>
      </c>
      <c r="D128" s="90">
        <f>'Exh 7, 8, 9, 10'!D122/'Exh 7, 8, 9, 10'!X122-1</f>
        <v>-0.4587496094826484</v>
      </c>
      <c r="E128" s="90">
        <f>'Exh 7, 8, 9, 10'!E122/'Exh 7, 8, 9, 10'!Y122-1</f>
        <v>-0.44948738249076603</v>
      </c>
      <c r="F128" s="90">
        <f>'Exh 7, 8, 9, 10'!F122/'Exh 7, 8, 9, 10'!Z122-1</f>
        <v>-0.4119699642949217</v>
      </c>
      <c r="G128" s="90">
        <f>'Exh 7, 8, 9, 10'!G122/'Exh 7, 8, 9, 10'!AA122-1</f>
        <v>-0.3504016809889119</v>
      </c>
      <c r="H128" s="90">
        <f>'Exh 7, 8, 9, 10'!H122/'Exh 7, 8, 9, 10'!AB122-1</f>
        <v>-0.3133867320922217</v>
      </c>
      <c r="I128" s="90">
        <f>'Exh 7, 8, 9, 10'!I122/'Exh 7, 8, 9, 10'!AC122-1</f>
        <v>-0.28372786502287106</v>
      </c>
      <c r="J128" s="90">
        <f>'Exh 7, 8, 9, 10'!J122/'Exh 7, 8, 9, 10'!AD122-1</f>
        <v>-0.2688251247285056</v>
      </c>
      <c r="K128" s="90">
        <f>'Exh 7, 8, 9, 10'!K122/'Exh 7, 8, 9, 10'!AE122-1</f>
        <v>-0.22874798258311602</v>
      </c>
      <c r="M128" s="90">
        <f>'Exh 7, 8, 9, 10'!M122/'Exh 7, 8, 9, 10'!W122-1</f>
        <v>-0.23992718476946162</v>
      </c>
      <c r="N128" s="90">
        <f>'Exh 7, 8, 9, 10'!N122/'Exh 7, 8, 9, 10'!X122-1</f>
        <v>-0.24297353392577836</v>
      </c>
      <c r="O128" s="90">
        <f>'Exh 7, 8, 9, 10'!O122/'Exh 7, 8, 9, 10'!Y122-1</f>
        <v>-0.2480094540128066</v>
      </c>
      <c r="P128" s="90">
        <f>'Exh 7, 8, 9, 10'!P122/'Exh 7, 8, 9, 10'!Z122-1</f>
        <v>-0.24130491549789734</v>
      </c>
      <c r="Q128" s="90">
        <f>'Exh 7, 8, 9, 10'!Q122/'Exh 7, 8, 9, 10'!AA122-1</f>
        <v>-0.21481069352298132</v>
      </c>
      <c r="R128" s="90">
        <f>'Exh 7, 8, 9, 10'!R122/'Exh 7, 8, 9, 10'!AB122-1</f>
        <v>-0.1994348435533666</v>
      </c>
      <c r="S128" s="90">
        <f>'Exh 7, 8, 9, 10'!S122/'Exh 7, 8, 9, 10'!AC122-1</f>
        <v>-0.19489148433852055</v>
      </c>
      <c r="T128" s="90">
        <f>'Exh 7, 8, 9, 10'!T122/'Exh 7, 8, 9, 10'!AD122-1</f>
        <v>-0.18873921403041227</v>
      </c>
      <c r="U128" s="90">
        <f>'Exh 7, 8, 9, 10'!U122/'Exh 7, 8, 9, 10'!AE122-1</f>
        <v>-0.17275413987323085</v>
      </c>
      <c r="V128" s="90"/>
    </row>
    <row r="129" spans="2:22" ht="15.75">
      <c r="B129" s="88">
        <f t="shared" si="8"/>
        <v>6</v>
      </c>
      <c r="C129" s="90">
        <f>'Exh 7, 8, 9, 10'!C123/'Exh 7, 8, 9, 10'!W123-1</f>
        <v>-0.45353780258334797</v>
      </c>
      <c r="D129" s="90">
        <f>'Exh 7, 8, 9, 10'!D123/'Exh 7, 8, 9, 10'!X123-1</f>
        <v>-0.45102112787832305</v>
      </c>
      <c r="E129" s="90">
        <f>'Exh 7, 8, 9, 10'!E123/'Exh 7, 8, 9, 10'!Y123-1</f>
        <v>-0.43610179807064875</v>
      </c>
      <c r="F129" s="90">
        <f>'Exh 7, 8, 9, 10'!F123/'Exh 7, 8, 9, 10'!Z123-1</f>
        <v>-0.40013281537940537</v>
      </c>
      <c r="G129" s="90">
        <f>'Exh 7, 8, 9, 10'!G123/'Exh 7, 8, 9, 10'!AA123-1</f>
        <v>-0.33868224718842843</v>
      </c>
      <c r="H129" s="90">
        <f>'Exh 7, 8, 9, 10'!H123/'Exh 7, 8, 9, 10'!AB123-1</f>
        <v>-0.3033353770708578</v>
      </c>
      <c r="I129" s="90">
        <f>'Exh 7, 8, 9, 10'!I123/'Exh 7, 8, 9, 10'!AC123-1</f>
        <v>-0.2751381161162393</v>
      </c>
      <c r="J129" s="90">
        <f>'Exh 7, 8, 9, 10'!J123/'Exh 7, 8, 9, 10'!AD123-1</f>
        <v>-0.2602887601755053</v>
      </c>
      <c r="K129" s="90">
        <f>'Exh 7, 8, 9, 10'!K123/'Exh 7, 8, 9, 10'!AE123-1</f>
        <v>-0.22053312359781518</v>
      </c>
      <c r="M129" s="90">
        <f>'Exh 7, 8, 9, 10'!M123/'Exh 7, 8, 9, 10'!W123-1</f>
        <v>-0.2588702418830381</v>
      </c>
      <c r="N129" s="90">
        <f>'Exh 7, 8, 9, 10'!N123/'Exh 7, 8, 9, 10'!X123-1</f>
        <v>-0.2733664579839815</v>
      </c>
      <c r="O129" s="90">
        <f>'Exh 7, 8, 9, 10'!O123/'Exh 7, 8, 9, 10'!Y123-1</f>
        <v>-0.27053800561641805</v>
      </c>
      <c r="P129" s="90">
        <f>'Exh 7, 8, 9, 10'!P123/'Exh 7, 8, 9, 10'!Z123-1</f>
        <v>-0.2514956809339344</v>
      </c>
      <c r="Q129" s="90">
        <f>'Exh 7, 8, 9, 10'!Q123/'Exh 7, 8, 9, 10'!AA123-1</f>
        <v>-0.21777914678082588</v>
      </c>
      <c r="R129" s="90">
        <f>'Exh 7, 8, 9, 10'!R123/'Exh 7, 8, 9, 10'!AB123-1</f>
        <v>-0.1983698515679606</v>
      </c>
      <c r="S129" s="90">
        <f>'Exh 7, 8, 9, 10'!S123/'Exh 7, 8, 9, 10'!AC123-1</f>
        <v>-0.18984696198444784</v>
      </c>
      <c r="T129" s="90">
        <f>'Exh 7, 8, 9, 10'!T123/'Exh 7, 8, 9, 10'!AD123-1</f>
        <v>-0.18168827920684827</v>
      </c>
      <c r="U129" s="90">
        <f>'Exh 7, 8, 9, 10'!U123/'Exh 7, 8, 9, 10'!AE123-1</f>
        <v>-0.16658973221447382</v>
      </c>
      <c r="V129" s="90"/>
    </row>
    <row r="130" spans="2:22" ht="15.75">
      <c r="B130" s="88">
        <f t="shared" si="8"/>
        <v>7</v>
      </c>
      <c r="C130" s="90">
        <f>'Exh 7, 8, 9, 10'!C124/'Exh 7, 8, 9, 10'!W124-1</f>
        <v>-0.45047404061799445</v>
      </c>
      <c r="D130" s="90">
        <f>'Exh 7, 8, 9, 10'!D124/'Exh 7, 8, 9, 10'!X124-1</f>
        <v>-0.4416686047827596</v>
      </c>
      <c r="E130" s="90">
        <f>'Exh 7, 8, 9, 10'!E124/'Exh 7, 8, 9, 10'!Y124-1</f>
        <v>-0.4239462849194159</v>
      </c>
      <c r="F130" s="90">
        <f>'Exh 7, 8, 9, 10'!F124/'Exh 7, 8, 9, 10'!Z124-1</f>
        <v>-0.38607526901171074</v>
      </c>
      <c r="G130" s="90">
        <f>'Exh 7, 8, 9, 10'!G124/'Exh 7, 8, 9, 10'!AA124-1</f>
        <v>-0.329155703531704</v>
      </c>
      <c r="H130" s="90">
        <f>'Exh 7, 8, 9, 10'!H124/'Exh 7, 8, 9, 10'!AB124-1</f>
        <v>-0.29336294602862856</v>
      </c>
      <c r="I130" s="90">
        <f>'Exh 7, 8, 9, 10'!I124/'Exh 7, 8, 9, 10'!AC124-1</f>
        <v>-0.2686428345661037</v>
      </c>
      <c r="J130" s="90">
        <f>'Exh 7, 8, 9, 10'!J124/'Exh 7, 8, 9, 10'!AD124-1</f>
        <v>-0.2525436708010824</v>
      </c>
      <c r="K130" s="90">
        <f>'Exh 7, 8, 9, 10'!K124/'Exh 7, 8, 9, 10'!AE124-1</f>
        <v>-0.21276429687166254</v>
      </c>
      <c r="M130" s="90">
        <f>'Exh 7, 8, 9, 10'!M124/'Exh 7, 8, 9, 10'!W124-1</f>
        <v>-0.27317696493650145</v>
      </c>
      <c r="N130" s="90">
        <f>'Exh 7, 8, 9, 10'!N124/'Exh 7, 8, 9, 10'!X124-1</f>
        <v>-0.28380807480632864</v>
      </c>
      <c r="O130" s="90">
        <f>'Exh 7, 8, 9, 10'!O124/'Exh 7, 8, 9, 10'!Y124-1</f>
        <v>-0.27812343522066885</v>
      </c>
      <c r="P130" s="90">
        <f>'Exh 7, 8, 9, 10'!P124/'Exh 7, 8, 9, 10'!Z124-1</f>
        <v>-0.2486251129840723</v>
      </c>
      <c r="Q130" s="90">
        <f>'Exh 7, 8, 9, 10'!Q124/'Exh 7, 8, 9, 10'!AA124-1</f>
        <v>-0.21139798324960968</v>
      </c>
      <c r="R130" s="90">
        <f>'Exh 7, 8, 9, 10'!R124/'Exh 7, 8, 9, 10'!AB124-1</f>
        <v>-0.19103642897721929</v>
      </c>
      <c r="S130" s="90">
        <f>'Exh 7, 8, 9, 10'!S124/'Exh 7, 8, 9, 10'!AC124-1</f>
        <v>-0.18035399831939036</v>
      </c>
      <c r="T130" s="90">
        <f>'Exh 7, 8, 9, 10'!T124/'Exh 7, 8, 9, 10'!AD124-1</f>
        <v>-0.17356197006106244</v>
      </c>
      <c r="U130" s="90">
        <f>'Exh 7, 8, 9, 10'!U124/'Exh 7, 8, 9, 10'!AE124-1</f>
        <v>-0.15891615839262763</v>
      </c>
      <c r="V130" s="90"/>
    </row>
    <row r="131" spans="2:22" ht="15.75">
      <c r="B131" s="88">
        <f t="shared" si="8"/>
        <v>8</v>
      </c>
      <c r="C131" s="90">
        <f>'Exh 7, 8, 9, 10'!C125/'Exh 7, 8, 9, 10'!W125-1</f>
        <v>-0.4460952296186139</v>
      </c>
      <c r="D131" s="90">
        <f>'Exh 7, 8, 9, 10'!D125/'Exh 7, 8, 9, 10'!X125-1</f>
        <v>-0.4348053914429626</v>
      </c>
      <c r="E131" s="90">
        <f>'Exh 7, 8, 9, 10'!E125/'Exh 7, 8, 9, 10'!Y125-1</f>
        <v>-0.4150935233315599</v>
      </c>
      <c r="F131" s="90">
        <f>'Exh 7, 8, 9, 10'!F125/'Exh 7, 8, 9, 10'!Z125-1</f>
        <v>-0.3738992680556017</v>
      </c>
      <c r="G131" s="90">
        <f>'Exh 7, 8, 9, 10'!G125/'Exh 7, 8, 9, 10'!AA125-1</f>
        <v>-0.32245620718154044</v>
      </c>
      <c r="H131" s="90">
        <f>'Exh 7, 8, 9, 10'!H125/'Exh 7, 8, 9, 10'!AB125-1</f>
        <v>-0.28362602122110103</v>
      </c>
      <c r="I131" s="90">
        <f>'Exh 7, 8, 9, 10'!I125/'Exh 7, 8, 9, 10'!AC125-1</f>
        <v>-0.2627235241871996</v>
      </c>
      <c r="J131" s="90">
        <f>'Exh 7, 8, 9, 10'!J125/'Exh 7, 8, 9, 10'!AD125-1</f>
        <v>-0.2457669387073823</v>
      </c>
      <c r="K131" s="90">
        <f>'Exh 7, 8, 9, 10'!K125/'Exh 7, 8, 9, 10'!AE125-1</f>
        <v>-0.2055505683512181</v>
      </c>
      <c r="M131" s="90">
        <f>'Exh 7, 8, 9, 10'!M125/'Exh 7, 8, 9, 10'!W125-1</f>
        <v>-0.28176401986720134</v>
      </c>
      <c r="N131" s="90">
        <f>'Exh 7, 8, 9, 10'!N125/'Exh 7, 8, 9, 10'!X125-1</f>
        <v>-0.28970482414646037</v>
      </c>
      <c r="O131" s="90">
        <f>'Exh 7, 8, 9, 10'!O125/'Exh 7, 8, 9, 10'!Y125-1</f>
        <v>-0.2829887686866044</v>
      </c>
      <c r="P131" s="90">
        <f>'Exh 7, 8, 9, 10'!P125/'Exh 7, 8, 9, 10'!Z125-1</f>
        <v>-0.24690313393597707</v>
      </c>
      <c r="Q131" s="90">
        <f>'Exh 7, 8, 9, 10'!Q125/'Exh 7, 8, 9, 10'!AA125-1</f>
        <v>-0.20959576395677126</v>
      </c>
      <c r="R131" s="90">
        <f>'Exh 7, 8, 9, 10'!R125/'Exh 7, 8, 9, 10'!AB125-1</f>
        <v>-0.18371695298357837</v>
      </c>
      <c r="S131" s="90">
        <f>'Exh 7, 8, 9, 10'!S125/'Exh 7, 8, 9, 10'!AC125-1</f>
        <v>-0.17244973957203258</v>
      </c>
      <c r="T131" s="90">
        <f>'Exh 7, 8, 9, 10'!T125/'Exh 7, 8, 9, 10'!AD125-1</f>
        <v>-0.16906628437200155</v>
      </c>
      <c r="U131" s="90">
        <f>'Exh 7, 8, 9, 10'!U125/'Exh 7, 8, 9, 10'!AE125-1</f>
        <v>-0.15263735782563004</v>
      </c>
      <c r="V131" s="90"/>
    </row>
    <row r="132" spans="2:22" ht="15.75">
      <c r="B132" s="88">
        <f t="shared" si="8"/>
        <v>9</v>
      </c>
      <c r="C132" s="90">
        <f>'Exh 7, 8, 9, 10'!C126/'Exh 7, 8, 9, 10'!W126-1</f>
        <v>-0.4411035834037146</v>
      </c>
      <c r="D132" s="90">
        <f>'Exh 7, 8, 9, 10'!D126/'Exh 7, 8, 9, 10'!X126-1</f>
        <v>-0.4304800273408729</v>
      </c>
      <c r="E132" s="90">
        <f>'Exh 7, 8, 9, 10'!E126/'Exh 7, 8, 9, 10'!Y126-1</f>
        <v>-0.40687868004752636</v>
      </c>
      <c r="F132" s="90">
        <f>'Exh 7, 8, 9, 10'!F126/'Exh 7, 8, 9, 10'!Z126-1</f>
        <v>-0.36287971510329675</v>
      </c>
      <c r="G132" s="90">
        <f>'Exh 7, 8, 9, 10'!G126/'Exh 7, 8, 9, 10'!AA126-1</f>
        <v>-0.3146076211239268</v>
      </c>
      <c r="H132" s="90">
        <f>'Exh 7, 8, 9, 10'!H126/'Exh 7, 8, 9, 10'!AB126-1</f>
        <v>-0.2769242859119767</v>
      </c>
      <c r="I132" s="90">
        <f>'Exh 7, 8, 9, 10'!I126/'Exh 7, 8, 9, 10'!AC126-1</f>
        <v>-0.25866166007532787</v>
      </c>
      <c r="J132" s="90">
        <f>'Exh 7, 8, 9, 10'!J126/'Exh 7, 8, 9, 10'!AD126-1</f>
        <v>-0.23785940104894154</v>
      </c>
      <c r="K132" s="90">
        <f>'Exh 7, 8, 9, 10'!K126/'Exh 7, 8, 9, 10'!AE126-1</f>
        <v>-0.1984804863412758</v>
      </c>
      <c r="M132" s="90">
        <f>'Exh 7, 8, 9, 10'!M126/'Exh 7, 8, 9, 10'!W126-1</f>
        <v>-0.291593715805444</v>
      </c>
      <c r="N132" s="90">
        <f>'Exh 7, 8, 9, 10'!N126/'Exh 7, 8, 9, 10'!X126-1</f>
        <v>-0.29242729561349357</v>
      </c>
      <c r="O132" s="90">
        <f>'Exh 7, 8, 9, 10'!O126/'Exh 7, 8, 9, 10'!Y126-1</f>
        <v>-0.28017039365895635</v>
      </c>
      <c r="P132" s="90">
        <f>'Exh 7, 8, 9, 10'!P126/'Exh 7, 8, 9, 10'!Z126-1</f>
        <v>-0.24388875105615682</v>
      </c>
      <c r="Q132" s="90">
        <f>'Exh 7, 8, 9, 10'!Q126/'Exh 7, 8, 9, 10'!AA126-1</f>
        <v>-0.20842826789922486</v>
      </c>
      <c r="R132" s="90">
        <f>'Exh 7, 8, 9, 10'!R126/'Exh 7, 8, 9, 10'!AB126-1</f>
        <v>-0.17924904706682288</v>
      </c>
      <c r="S132" s="90">
        <f>'Exh 7, 8, 9, 10'!S126/'Exh 7, 8, 9, 10'!AC126-1</f>
        <v>-0.16897239874390246</v>
      </c>
      <c r="T132" s="90">
        <f>'Exh 7, 8, 9, 10'!T126/'Exh 7, 8, 9, 10'!AD126-1</f>
        <v>-0.1648217812909869</v>
      </c>
      <c r="U132" s="90">
        <f>'Exh 7, 8, 9, 10'!U126/'Exh 7, 8, 9, 10'!AE126-1</f>
        <v>-0.14612768135020648</v>
      </c>
      <c r="V132" s="90"/>
    </row>
    <row r="133" spans="2:22" ht="15.75">
      <c r="B133" s="88">
        <f t="shared" si="8"/>
        <v>10</v>
      </c>
      <c r="C133" s="90">
        <f>'Exh 7, 8, 9, 10'!C127/'Exh 7, 8, 9, 10'!W127-1</f>
        <v>-0.4345570238236811</v>
      </c>
      <c r="D133" s="90">
        <f>'Exh 7, 8, 9, 10'!D127/'Exh 7, 8, 9, 10'!X127-1</f>
        <v>-0.4274100809979302</v>
      </c>
      <c r="E133" s="90">
        <f>'Exh 7, 8, 9, 10'!E127/'Exh 7, 8, 9, 10'!Y127-1</f>
        <v>-0.3980127299871712</v>
      </c>
      <c r="F133" s="90">
        <f>'Exh 7, 8, 9, 10'!F127/'Exh 7, 8, 9, 10'!Z127-1</f>
        <v>-0.3538514601447901</v>
      </c>
      <c r="G133" s="90">
        <f>'Exh 7, 8, 9, 10'!G127/'Exh 7, 8, 9, 10'!AA127-1</f>
        <v>-0.30752959593603224</v>
      </c>
      <c r="H133" s="90">
        <f>'Exh 7, 8, 9, 10'!H127/'Exh 7, 8, 9, 10'!AB127-1</f>
        <v>-0.2750924488018396</v>
      </c>
      <c r="I133" s="90">
        <f>'Exh 7, 8, 9, 10'!I127/'Exh 7, 8, 9, 10'!AC127-1</f>
        <v>-0.25654001913394464</v>
      </c>
      <c r="J133" s="90">
        <f>'Exh 7, 8, 9, 10'!J127/'Exh 7, 8, 9, 10'!AD127-1</f>
        <v>-0.22917016011687596</v>
      </c>
      <c r="K133" s="90">
        <f>'Exh 7, 8, 9, 10'!K127/'Exh 7, 8, 9, 10'!AE127-1</f>
        <v>-0.19133736917945654</v>
      </c>
      <c r="M133" s="90">
        <f>'Exh 7, 8, 9, 10'!M127/'Exh 7, 8, 9, 10'!W127-1</f>
        <v>-0.30201672240873434</v>
      </c>
      <c r="N133" s="90">
        <f>'Exh 7, 8, 9, 10'!N127/'Exh 7, 8, 9, 10'!X127-1</f>
        <v>-0.29176405757559365</v>
      </c>
      <c r="O133" s="90">
        <f>'Exh 7, 8, 9, 10'!O127/'Exh 7, 8, 9, 10'!Y127-1</f>
        <v>-0.27402348973484214</v>
      </c>
      <c r="P133" s="90">
        <f>'Exh 7, 8, 9, 10'!P127/'Exh 7, 8, 9, 10'!Z127-1</f>
        <v>-0.23929527349372337</v>
      </c>
      <c r="Q133" s="90">
        <f>'Exh 7, 8, 9, 10'!Q127/'Exh 7, 8, 9, 10'!AA127-1</f>
        <v>-0.20310857761986856</v>
      </c>
      <c r="R133" s="90">
        <f>'Exh 7, 8, 9, 10'!R127/'Exh 7, 8, 9, 10'!AB127-1</f>
        <v>-0.17620404491931774</v>
      </c>
      <c r="S133" s="90">
        <f>'Exh 7, 8, 9, 10'!S127/'Exh 7, 8, 9, 10'!AC127-1</f>
        <v>-0.16747072096067328</v>
      </c>
      <c r="T133" s="90">
        <f>'Exh 7, 8, 9, 10'!T127/'Exh 7, 8, 9, 10'!AD127-1</f>
        <v>-0.1606066435372373</v>
      </c>
      <c r="U133" s="90">
        <f>'Exh 7, 8, 9, 10'!U127/'Exh 7, 8, 9, 10'!AE127-1</f>
        <v>-0.13968036372085169</v>
      </c>
      <c r="V133" s="90"/>
    </row>
    <row r="134" spans="2:22" ht="15.75">
      <c r="B134" s="88">
        <f t="shared" si="8"/>
        <v>11</v>
      </c>
      <c r="C134" s="90">
        <f>'Exh 7, 8, 9, 10'!C128/'Exh 7, 8, 9, 10'!W128-1</f>
        <v>-0.43373728260313815</v>
      </c>
      <c r="D134" s="90">
        <f>'Exh 7, 8, 9, 10'!D128/'Exh 7, 8, 9, 10'!X128-1</f>
        <v>-0.4223595187539466</v>
      </c>
      <c r="E134" s="90">
        <f>'Exh 7, 8, 9, 10'!E128/'Exh 7, 8, 9, 10'!Y128-1</f>
        <v>-0.3909994176846292</v>
      </c>
      <c r="F134" s="90">
        <f>'Exh 7, 8, 9, 10'!F128/'Exh 7, 8, 9, 10'!Z128-1</f>
        <v>-0.34411603798004586</v>
      </c>
      <c r="G134" s="90">
        <f>'Exh 7, 8, 9, 10'!G128/'Exh 7, 8, 9, 10'!AA128-1</f>
        <v>-0.2991054955423048</v>
      </c>
      <c r="H134" s="90">
        <f>'Exh 7, 8, 9, 10'!H128/'Exh 7, 8, 9, 10'!AB128-1</f>
        <v>-0.27125912329071844</v>
      </c>
      <c r="I134" s="90">
        <f>'Exh 7, 8, 9, 10'!I128/'Exh 7, 8, 9, 10'!AC128-1</f>
        <v>-0.2524484014433518</v>
      </c>
      <c r="J134" s="90">
        <f>'Exh 7, 8, 9, 10'!J128/'Exh 7, 8, 9, 10'!AD128-1</f>
        <v>-0.22040895361448132</v>
      </c>
      <c r="K134" s="90">
        <f>'Exh 7, 8, 9, 10'!K128/'Exh 7, 8, 9, 10'!AE128-1</f>
        <v>-0.18588962609191229</v>
      </c>
      <c r="M134" s="90">
        <f>'Exh 7, 8, 9, 10'!M128/'Exh 7, 8, 9, 10'!W128-1</f>
        <v>-0.2991977251591367</v>
      </c>
      <c r="N134" s="90">
        <f>'Exh 7, 8, 9, 10'!N128/'Exh 7, 8, 9, 10'!X128-1</f>
        <v>-0.28893733896172225</v>
      </c>
      <c r="O134" s="90">
        <f>'Exh 7, 8, 9, 10'!O128/'Exh 7, 8, 9, 10'!Y128-1</f>
        <v>-0.2683750683447951</v>
      </c>
      <c r="P134" s="90">
        <f>'Exh 7, 8, 9, 10'!P128/'Exh 7, 8, 9, 10'!Z128-1</f>
        <v>-0.2320028717033895</v>
      </c>
      <c r="Q134" s="90">
        <f>'Exh 7, 8, 9, 10'!Q128/'Exh 7, 8, 9, 10'!AA128-1</f>
        <v>-0.19620485476858607</v>
      </c>
      <c r="R134" s="90">
        <f>'Exh 7, 8, 9, 10'!R128/'Exh 7, 8, 9, 10'!AB128-1</f>
        <v>-0.17257052776059534</v>
      </c>
      <c r="S134" s="90">
        <f>'Exh 7, 8, 9, 10'!S128/'Exh 7, 8, 9, 10'!AC128-1</f>
        <v>-0.16762103043349041</v>
      </c>
      <c r="T134" s="90">
        <f>'Exh 7, 8, 9, 10'!T128/'Exh 7, 8, 9, 10'!AD128-1</f>
        <v>-0.15644630473573062</v>
      </c>
      <c r="U134" s="90">
        <f>'Exh 7, 8, 9, 10'!U128/'Exh 7, 8, 9, 10'!AE128-1</f>
        <v>-0.1356024936585265</v>
      </c>
      <c r="V134" s="90"/>
    </row>
    <row r="135" spans="2:22" ht="15.75">
      <c r="B135" s="88">
        <f t="shared" si="8"/>
        <v>12</v>
      </c>
      <c r="C135" s="90">
        <f>'Exh 7, 8, 9, 10'!C129/'Exh 7, 8, 9, 10'!W129-1</f>
        <v>-0.43234305224164105</v>
      </c>
      <c r="D135" s="90">
        <f>'Exh 7, 8, 9, 10'!D129/'Exh 7, 8, 9, 10'!X129-1</f>
        <v>-0.4166900491094957</v>
      </c>
      <c r="E135" s="90">
        <f>'Exh 7, 8, 9, 10'!E129/'Exh 7, 8, 9, 10'!Y129-1</f>
        <v>-0.38216013580945185</v>
      </c>
      <c r="F135" s="90">
        <f>'Exh 7, 8, 9, 10'!F129/'Exh 7, 8, 9, 10'!Z129-1</f>
        <v>-0.33474205474874286</v>
      </c>
      <c r="G135" s="90">
        <f>'Exh 7, 8, 9, 10'!G129/'Exh 7, 8, 9, 10'!AA129-1</f>
        <v>-0.29240859813715925</v>
      </c>
      <c r="H135" s="90">
        <f>'Exh 7, 8, 9, 10'!H129/'Exh 7, 8, 9, 10'!AB129-1</f>
        <v>-0.2682784447638874</v>
      </c>
      <c r="I135" s="90">
        <f>'Exh 7, 8, 9, 10'!I129/'Exh 7, 8, 9, 10'!AC129-1</f>
        <v>-0.24776375113719906</v>
      </c>
      <c r="J135" s="90">
        <f>'Exh 7, 8, 9, 10'!J129/'Exh 7, 8, 9, 10'!AD129-1</f>
        <v>-0.2120182618512072</v>
      </c>
      <c r="K135" s="90">
        <f>'Exh 7, 8, 9, 10'!K129/'Exh 7, 8, 9, 10'!AE129-1</f>
        <v>-0.1816638839462803</v>
      </c>
      <c r="M135" s="90">
        <f>'Exh 7, 8, 9, 10'!M129/'Exh 7, 8, 9, 10'!W129-1</f>
        <v>-0.2963055911880379</v>
      </c>
      <c r="N135" s="90">
        <f>'Exh 7, 8, 9, 10'!N129/'Exh 7, 8, 9, 10'!X129-1</f>
        <v>-0.2855894422377725</v>
      </c>
      <c r="O135" s="90">
        <f>'Exh 7, 8, 9, 10'!O129/'Exh 7, 8, 9, 10'!Y129-1</f>
        <v>-0.2614490415063907</v>
      </c>
      <c r="P135" s="90">
        <f>'Exh 7, 8, 9, 10'!P129/'Exh 7, 8, 9, 10'!Z129-1</f>
        <v>-0.22517831211060169</v>
      </c>
      <c r="Q135" s="90">
        <f>'Exh 7, 8, 9, 10'!Q129/'Exh 7, 8, 9, 10'!AA129-1</f>
        <v>-0.19070262723958487</v>
      </c>
      <c r="R135" s="90">
        <f>'Exh 7, 8, 9, 10'!R129/'Exh 7, 8, 9, 10'!AB129-1</f>
        <v>-0.1704623417799186</v>
      </c>
      <c r="S135" s="90">
        <f>'Exh 7, 8, 9, 10'!S129/'Exh 7, 8, 9, 10'!AC129-1</f>
        <v>-0.1677446392704447</v>
      </c>
      <c r="T135" s="90">
        <f>'Exh 7, 8, 9, 10'!T129/'Exh 7, 8, 9, 10'!AD129-1</f>
        <v>-0.1525989079450386</v>
      </c>
      <c r="U135" s="90">
        <f>'Exh 7, 8, 9, 10'!U129/'Exh 7, 8, 9, 10'!AE129-1</f>
        <v>-0.13293419634024717</v>
      </c>
      <c r="V135" s="90"/>
    </row>
    <row r="136" spans="2:22" ht="15.75">
      <c r="B136" s="88">
        <f t="shared" si="8"/>
        <v>13</v>
      </c>
      <c r="C136" s="90">
        <f>'Exh 7, 8, 9, 10'!C130/'Exh 7, 8, 9, 10'!W130-1</f>
        <v>-0.4303452921526124</v>
      </c>
      <c r="D136" s="90">
        <f>'Exh 7, 8, 9, 10'!D130/'Exh 7, 8, 9, 10'!X130-1</f>
        <v>-0.4109500374616042</v>
      </c>
      <c r="E136" s="90">
        <f>'Exh 7, 8, 9, 10'!E130/'Exh 7, 8, 9, 10'!Y130-1</f>
        <v>-0.3724976920194134</v>
      </c>
      <c r="F136" s="90">
        <f>'Exh 7, 8, 9, 10'!F130/'Exh 7, 8, 9, 10'!Z130-1</f>
        <v>-0.3244492782856594</v>
      </c>
      <c r="G136" s="90">
        <f>'Exh 7, 8, 9, 10'!G130/'Exh 7, 8, 9, 10'!AA130-1</f>
        <v>-0.2856879492318798</v>
      </c>
      <c r="H136" s="90">
        <f>'Exh 7, 8, 9, 10'!H130/'Exh 7, 8, 9, 10'!AB130-1</f>
        <v>-0.26469470397872163</v>
      </c>
      <c r="I136" s="90">
        <f>'Exh 7, 8, 9, 10'!I130/'Exh 7, 8, 9, 10'!AC130-1</f>
        <v>-0.24246579998821838</v>
      </c>
      <c r="J136" s="90">
        <f>'Exh 7, 8, 9, 10'!J130/'Exh 7, 8, 9, 10'!AD130-1</f>
        <v>-0.20433504748245912</v>
      </c>
      <c r="K136" s="90">
        <f>'Exh 7, 8, 9, 10'!K130/'Exh 7, 8, 9, 10'!AE130-1</f>
        <v>-0.17815368617831684</v>
      </c>
      <c r="M136" s="90">
        <f>'Exh 7, 8, 9, 10'!M130/'Exh 7, 8, 9, 10'!W130-1</f>
        <v>-0.2933471974017927</v>
      </c>
      <c r="N136" s="90">
        <f>'Exh 7, 8, 9, 10'!N130/'Exh 7, 8, 9, 10'!X130-1</f>
        <v>-0.2818084072048842</v>
      </c>
      <c r="O136" s="90">
        <f>'Exh 7, 8, 9, 10'!O130/'Exh 7, 8, 9, 10'!Y130-1</f>
        <v>-0.254077474981488</v>
      </c>
      <c r="P136" s="90">
        <f>'Exh 7, 8, 9, 10'!P130/'Exh 7, 8, 9, 10'!Z130-1</f>
        <v>-0.21717938203221887</v>
      </c>
      <c r="Q136" s="90">
        <f>'Exh 7, 8, 9, 10'!Q130/'Exh 7, 8, 9, 10'!AA130-1</f>
        <v>-0.184867666255091</v>
      </c>
      <c r="R136" s="90">
        <f>'Exh 7, 8, 9, 10'!R130/'Exh 7, 8, 9, 10'!AB130-1</f>
        <v>-0.1690757537090114</v>
      </c>
      <c r="S136" s="90">
        <f>'Exh 7, 8, 9, 10'!S130/'Exh 7, 8, 9, 10'!AC130-1</f>
        <v>-0.16632420353764454</v>
      </c>
      <c r="T136" s="90">
        <f>'Exh 7, 8, 9, 10'!T130/'Exh 7, 8, 9, 10'!AD130-1</f>
        <v>-0.1480029304817725</v>
      </c>
      <c r="U136" s="90">
        <f>'Exh 7, 8, 9, 10'!U130/'Exh 7, 8, 9, 10'!AE130-1</f>
        <v>-0.13067952991347043</v>
      </c>
      <c r="V136" s="90"/>
    </row>
    <row r="137" spans="2:22" ht="15.75">
      <c r="B137" s="88">
        <f t="shared" si="8"/>
        <v>14</v>
      </c>
      <c r="C137" s="90">
        <f>'Exh 7, 8, 9, 10'!C131/'Exh 7, 8, 9, 10'!W131-1</f>
        <v>-0.42951057512153923</v>
      </c>
      <c r="D137" s="90">
        <f>'Exh 7, 8, 9, 10'!D131/'Exh 7, 8, 9, 10'!X131-1</f>
        <v>-0.40378629047850767</v>
      </c>
      <c r="E137" s="90">
        <f>'Exh 7, 8, 9, 10'!E131/'Exh 7, 8, 9, 10'!Y131-1</f>
        <v>-0.36401429602522206</v>
      </c>
      <c r="F137" s="90">
        <f>'Exh 7, 8, 9, 10'!F131/'Exh 7, 8, 9, 10'!Z131-1</f>
        <v>-0.31600507207468587</v>
      </c>
      <c r="G137" s="90">
        <f>'Exh 7, 8, 9, 10'!G131/'Exh 7, 8, 9, 10'!AA131-1</f>
        <v>-0.2795072291802809</v>
      </c>
      <c r="H137" s="90">
        <f>'Exh 7, 8, 9, 10'!H131/'Exh 7, 8, 9, 10'!AB131-1</f>
        <v>-0.26113036489953234</v>
      </c>
      <c r="I137" s="90">
        <f>'Exh 7, 8, 9, 10'!I131/'Exh 7, 8, 9, 10'!AC131-1</f>
        <v>-0.23654251318912323</v>
      </c>
      <c r="J137" s="90">
        <f>'Exh 7, 8, 9, 10'!J131/'Exh 7, 8, 9, 10'!AD131-1</f>
        <v>-0.19741515531008902</v>
      </c>
      <c r="K137" s="90">
        <f>'Exh 7, 8, 9, 10'!K131/'Exh 7, 8, 9, 10'!AE131-1</f>
        <v>-0.17568278619645594</v>
      </c>
      <c r="M137" s="90">
        <f>'Exh 7, 8, 9, 10'!M131/'Exh 7, 8, 9, 10'!W131-1</f>
        <v>-0.2925743484048827</v>
      </c>
      <c r="N137" s="90">
        <f>'Exh 7, 8, 9, 10'!N131/'Exh 7, 8, 9, 10'!X131-1</f>
        <v>-0.27759958505835713</v>
      </c>
      <c r="O137" s="90">
        <f>'Exh 7, 8, 9, 10'!O131/'Exh 7, 8, 9, 10'!Y131-1</f>
        <v>-0.24645711210365107</v>
      </c>
      <c r="P137" s="90">
        <f>'Exh 7, 8, 9, 10'!P131/'Exh 7, 8, 9, 10'!Z131-1</f>
        <v>-0.21035597649451387</v>
      </c>
      <c r="Q137" s="90">
        <f>'Exh 7, 8, 9, 10'!Q131/'Exh 7, 8, 9, 10'!AA131-1</f>
        <v>-0.18019903199777765</v>
      </c>
      <c r="R137" s="90">
        <f>'Exh 7, 8, 9, 10'!R131/'Exh 7, 8, 9, 10'!AB131-1</f>
        <v>-0.1685056657095334</v>
      </c>
      <c r="S137" s="90">
        <f>'Exh 7, 8, 9, 10'!S131/'Exh 7, 8, 9, 10'!AC131-1</f>
        <v>-0.1639688637792227</v>
      </c>
      <c r="T137" s="90">
        <f>'Exh 7, 8, 9, 10'!T131/'Exh 7, 8, 9, 10'!AD131-1</f>
        <v>-0.14373874152172372</v>
      </c>
      <c r="U137" s="90">
        <f>'Exh 7, 8, 9, 10'!U131/'Exh 7, 8, 9, 10'!AE131-1</f>
        <v>-0.1291786304845306</v>
      </c>
      <c r="V137" s="90"/>
    </row>
    <row r="138" spans="2:22" ht="15.75">
      <c r="B138" s="88">
        <f t="shared" si="8"/>
        <v>15</v>
      </c>
      <c r="C138" s="90">
        <f>'Exh 7, 8, 9, 10'!C132/'Exh 7, 8, 9, 10'!W132-1</f>
        <v>-0.42741008099793054</v>
      </c>
      <c r="D138" s="90">
        <f>'Exh 7, 8, 9, 10'!D132/'Exh 7, 8, 9, 10'!X132-1</f>
        <v>-0.39801272998717163</v>
      </c>
      <c r="E138" s="90">
        <f>'Exh 7, 8, 9, 10'!E132/'Exh 7, 8, 9, 10'!Y132-1</f>
        <v>-0.3538514601447902</v>
      </c>
      <c r="F138" s="90">
        <f>'Exh 7, 8, 9, 10'!F132/'Exh 7, 8, 9, 10'!Z132-1</f>
        <v>-0.307529595936032</v>
      </c>
      <c r="G138" s="90">
        <f>'Exh 7, 8, 9, 10'!G132/'Exh 7, 8, 9, 10'!AA132-1</f>
        <v>-0.2750924488018396</v>
      </c>
      <c r="H138" s="90">
        <f>'Exh 7, 8, 9, 10'!H132/'Exh 7, 8, 9, 10'!AB132-1</f>
        <v>-0.2565400191339443</v>
      </c>
      <c r="I138" s="90">
        <f>'Exh 7, 8, 9, 10'!I132/'Exh 7, 8, 9, 10'!AC132-1</f>
        <v>-0.22917016011687574</v>
      </c>
      <c r="J138" s="90">
        <f>'Exh 7, 8, 9, 10'!J132/'Exh 7, 8, 9, 10'!AD132-1</f>
        <v>-0.1913373691794562</v>
      </c>
      <c r="K138" s="90">
        <f>'Exh 7, 8, 9, 10'!K132/'Exh 7, 8, 9, 10'!AE132-1</f>
        <v>-0.17362934578822775</v>
      </c>
      <c r="M138" s="90">
        <f>'Exh 7, 8, 9, 10'!M132/'Exh 7, 8, 9, 10'!W132-1</f>
        <v>-0.29176405757559387</v>
      </c>
      <c r="N138" s="90">
        <f>'Exh 7, 8, 9, 10'!N132/'Exh 7, 8, 9, 10'!X132-1</f>
        <v>-0.2740234897348425</v>
      </c>
      <c r="O138" s="90">
        <f>'Exh 7, 8, 9, 10'!O132/'Exh 7, 8, 9, 10'!Y132-1</f>
        <v>-0.23929527349372404</v>
      </c>
      <c r="P138" s="90">
        <f>'Exh 7, 8, 9, 10'!P132/'Exh 7, 8, 9, 10'!Z132-1</f>
        <v>-0.2031085776198681</v>
      </c>
      <c r="Q138" s="90">
        <f>'Exh 7, 8, 9, 10'!Q132/'Exh 7, 8, 9, 10'!AA132-1</f>
        <v>-0.17620404491931774</v>
      </c>
      <c r="R138" s="90">
        <f>'Exh 7, 8, 9, 10'!R132/'Exh 7, 8, 9, 10'!AB132-1</f>
        <v>-0.1674707209606734</v>
      </c>
      <c r="S138" s="90">
        <f>'Exh 7, 8, 9, 10'!S132/'Exh 7, 8, 9, 10'!AC132-1</f>
        <v>-0.16060664353723686</v>
      </c>
      <c r="T138" s="90">
        <f>'Exh 7, 8, 9, 10'!T132/'Exh 7, 8, 9, 10'!AD132-1</f>
        <v>-0.13968036372085135</v>
      </c>
      <c r="U138" s="90">
        <f>'Exh 7, 8, 9, 10'!U132/'Exh 7, 8, 9, 10'!AE132-1</f>
        <v>-0.12725535074996408</v>
      </c>
      <c r="V138" s="90"/>
    </row>
    <row r="139" spans="2:22" ht="15.75">
      <c r="B139" s="88">
        <f t="shared" si="8"/>
        <v>16</v>
      </c>
      <c r="C139" s="90">
        <f>'Exh 7, 8, 9, 10'!C133/'Exh 7, 8, 9, 10'!W133-1</f>
        <v>-0.4223595187539466</v>
      </c>
      <c r="D139" s="90">
        <f>'Exh 7, 8, 9, 10'!D133/'Exh 7, 8, 9, 10'!X133-1</f>
        <v>-0.3909994176846292</v>
      </c>
      <c r="E139" s="90">
        <f>'Exh 7, 8, 9, 10'!E133/'Exh 7, 8, 9, 10'!Y133-1</f>
        <v>-0.34411603798004586</v>
      </c>
      <c r="F139" s="90">
        <f>'Exh 7, 8, 9, 10'!F133/'Exh 7, 8, 9, 10'!Z133-1</f>
        <v>-0.2991054955423048</v>
      </c>
      <c r="G139" s="90">
        <f>'Exh 7, 8, 9, 10'!G133/'Exh 7, 8, 9, 10'!AA133-1</f>
        <v>-0.27125912329071844</v>
      </c>
      <c r="H139" s="90">
        <f>'Exh 7, 8, 9, 10'!H133/'Exh 7, 8, 9, 10'!AB133-1</f>
        <v>-0.2524484014433518</v>
      </c>
      <c r="I139" s="90">
        <f>'Exh 7, 8, 9, 10'!I133/'Exh 7, 8, 9, 10'!AC133-1</f>
        <v>-0.22040895361448132</v>
      </c>
      <c r="J139" s="90">
        <f>'Exh 7, 8, 9, 10'!J133/'Exh 7, 8, 9, 10'!AD133-1</f>
        <v>-0.18588962609191229</v>
      </c>
      <c r="K139" s="90">
        <f>'Exh 7, 8, 9, 10'!K133/'Exh 7, 8, 9, 10'!AE133-1</f>
        <v>-0.17216168779682572</v>
      </c>
      <c r="M139" s="90">
        <f>'Exh 7, 8, 9, 10'!M133/'Exh 7, 8, 9, 10'!W133-1</f>
        <v>-0.28893733896172225</v>
      </c>
      <c r="N139" s="90">
        <f>'Exh 7, 8, 9, 10'!N133/'Exh 7, 8, 9, 10'!X133-1</f>
        <v>-0.2683750683447951</v>
      </c>
      <c r="O139" s="90">
        <f>'Exh 7, 8, 9, 10'!O133/'Exh 7, 8, 9, 10'!Y133-1</f>
        <v>-0.2320028717033895</v>
      </c>
      <c r="P139" s="90">
        <f>'Exh 7, 8, 9, 10'!P133/'Exh 7, 8, 9, 10'!Z133-1</f>
        <v>-0.19620485476858607</v>
      </c>
      <c r="Q139" s="90">
        <f>'Exh 7, 8, 9, 10'!Q133/'Exh 7, 8, 9, 10'!AA133-1</f>
        <v>-0.17257052776059534</v>
      </c>
      <c r="R139" s="90">
        <f>'Exh 7, 8, 9, 10'!R133/'Exh 7, 8, 9, 10'!AB133-1</f>
        <v>-0.16762103043349041</v>
      </c>
      <c r="S139" s="90">
        <f>'Exh 7, 8, 9, 10'!S133/'Exh 7, 8, 9, 10'!AC133-1</f>
        <v>-0.15644630473573062</v>
      </c>
      <c r="T139" s="90">
        <f>'Exh 7, 8, 9, 10'!T133/'Exh 7, 8, 9, 10'!AD133-1</f>
        <v>-0.1356024936585265</v>
      </c>
      <c r="U139" s="90">
        <f>'Exh 7, 8, 9, 10'!U133/'Exh 7, 8, 9, 10'!AE133-1</f>
        <v>-0.12554503558274044</v>
      </c>
      <c r="V139" s="90"/>
    </row>
    <row r="140" spans="2:22" ht="15.75">
      <c r="B140" s="88">
        <f t="shared" si="8"/>
        <v>17</v>
      </c>
      <c r="C140" s="90">
        <f>'Exh 7, 8, 9, 10'!C134/'Exh 7, 8, 9, 10'!W134-1</f>
        <v>-0.4166900491094957</v>
      </c>
      <c r="D140" s="90">
        <f>'Exh 7, 8, 9, 10'!D134/'Exh 7, 8, 9, 10'!X134-1</f>
        <v>-0.38216013580945185</v>
      </c>
      <c r="E140" s="90">
        <f>'Exh 7, 8, 9, 10'!E134/'Exh 7, 8, 9, 10'!Y134-1</f>
        <v>-0.33474205474874286</v>
      </c>
      <c r="F140" s="90">
        <f>'Exh 7, 8, 9, 10'!F134/'Exh 7, 8, 9, 10'!Z134-1</f>
        <v>-0.29240859813715925</v>
      </c>
      <c r="G140" s="90">
        <f>'Exh 7, 8, 9, 10'!G134/'Exh 7, 8, 9, 10'!AA134-1</f>
        <v>-0.2682784447638874</v>
      </c>
      <c r="H140" s="90">
        <f>'Exh 7, 8, 9, 10'!H134/'Exh 7, 8, 9, 10'!AB134-1</f>
        <v>-0.24776375113719906</v>
      </c>
      <c r="I140" s="90">
        <f>'Exh 7, 8, 9, 10'!I134/'Exh 7, 8, 9, 10'!AC134-1</f>
        <v>-0.2120182618512072</v>
      </c>
      <c r="J140" s="90">
        <f>'Exh 7, 8, 9, 10'!J134/'Exh 7, 8, 9, 10'!AD134-1</f>
        <v>-0.1816638839462803</v>
      </c>
      <c r="K140" s="90">
        <f>'Exh 7, 8, 9, 10'!K134/'Exh 7, 8, 9, 10'!AE134-1</f>
        <v>-0.16999402413235776</v>
      </c>
      <c r="M140" s="90">
        <f>'Exh 7, 8, 9, 10'!M134/'Exh 7, 8, 9, 10'!W134-1</f>
        <v>-0.2855894422377725</v>
      </c>
      <c r="N140" s="90">
        <f>'Exh 7, 8, 9, 10'!N134/'Exh 7, 8, 9, 10'!X134-1</f>
        <v>-0.2614490415063907</v>
      </c>
      <c r="O140" s="90">
        <f>'Exh 7, 8, 9, 10'!O134/'Exh 7, 8, 9, 10'!Y134-1</f>
        <v>-0.22517831211060169</v>
      </c>
      <c r="P140" s="90">
        <f>'Exh 7, 8, 9, 10'!P134/'Exh 7, 8, 9, 10'!Z134-1</f>
        <v>-0.19070262723958487</v>
      </c>
      <c r="Q140" s="90">
        <f>'Exh 7, 8, 9, 10'!Q134/'Exh 7, 8, 9, 10'!AA134-1</f>
        <v>-0.1704623417799186</v>
      </c>
      <c r="R140" s="90">
        <f>'Exh 7, 8, 9, 10'!R134/'Exh 7, 8, 9, 10'!AB134-1</f>
        <v>-0.1677446392704447</v>
      </c>
      <c r="S140" s="90">
        <f>'Exh 7, 8, 9, 10'!S134/'Exh 7, 8, 9, 10'!AC134-1</f>
        <v>-0.1525989079450386</v>
      </c>
      <c r="T140" s="90">
        <f>'Exh 7, 8, 9, 10'!T134/'Exh 7, 8, 9, 10'!AD134-1</f>
        <v>-0.13293419634024717</v>
      </c>
      <c r="U140" s="90">
        <f>'Exh 7, 8, 9, 10'!U134/'Exh 7, 8, 9, 10'!AE134-1</f>
        <v>-0.12328021159448876</v>
      </c>
      <c r="V140" s="90"/>
    </row>
    <row r="141" spans="2:22" ht="15.75">
      <c r="B141" s="88">
        <f t="shared" si="8"/>
        <v>18</v>
      </c>
      <c r="C141" s="90">
        <f>'Exh 7, 8, 9, 10'!C135/'Exh 7, 8, 9, 10'!W135-1</f>
        <v>-0.4109500374616042</v>
      </c>
      <c r="D141" s="90">
        <f>'Exh 7, 8, 9, 10'!D135/'Exh 7, 8, 9, 10'!X135-1</f>
        <v>-0.3724976920194134</v>
      </c>
      <c r="E141" s="90">
        <f>'Exh 7, 8, 9, 10'!E135/'Exh 7, 8, 9, 10'!Y135-1</f>
        <v>-0.3244492782856594</v>
      </c>
      <c r="F141" s="90">
        <f>'Exh 7, 8, 9, 10'!F135/'Exh 7, 8, 9, 10'!Z135-1</f>
        <v>-0.2856879492318798</v>
      </c>
      <c r="G141" s="90">
        <f>'Exh 7, 8, 9, 10'!G135/'Exh 7, 8, 9, 10'!AA135-1</f>
        <v>-0.26469470397872163</v>
      </c>
      <c r="H141" s="90">
        <f>'Exh 7, 8, 9, 10'!H135/'Exh 7, 8, 9, 10'!AB135-1</f>
        <v>-0.24246579998821838</v>
      </c>
      <c r="I141" s="90">
        <f>'Exh 7, 8, 9, 10'!I135/'Exh 7, 8, 9, 10'!AC135-1</f>
        <v>-0.20433504748245912</v>
      </c>
      <c r="J141" s="90">
        <f>'Exh 7, 8, 9, 10'!J135/'Exh 7, 8, 9, 10'!AD135-1</f>
        <v>-0.17815368617831684</v>
      </c>
      <c r="K141" s="90">
        <f>'Exh 7, 8, 9, 10'!K135/'Exh 7, 8, 9, 10'!AE135-1</f>
        <v>-0.1669325109662374</v>
      </c>
      <c r="M141" s="90">
        <f>'Exh 7, 8, 9, 10'!M135/'Exh 7, 8, 9, 10'!W135-1</f>
        <v>-0.2818084072048842</v>
      </c>
      <c r="N141" s="90">
        <f>'Exh 7, 8, 9, 10'!N135/'Exh 7, 8, 9, 10'!X135-1</f>
        <v>-0.254077474981488</v>
      </c>
      <c r="O141" s="90">
        <f>'Exh 7, 8, 9, 10'!O135/'Exh 7, 8, 9, 10'!Y135-1</f>
        <v>-0.21717938203221887</v>
      </c>
      <c r="P141" s="90">
        <f>'Exh 7, 8, 9, 10'!P135/'Exh 7, 8, 9, 10'!Z135-1</f>
        <v>-0.184867666255091</v>
      </c>
      <c r="Q141" s="90">
        <f>'Exh 7, 8, 9, 10'!Q135/'Exh 7, 8, 9, 10'!AA135-1</f>
        <v>-0.1690757537090114</v>
      </c>
      <c r="R141" s="90">
        <f>'Exh 7, 8, 9, 10'!R135/'Exh 7, 8, 9, 10'!AB135-1</f>
        <v>-0.16632420353764454</v>
      </c>
      <c r="S141" s="90">
        <f>'Exh 7, 8, 9, 10'!S135/'Exh 7, 8, 9, 10'!AC135-1</f>
        <v>-0.1480029304817725</v>
      </c>
      <c r="T141" s="90">
        <f>'Exh 7, 8, 9, 10'!T135/'Exh 7, 8, 9, 10'!AD135-1</f>
        <v>-0.13067952991347043</v>
      </c>
      <c r="U141" s="90">
        <f>'Exh 7, 8, 9, 10'!U135/'Exh 7, 8, 9, 10'!AE135-1</f>
        <v>-0.1206350889680673</v>
      </c>
      <c r="V141" s="90"/>
    </row>
    <row r="142" spans="2:22" ht="15.75">
      <c r="B142" s="88">
        <f t="shared" si="8"/>
        <v>19</v>
      </c>
      <c r="C142" s="90">
        <f>'Exh 7, 8, 9, 10'!C136/'Exh 7, 8, 9, 10'!W136-1</f>
        <v>-0.40378629047850767</v>
      </c>
      <c r="D142" s="90">
        <f>'Exh 7, 8, 9, 10'!D136/'Exh 7, 8, 9, 10'!X136-1</f>
        <v>-0.36401429602522206</v>
      </c>
      <c r="E142" s="90">
        <f>'Exh 7, 8, 9, 10'!E136/'Exh 7, 8, 9, 10'!Y136-1</f>
        <v>-0.31600507207468587</v>
      </c>
      <c r="F142" s="90">
        <f>'Exh 7, 8, 9, 10'!F136/'Exh 7, 8, 9, 10'!Z136-1</f>
        <v>-0.2795072291802809</v>
      </c>
      <c r="G142" s="90">
        <f>'Exh 7, 8, 9, 10'!G136/'Exh 7, 8, 9, 10'!AA136-1</f>
        <v>-0.26113036489953234</v>
      </c>
      <c r="H142" s="90">
        <f>'Exh 7, 8, 9, 10'!H136/'Exh 7, 8, 9, 10'!AB136-1</f>
        <v>-0.23654251318912323</v>
      </c>
      <c r="I142" s="90">
        <f>'Exh 7, 8, 9, 10'!I136/'Exh 7, 8, 9, 10'!AC136-1</f>
        <v>-0.19741515531008902</v>
      </c>
      <c r="J142" s="90">
        <f>'Exh 7, 8, 9, 10'!J136/'Exh 7, 8, 9, 10'!AD136-1</f>
        <v>-0.17568278619645594</v>
      </c>
      <c r="K142" s="90">
        <f>'Exh 7, 8, 9, 10'!K136/'Exh 7, 8, 9, 10'!AE136-1</f>
        <v>-0.16366836286245134</v>
      </c>
      <c r="M142" s="90">
        <f>'Exh 7, 8, 9, 10'!M136/'Exh 7, 8, 9, 10'!W136-1</f>
        <v>-0.27759958505835713</v>
      </c>
      <c r="N142" s="90">
        <f>'Exh 7, 8, 9, 10'!N136/'Exh 7, 8, 9, 10'!X136-1</f>
        <v>-0.24645711210365107</v>
      </c>
      <c r="O142" s="90">
        <f>'Exh 7, 8, 9, 10'!O136/'Exh 7, 8, 9, 10'!Y136-1</f>
        <v>-0.21035597649451387</v>
      </c>
      <c r="P142" s="90">
        <f>'Exh 7, 8, 9, 10'!P136/'Exh 7, 8, 9, 10'!Z136-1</f>
        <v>-0.18019903199777765</v>
      </c>
      <c r="Q142" s="90">
        <f>'Exh 7, 8, 9, 10'!Q136/'Exh 7, 8, 9, 10'!AA136-1</f>
        <v>-0.1685056657095334</v>
      </c>
      <c r="R142" s="90">
        <f>'Exh 7, 8, 9, 10'!R136/'Exh 7, 8, 9, 10'!AB136-1</f>
        <v>-0.1639688637792227</v>
      </c>
      <c r="S142" s="90">
        <f>'Exh 7, 8, 9, 10'!S136/'Exh 7, 8, 9, 10'!AC136-1</f>
        <v>-0.14373874152172372</v>
      </c>
      <c r="T142" s="90">
        <f>'Exh 7, 8, 9, 10'!T136/'Exh 7, 8, 9, 10'!AD136-1</f>
        <v>-0.1291786304845306</v>
      </c>
      <c r="U142" s="90">
        <f>'Exh 7, 8, 9, 10'!U136/'Exh 7, 8, 9, 10'!AE136-1</f>
        <v>-0.11759163892651447</v>
      </c>
      <c r="V142" s="90"/>
    </row>
    <row r="143" spans="2:22" ht="15.75">
      <c r="B143" s="88">
        <f t="shared" si="8"/>
        <v>20</v>
      </c>
      <c r="C143" s="90">
        <f>'Exh 7, 8, 9, 10'!C137/'Exh 7, 8, 9, 10'!W137-1</f>
        <v>-0.39801272998717163</v>
      </c>
      <c r="D143" s="90">
        <f>'Exh 7, 8, 9, 10'!D137/'Exh 7, 8, 9, 10'!X137-1</f>
        <v>-0.3538514601447902</v>
      </c>
      <c r="E143" s="90">
        <f>'Exh 7, 8, 9, 10'!E137/'Exh 7, 8, 9, 10'!Y137-1</f>
        <v>-0.307529595936032</v>
      </c>
      <c r="F143" s="90">
        <f>'Exh 7, 8, 9, 10'!F137/'Exh 7, 8, 9, 10'!Z137-1</f>
        <v>-0.2750924488018396</v>
      </c>
      <c r="G143" s="90">
        <f>'Exh 7, 8, 9, 10'!G137/'Exh 7, 8, 9, 10'!AA137-1</f>
        <v>-0.2565400191339443</v>
      </c>
      <c r="H143" s="90">
        <f>'Exh 7, 8, 9, 10'!H137/'Exh 7, 8, 9, 10'!AB137-1</f>
        <v>-0.22917016011687574</v>
      </c>
      <c r="I143" s="90">
        <f>'Exh 7, 8, 9, 10'!I137/'Exh 7, 8, 9, 10'!AC137-1</f>
        <v>-0.1913373691794562</v>
      </c>
      <c r="J143" s="90">
        <f>'Exh 7, 8, 9, 10'!J137/'Exh 7, 8, 9, 10'!AD137-1</f>
        <v>-0.17362934578822775</v>
      </c>
      <c r="K143" s="90">
        <f>'Exh 7, 8, 9, 10'!K137/'Exh 7, 8, 9, 10'!AE137-1</f>
        <v>-0.15940541433366506</v>
      </c>
      <c r="M143" s="90">
        <f>'Exh 7, 8, 9, 10'!M137/'Exh 7, 8, 9, 10'!W137-1</f>
        <v>-0.2740234897348425</v>
      </c>
      <c r="N143" s="90">
        <f>'Exh 7, 8, 9, 10'!N137/'Exh 7, 8, 9, 10'!X137-1</f>
        <v>-0.23929527349372404</v>
      </c>
      <c r="O143" s="90">
        <f>'Exh 7, 8, 9, 10'!O137/'Exh 7, 8, 9, 10'!Y137-1</f>
        <v>-0.2031085776198681</v>
      </c>
      <c r="P143" s="90">
        <f>'Exh 7, 8, 9, 10'!P137/'Exh 7, 8, 9, 10'!Z137-1</f>
        <v>-0.17620404491931774</v>
      </c>
      <c r="Q143" s="90">
        <f>'Exh 7, 8, 9, 10'!Q137/'Exh 7, 8, 9, 10'!AA137-1</f>
        <v>-0.1674707209606734</v>
      </c>
      <c r="R143" s="90">
        <f>'Exh 7, 8, 9, 10'!R137/'Exh 7, 8, 9, 10'!AB137-1</f>
        <v>-0.16060664353723686</v>
      </c>
      <c r="S143" s="90">
        <f>'Exh 7, 8, 9, 10'!S137/'Exh 7, 8, 9, 10'!AC137-1</f>
        <v>-0.13968036372085135</v>
      </c>
      <c r="T143" s="90">
        <f>'Exh 7, 8, 9, 10'!T137/'Exh 7, 8, 9, 10'!AD137-1</f>
        <v>-0.12725535074996408</v>
      </c>
      <c r="U143" s="90">
        <f>'Exh 7, 8, 9, 10'!U137/'Exh 7, 8, 9, 10'!AE137-1</f>
        <v>-0.11400668746195841</v>
      </c>
      <c r="V143" s="90"/>
    </row>
    <row r="144" spans="2:22" ht="15.75">
      <c r="B144" s="88">
        <f t="shared" si="8"/>
        <v>21</v>
      </c>
      <c r="C144" s="90">
        <f>'Exh 7, 8, 9, 10'!C138/'Exh 7, 8, 9, 10'!W138-1</f>
        <v>-0.3909994176846292</v>
      </c>
      <c r="D144" s="90">
        <f>'Exh 7, 8, 9, 10'!D138/'Exh 7, 8, 9, 10'!X138-1</f>
        <v>-0.34411603798004586</v>
      </c>
      <c r="E144" s="90">
        <f>'Exh 7, 8, 9, 10'!E138/'Exh 7, 8, 9, 10'!Y138-1</f>
        <v>-0.2991054955423048</v>
      </c>
      <c r="F144" s="90">
        <f>'Exh 7, 8, 9, 10'!F138/'Exh 7, 8, 9, 10'!Z138-1</f>
        <v>-0.27125912329071844</v>
      </c>
      <c r="G144" s="90">
        <f>'Exh 7, 8, 9, 10'!G138/'Exh 7, 8, 9, 10'!AA138-1</f>
        <v>-0.2524484014433518</v>
      </c>
      <c r="H144" s="90">
        <f>'Exh 7, 8, 9, 10'!H138/'Exh 7, 8, 9, 10'!AB138-1</f>
        <v>-0.22040895361448132</v>
      </c>
      <c r="I144" s="90">
        <f>'Exh 7, 8, 9, 10'!I138/'Exh 7, 8, 9, 10'!AC138-1</f>
        <v>-0.18588962609191229</v>
      </c>
      <c r="J144" s="90">
        <f>'Exh 7, 8, 9, 10'!J138/'Exh 7, 8, 9, 10'!AD138-1</f>
        <v>-0.17216168779682572</v>
      </c>
      <c r="K144" s="90">
        <f>'Exh 7, 8, 9, 10'!K138/'Exh 7, 8, 9, 10'!AE138-1</f>
        <v>-0.15355167948511594</v>
      </c>
      <c r="M144" s="90">
        <f>'Exh 7, 8, 9, 10'!M138/'Exh 7, 8, 9, 10'!W138-1</f>
        <v>-0.2683750683447951</v>
      </c>
      <c r="N144" s="90">
        <f>'Exh 7, 8, 9, 10'!N138/'Exh 7, 8, 9, 10'!X138-1</f>
        <v>-0.2320028717033895</v>
      </c>
      <c r="O144" s="90">
        <f>'Exh 7, 8, 9, 10'!O138/'Exh 7, 8, 9, 10'!Y138-1</f>
        <v>-0.19620485476858607</v>
      </c>
      <c r="P144" s="90">
        <f>'Exh 7, 8, 9, 10'!P138/'Exh 7, 8, 9, 10'!Z138-1</f>
        <v>-0.17257052776059534</v>
      </c>
      <c r="Q144" s="90">
        <f>'Exh 7, 8, 9, 10'!Q138/'Exh 7, 8, 9, 10'!AA138-1</f>
        <v>-0.16762103043349041</v>
      </c>
      <c r="R144" s="90">
        <f>'Exh 7, 8, 9, 10'!R138/'Exh 7, 8, 9, 10'!AB138-1</f>
        <v>-0.15644630473573062</v>
      </c>
      <c r="S144" s="90">
        <f>'Exh 7, 8, 9, 10'!S138/'Exh 7, 8, 9, 10'!AC138-1</f>
        <v>-0.1356024936585265</v>
      </c>
      <c r="T144" s="90">
        <f>'Exh 7, 8, 9, 10'!T138/'Exh 7, 8, 9, 10'!AD138-1</f>
        <v>-0.12554503558274044</v>
      </c>
      <c r="U144" s="90">
        <f>'Exh 7, 8, 9, 10'!U138/'Exh 7, 8, 9, 10'!AE138-1</f>
        <v>-0.10965921323021244</v>
      </c>
      <c r="V144" s="90"/>
    </row>
    <row r="145" spans="2:22" ht="15.75">
      <c r="B145" s="88">
        <f t="shared" si="8"/>
        <v>22</v>
      </c>
      <c r="C145" s="90">
        <f>'Exh 7, 8, 9, 10'!C139/'Exh 7, 8, 9, 10'!W139-1</f>
        <v>-0.38216013580945185</v>
      </c>
      <c r="D145" s="90">
        <f>'Exh 7, 8, 9, 10'!D139/'Exh 7, 8, 9, 10'!X139-1</f>
        <v>-0.33474205474874286</v>
      </c>
      <c r="E145" s="90">
        <f>'Exh 7, 8, 9, 10'!E139/'Exh 7, 8, 9, 10'!Y139-1</f>
        <v>-0.29240859813715925</v>
      </c>
      <c r="F145" s="90">
        <f>'Exh 7, 8, 9, 10'!F139/'Exh 7, 8, 9, 10'!Z139-1</f>
        <v>-0.2682784447638874</v>
      </c>
      <c r="G145" s="90">
        <f>'Exh 7, 8, 9, 10'!G139/'Exh 7, 8, 9, 10'!AA139-1</f>
        <v>-0.24776375113719906</v>
      </c>
      <c r="H145" s="90">
        <f>'Exh 7, 8, 9, 10'!H139/'Exh 7, 8, 9, 10'!AB139-1</f>
        <v>-0.2120182618512072</v>
      </c>
      <c r="I145" s="90">
        <f>'Exh 7, 8, 9, 10'!I139/'Exh 7, 8, 9, 10'!AC139-1</f>
        <v>-0.1816638839462803</v>
      </c>
      <c r="J145" s="90">
        <f>'Exh 7, 8, 9, 10'!J139/'Exh 7, 8, 9, 10'!AD139-1</f>
        <v>-0.16999402413235776</v>
      </c>
      <c r="K145" s="90">
        <f>'Exh 7, 8, 9, 10'!K139/'Exh 7, 8, 9, 10'!AE139-1</f>
        <v>-0.14757275377455426</v>
      </c>
      <c r="M145" s="90">
        <f>'Exh 7, 8, 9, 10'!M139/'Exh 7, 8, 9, 10'!W139-1</f>
        <v>-0.2614490415063907</v>
      </c>
      <c r="N145" s="90">
        <f>'Exh 7, 8, 9, 10'!N139/'Exh 7, 8, 9, 10'!X139-1</f>
        <v>-0.22517831211060169</v>
      </c>
      <c r="O145" s="90">
        <f>'Exh 7, 8, 9, 10'!O139/'Exh 7, 8, 9, 10'!Y139-1</f>
        <v>-0.19070262723958487</v>
      </c>
      <c r="P145" s="90">
        <f>'Exh 7, 8, 9, 10'!P139/'Exh 7, 8, 9, 10'!Z139-1</f>
        <v>-0.1704623417799186</v>
      </c>
      <c r="Q145" s="90">
        <f>'Exh 7, 8, 9, 10'!Q139/'Exh 7, 8, 9, 10'!AA139-1</f>
        <v>-0.1677446392704447</v>
      </c>
      <c r="R145" s="90">
        <f>'Exh 7, 8, 9, 10'!R139/'Exh 7, 8, 9, 10'!AB139-1</f>
        <v>-0.1525989079450386</v>
      </c>
      <c r="S145" s="90">
        <f>'Exh 7, 8, 9, 10'!S139/'Exh 7, 8, 9, 10'!AC139-1</f>
        <v>-0.13293419634024717</v>
      </c>
      <c r="T145" s="90">
        <f>'Exh 7, 8, 9, 10'!T139/'Exh 7, 8, 9, 10'!AD139-1</f>
        <v>-0.12328021159448876</v>
      </c>
      <c r="U145" s="90">
        <f>'Exh 7, 8, 9, 10'!U139/'Exh 7, 8, 9, 10'!AE139-1</f>
        <v>-0.10518805081935689</v>
      </c>
      <c r="V145" s="90"/>
    </row>
    <row r="146" spans="2:22" ht="15.75">
      <c r="B146" s="88">
        <f t="shared" si="8"/>
        <v>23</v>
      </c>
      <c r="C146" s="90">
        <f>'Exh 7, 8, 9, 10'!C140/'Exh 7, 8, 9, 10'!W140-1</f>
        <v>-0.3724976920194134</v>
      </c>
      <c r="D146" s="90">
        <f>'Exh 7, 8, 9, 10'!D140/'Exh 7, 8, 9, 10'!X140-1</f>
        <v>-0.3244492782856594</v>
      </c>
      <c r="E146" s="90">
        <f>'Exh 7, 8, 9, 10'!E140/'Exh 7, 8, 9, 10'!Y140-1</f>
        <v>-0.2856879492318798</v>
      </c>
      <c r="F146" s="90">
        <f>'Exh 7, 8, 9, 10'!F140/'Exh 7, 8, 9, 10'!Z140-1</f>
        <v>-0.26469470397872163</v>
      </c>
      <c r="G146" s="90">
        <f>'Exh 7, 8, 9, 10'!G140/'Exh 7, 8, 9, 10'!AA140-1</f>
        <v>-0.24246579998821838</v>
      </c>
      <c r="H146" s="90">
        <f>'Exh 7, 8, 9, 10'!H140/'Exh 7, 8, 9, 10'!AB140-1</f>
        <v>-0.20433504748245912</v>
      </c>
      <c r="I146" s="90">
        <f>'Exh 7, 8, 9, 10'!I140/'Exh 7, 8, 9, 10'!AC140-1</f>
        <v>-0.17815368617831684</v>
      </c>
      <c r="J146" s="90">
        <f>'Exh 7, 8, 9, 10'!J140/'Exh 7, 8, 9, 10'!AD140-1</f>
        <v>-0.1669325109662374</v>
      </c>
      <c r="K146" s="90">
        <f>'Exh 7, 8, 9, 10'!K140/'Exh 7, 8, 9, 10'!AE140-1</f>
        <v>-0.14127653953066943</v>
      </c>
      <c r="M146" s="90">
        <f>'Exh 7, 8, 9, 10'!M140/'Exh 7, 8, 9, 10'!W140-1</f>
        <v>-0.254077474981488</v>
      </c>
      <c r="N146" s="90">
        <f>'Exh 7, 8, 9, 10'!N140/'Exh 7, 8, 9, 10'!X140-1</f>
        <v>-0.21717938203221887</v>
      </c>
      <c r="O146" s="90">
        <f>'Exh 7, 8, 9, 10'!O140/'Exh 7, 8, 9, 10'!Y140-1</f>
        <v>-0.184867666255091</v>
      </c>
      <c r="P146" s="90">
        <f>'Exh 7, 8, 9, 10'!P140/'Exh 7, 8, 9, 10'!Z140-1</f>
        <v>-0.1690757537090114</v>
      </c>
      <c r="Q146" s="90">
        <f>'Exh 7, 8, 9, 10'!Q140/'Exh 7, 8, 9, 10'!AA140-1</f>
        <v>-0.16632420353764454</v>
      </c>
      <c r="R146" s="90">
        <f>'Exh 7, 8, 9, 10'!R140/'Exh 7, 8, 9, 10'!AB140-1</f>
        <v>-0.1480029304817725</v>
      </c>
      <c r="S146" s="90">
        <f>'Exh 7, 8, 9, 10'!S140/'Exh 7, 8, 9, 10'!AC140-1</f>
        <v>-0.13067952991347043</v>
      </c>
      <c r="T146" s="90">
        <f>'Exh 7, 8, 9, 10'!T140/'Exh 7, 8, 9, 10'!AD140-1</f>
        <v>-0.1206350889680673</v>
      </c>
      <c r="U146" s="90">
        <f>'Exh 7, 8, 9, 10'!U140/'Exh 7, 8, 9, 10'!AE140-1</f>
        <v>-0.10070542790624792</v>
      </c>
      <c r="V146" s="90"/>
    </row>
    <row r="147" spans="2:22" ht="15.75">
      <c r="B147" s="88">
        <f t="shared" si="8"/>
        <v>24</v>
      </c>
      <c r="C147" s="90">
        <f>'Exh 7, 8, 9, 10'!C141/'Exh 7, 8, 9, 10'!W141-1</f>
        <v>-0.36401429602522206</v>
      </c>
      <c r="D147" s="90">
        <f>'Exh 7, 8, 9, 10'!D141/'Exh 7, 8, 9, 10'!X141-1</f>
        <v>-0.31600507207468587</v>
      </c>
      <c r="E147" s="90">
        <f>'Exh 7, 8, 9, 10'!E141/'Exh 7, 8, 9, 10'!Y141-1</f>
        <v>-0.2795072291802809</v>
      </c>
      <c r="F147" s="90">
        <f>'Exh 7, 8, 9, 10'!F141/'Exh 7, 8, 9, 10'!Z141-1</f>
        <v>-0.26113036489953234</v>
      </c>
      <c r="G147" s="90">
        <f>'Exh 7, 8, 9, 10'!G141/'Exh 7, 8, 9, 10'!AA141-1</f>
        <v>-0.23654251318912323</v>
      </c>
      <c r="H147" s="90">
        <f>'Exh 7, 8, 9, 10'!H141/'Exh 7, 8, 9, 10'!AB141-1</f>
        <v>-0.19741515531008902</v>
      </c>
      <c r="I147" s="90">
        <f>'Exh 7, 8, 9, 10'!I141/'Exh 7, 8, 9, 10'!AC141-1</f>
        <v>-0.17568278619645594</v>
      </c>
      <c r="J147" s="90">
        <f>'Exh 7, 8, 9, 10'!J141/'Exh 7, 8, 9, 10'!AD141-1</f>
        <v>-0.16366836286245134</v>
      </c>
      <c r="K147" s="90">
        <f>'Exh 7, 8, 9, 10'!K141/'Exh 7, 8, 9, 10'!AE141-1</f>
        <v>-0.1346475535748355</v>
      </c>
      <c r="M147" s="90">
        <f>'Exh 7, 8, 9, 10'!M141/'Exh 7, 8, 9, 10'!W141-1</f>
        <v>-0.24645711210365107</v>
      </c>
      <c r="N147" s="90">
        <f>'Exh 7, 8, 9, 10'!N141/'Exh 7, 8, 9, 10'!X141-1</f>
        <v>-0.21035597649451387</v>
      </c>
      <c r="O147" s="90">
        <f>'Exh 7, 8, 9, 10'!O141/'Exh 7, 8, 9, 10'!Y141-1</f>
        <v>-0.18019903199777765</v>
      </c>
      <c r="P147" s="90">
        <f>'Exh 7, 8, 9, 10'!P141/'Exh 7, 8, 9, 10'!Z141-1</f>
        <v>-0.1685056657095334</v>
      </c>
      <c r="Q147" s="90">
        <f>'Exh 7, 8, 9, 10'!Q141/'Exh 7, 8, 9, 10'!AA141-1</f>
        <v>-0.1639688637792227</v>
      </c>
      <c r="R147" s="90">
        <f>'Exh 7, 8, 9, 10'!R141/'Exh 7, 8, 9, 10'!AB141-1</f>
        <v>-0.14373874152172372</v>
      </c>
      <c r="S147" s="90">
        <f>'Exh 7, 8, 9, 10'!S141/'Exh 7, 8, 9, 10'!AC141-1</f>
        <v>-0.1291786304845306</v>
      </c>
      <c r="T147" s="90">
        <f>'Exh 7, 8, 9, 10'!T141/'Exh 7, 8, 9, 10'!AD141-1</f>
        <v>-0.11759163892651447</v>
      </c>
      <c r="U147" s="90">
        <f>'Exh 7, 8, 9, 10'!U141/'Exh 7, 8, 9, 10'!AE141-1</f>
        <v>-0.09620372553057888</v>
      </c>
      <c r="V147" s="90"/>
    </row>
    <row r="148" spans="2:22" ht="15.75">
      <c r="B148" s="88">
        <f t="shared" si="8"/>
        <v>25</v>
      </c>
      <c r="C148" s="90">
        <f>'Exh 7, 8, 9, 10'!C142/'Exh 7, 8, 9, 10'!W142-1</f>
        <v>-0.3538514601447902</v>
      </c>
      <c r="D148" s="90">
        <f>'Exh 7, 8, 9, 10'!D142/'Exh 7, 8, 9, 10'!X142-1</f>
        <v>-0.307529595936032</v>
      </c>
      <c r="E148" s="90">
        <f>'Exh 7, 8, 9, 10'!E142/'Exh 7, 8, 9, 10'!Y142-1</f>
        <v>-0.2750924488018396</v>
      </c>
      <c r="F148" s="90">
        <f>'Exh 7, 8, 9, 10'!F142/'Exh 7, 8, 9, 10'!Z142-1</f>
        <v>-0.2565400191339443</v>
      </c>
      <c r="G148" s="90">
        <f>'Exh 7, 8, 9, 10'!G142/'Exh 7, 8, 9, 10'!AA142-1</f>
        <v>-0.22917016011687574</v>
      </c>
      <c r="H148" s="90">
        <f>'Exh 7, 8, 9, 10'!H142/'Exh 7, 8, 9, 10'!AB142-1</f>
        <v>-0.1913373691794562</v>
      </c>
      <c r="I148" s="90">
        <f>'Exh 7, 8, 9, 10'!I142/'Exh 7, 8, 9, 10'!AC142-1</f>
        <v>-0.17362934578822775</v>
      </c>
      <c r="J148" s="90">
        <f>'Exh 7, 8, 9, 10'!J142/'Exh 7, 8, 9, 10'!AD142-1</f>
        <v>-0.15940541433366506</v>
      </c>
      <c r="K148" s="90">
        <f>'Exh 7, 8, 9, 10'!K142/'Exh 7, 8, 9, 10'!AE142-1</f>
        <v>-0.12782213580948343</v>
      </c>
      <c r="M148" s="90">
        <f>'Exh 7, 8, 9, 10'!M142/'Exh 7, 8, 9, 10'!W142-1</f>
        <v>-0.23929527349372404</v>
      </c>
      <c r="N148" s="90">
        <f>'Exh 7, 8, 9, 10'!N142/'Exh 7, 8, 9, 10'!X142-1</f>
        <v>-0.2031085776198681</v>
      </c>
      <c r="O148" s="90">
        <f>'Exh 7, 8, 9, 10'!O142/'Exh 7, 8, 9, 10'!Y142-1</f>
        <v>-0.17620404491931774</v>
      </c>
      <c r="P148" s="90">
        <f>'Exh 7, 8, 9, 10'!P142/'Exh 7, 8, 9, 10'!Z142-1</f>
        <v>-0.1674707209606734</v>
      </c>
      <c r="Q148" s="90">
        <f>'Exh 7, 8, 9, 10'!Q142/'Exh 7, 8, 9, 10'!AA142-1</f>
        <v>-0.16060664353723686</v>
      </c>
      <c r="R148" s="90">
        <f>'Exh 7, 8, 9, 10'!R142/'Exh 7, 8, 9, 10'!AB142-1</f>
        <v>-0.13968036372085135</v>
      </c>
      <c r="S148" s="90">
        <f>'Exh 7, 8, 9, 10'!S142/'Exh 7, 8, 9, 10'!AC142-1</f>
        <v>-0.12725535074996408</v>
      </c>
      <c r="T148" s="90">
        <f>'Exh 7, 8, 9, 10'!T142/'Exh 7, 8, 9, 10'!AD142-1</f>
        <v>-0.11400668746195841</v>
      </c>
      <c r="U148" s="90">
        <f>'Exh 7, 8, 9, 10'!U142/'Exh 7, 8, 9, 10'!AE142-1</f>
        <v>-0.09149404421614271</v>
      </c>
      <c r="V148" s="90"/>
    </row>
    <row r="149" spans="2:22" ht="15.75">
      <c r="B149" s="88">
        <f t="shared" si="8"/>
        <v>26</v>
      </c>
      <c r="C149" s="90">
        <f>'Exh 7, 8, 9, 10'!C143/'Exh 7, 8, 9, 10'!W143-1</f>
        <v>-0.34411603798004586</v>
      </c>
      <c r="D149" s="90">
        <f>'Exh 7, 8, 9, 10'!D143/'Exh 7, 8, 9, 10'!X143-1</f>
        <v>-0.2991054955423048</v>
      </c>
      <c r="E149" s="90">
        <f>'Exh 7, 8, 9, 10'!E143/'Exh 7, 8, 9, 10'!Y143-1</f>
        <v>-0.27125912329071844</v>
      </c>
      <c r="F149" s="90">
        <f>'Exh 7, 8, 9, 10'!F143/'Exh 7, 8, 9, 10'!Z143-1</f>
        <v>-0.2524484014433518</v>
      </c>
      <c r="G149" s="90">
        <f>'Exh 7, 8, 9, 10'!G143/'Exh 7, 8, 9, 10'!AA143-1</f>
        <v>-0.22040895361448132</v>
      </c>
      <c r="H149" s="90">
        <f>'Exh 7, 8, 9, 10'!H143/'Exh 7, 8, 9, 10'!AB143-1</f>
        <v>-0.18588962609191229</v>
      </c>
      <c r="I149" s="90">
        <f>'Exh 7, 8, 9, 10'!I143/'Exh 7, 8, 9, 10'!AC143-1</f>
        <v>-0.17216168779682572</v>
      </c>
      <c r="J149" s="90">
        <f>'Exh 7, 8, 9, 10'!J143/'Exh 7, 8, 9, 10'!AD143-1</f>
        <v>-0.15355167948511594</v>
      </c>
      <c r="K149" s="90">
        <f>'Exh 7, 8, 9, 10'!K143/'Exh 7, 8, 9, 10'!AE143-1</f>
        <v>-0.12078990992469663</v>
      </c>
      <c r="M149" s="90">
        <f>'Exh 7, 8, 9, 10'!M143/'Exh 7, 8, 9, 10'!W143-1</f>
        <v>-0.2320028717033895</v>
      </c>
      <c r="N149" s="90">
        <f>'Exh 7, 8, 9, 10'!N143/'Exh 7, 8, 9, 10'!X143-1</f>
        <v>-0.19620485476858607</v>
      </c>
      <c r="O149" s="90">
        <f>'Exh 7, 8, 9, 10'!O143/'Exh 7, 8, 9, 10'!Y143-1</f>
        <v>-0.17257052776059534</v>
      </c>
      <c r="P149" s="90">
        <f>'Exh 7, 8, 9, 10'!P143/'Exh 7, 8, 9, 10'!Z143-1</f>
        <v>-0.16762103043349041</v>
      </c>
      <c r="Q149" s="90">
        <f>'Exh 7, 8, 9, 10'!Q143/'Exh 7, 8, 9, 10'!AA143-1</f>
        <v>-0.15644630473573062</v>
      </c>
      <c r="R149" s="90">
        <f>'Exh 7, 8, 9, 10'!R143/'Exh 7, 8, 9, 10'!AB143-1</f>
        <v>-0.1356024936585265</v>
      </c>
      <c r="S149" s="90">
        <f>'Exh 7, 8, 9, 10'!S143/'Exh 7, 8, 9, 10'!AC143-1</f>
        <v>-0.12554503558274044</v>
      </c>
      <c r="T149" s="90">
        <f>'Exh 7, 8, 9, 10'!T143/'Exh 7, 8, 9, 10'!AD143-1</f>
        <v>-0.10965921323021244</v>
      </c>
      <c r="U149" s="90">
        <f>'Exh 7, 8, 9, 10'!U143/'Exh 7, 8, 9, 10'!AE143-1</f>
        <v>-0.08656303389478948</v>
      </c>
      <c r="V149" s="90"/>
    </row>
    <row r="150" spans="2:22" ht="15.75">
      <c r="B150" s="88">
        <f t="shared" si="8"/>
        <v>27</v>
      </c>
      <c r="C150" s="90">
        <f>'Exh 7, 8, 9, 10'!C144/'Exh 7, 8, 9, 10'!W144-1</f>
        <v>-0.33474205474874286</v>
      </c>
      <c r="D150" s="90">
        <f>'Exh 7, 8, 9, 10'!D144/'Exh 7, 8, 9, 10'!X144-1</f>
        <v>-0.29240859813715925</v>
      </c>
      <c r="E150" s="90">
        <f>'Exh 7, 8, 9, 10'!E144/'Exh 7, 8, 9, 10'!Y144-1</f>
        <v>-0.2682784447638874</v>
      </c>
      <c r="F150" s="90">
        <f>'Exh 7, 8, 9, 10'!F144/'Exh 7, 8, 9, 10'!Z144-1</f>
        <v>-0.24776375113719906</v>
      </c>
      <c r="G150" s="90">
        <f>'Exh 7, 8, 9, 10'!G144/'Exh 7, 8, 9, 10'!AA144-1</f>
        <v>-0.2120182618512072</v>
      </c>
      <c r="H150" s="90">
        <f>'Exh 7, 8, 9, 10'!H144/'Exh 7, 8, 9, 10'!AB144-1</f>
        <v>-0.1816638839462803</v>
      </c>
      <c r="I150" s="90">
        <f>'Exh 7, 8, 9, 10'!I144/'Exh 7, 8, 9, 10'!AC144-1</f>
        <v>-0.16999402413235776</v>
      </c>
      <c r="J150" s="90">
        <f>'Exh 7, 8, 9, 10'!J144/'Exh 7, 8, 9, 10'!AD144-1</f>
        <v>-0.14757275377455426</v>
      </c>
      <c r="K150" s="90">
        <f>'Exh 7, 8, 9, 10'!K144/'Exh 7, 8, 9, 10'!AE144-1</f>
        <v>-0.1133948183004726</v>
      </c>
      <c r="M150" s="90">
        <f>'Exh 7, 8, 9, 10'!M144/'Exh 7, 8, 9, 10'!W144-1</f>
        <v>-0.22517831211060169</v>
      </c>
      <c r="N150" s="90">
        <f>'Exh 7, 8, 9, 10'!N144/'Exh 7, 8, 9, 10'!X144-1</f>
        <v>-0.19070262723958487</v>
      </c>
      <c r="O150" s="90">
        <f>'Exh 7, 8, 9, 10'!O144/'Exh 7, 8, 9, 10'!Y144-1</f>
        <v>-0.1704623417799186</v>
      </c>
      <c r="P150" s="90">
        <f>'Exh 7, 8, 9, 10'!P144/'Exh 7, 8, 9, 10'!Z144-1</f>
        <v>-0.1677446392704447</v>
      </c>
      <c r="Q150" s="90">
        <f>'Exh 7, 8, 9, 10'!Q144/'Exh 7, 8, 9, 10'!AA144-1</f>
        <v>-0.1525989079450386</v>
      </c>
      <c r="R150" s="90">
        <f>'Exh 7, 8, 9, 10'!R144/'Exh 7, 8, 9, 10'!AB144-1</f>
        <v>-0.13293419634024717</v>
      </c>
      <c r="S150" s="90">
        <f>'Exh 7, 8, 9, 10'!S144/'Exh 7, 8, 9, 10'!AC144-1</f>
        <v>-0.12328021159448876</v>
      </c>
      <c r="T150" s="90">
        <f>'Exh 7, 8, 9, 10'!T144/'Exh 7, 8, 9, 10'!AD144-1</f>
        <v>-0.10518805081935689</v>
      </c>
      <c r="U150" s="90">
        <f>'Exh 7, 8, 9, 10'!U144/'Exh 7, 8, 9, 10'!AE144-1</f>
        <v>-0.08150530129540345</v>
      </c>
      <c r="V150" s="90"/>
    </row>
    <row r="151" spans="2:22" ht="15.75">
      <c r="B151" s="88">
        <f t="shared" si="8"/>
        <v>28</v>
      </c>
      <c r="C151" s="90">
        <f>'Exh 7, 8, 9, 10'!C145/'Exh 7, 8, 9, 10'!W145-1</f>
        <v>-0.3244492782856594</v>
      </c>
      <c r="D151" s="90">
        <f>'Exh 7, 8, 9, 10'!D145/'Exh 7, 8, 9, 10'!X145-1</f>
        <v>-0.2856879492318798</v>
      </c>
      <c r="E151" s="90">
        <f>'Exh 7, 8, 9, 10'!E145/'Exh 7, 8, 9, 10'!Y145-1</f>
        <v>-0.26469470397872163</v>
      </c>
      <c r="F151" s="90">
        <f>'Exh 7, 8, 9, 10'!F145/'Exh 7, 8, 9, 10'!Z145-1</f>
        <v>-0.24246579998821838</v>
      </c>
      <c r="G151" s="90">
        <f>'Exh 7, 8, 9, 10'!G145/'Exh 7, 8, 9, 10'!AA145-1</f>
        <v>-0.20433504748245912</v>
      </c>
      <c r="H151" s="90">
        <f>'Exh 7, 8, 9, 10'!H145/'Exh 7, 8, 9, 10'!AB145-1</f>
        <v>-0.17815368617831684</v>
      </c>
      <c r="I151" s="90">
        <f>'Exh 7, 8, 9, 10'!I145/'Exh 7, 8, 9, 10'!AC145-1</f>
        <v>-0.1669325109662374</v>
      </c>
      <c r="J151" s="90">
        <f>'Exh 7, 8, 9, 10'!J145/'Exh 7, 8, 9, 10'!AD145-1</f>
        <v>-0.14127653953066943</v>
      </c>
      <c r="K151" s="90">
        <f>'Exh 7, 8, 9, 10'!K145/'Exh 7, 8, 9, 10'!AE145-1</f>
        <v>-0.10549231636346401</v>
      </c>
      <c r="M151" s="90">
        <f>'Exh 7, 8, 9, 10'!M145/'Exh 7, 8, 9, 10'!W145-1</f>
        <v>-0.21717938203221887</v>
      </c>
      <c r="N151" s="90">
        <f>'Exh 7, 8, 9, 10'!N145/'Exh 7, 8, 9, 10'!X145-1</f>
        <v>-0.184867666255091</v>
      </c>
      <c r="O151" s="90">
        <f>'Exh 7, 8, 9, 10'!O145/'Exh 7, 8, 9, 10'!Y145-1</f>
        <v>-0.1690757537090114</v>
      </c>
      <c r="P151" s="90">
        <f>'Exh 7, 8, 9, 10'!P145/'Exh 7, 8, 9, 10'!Z145-1</f>
        <v>-0.16632420353764454</v>
      </c>
      <c r="Q151" s="90">
        <f>'Exh 7, 8, 9, 10'!Q145/'Exh 7, 8, 9, 10'!AA145-1</f>
        <v>-0.1480029304817725</v>
      </c>
      <c r="R151" s="90">
        <f>'Exh 7, 8, 9, 10'!R145/'Exh 7, 8, 9, 10'!AB145-1</f>
        <v>-0.13067952991347043</v>
      </c>
      <c r="S151" s="90">
        <f>'Exh 7, 8, 9, 10'!S145/'Exh 7, 8, 9, 10'!AC145-1</f>
        <v>-0.1206350889680673</v>
      </c>
      <c r="T151" s="90">
        <f>'Exh 7, 8, 9, 10'!T145/'Exh 7, 8, 9, 10'!AD145-1</f>
        <v>-0.10070542790624792</v>
      </c>
      <c r="U151" s="90">
        <f>'Exh 7, 8, 9, 10'!U145/'Exh 7, 8, 9, 10'!AE145-1</f>
        <v>-0.07616857030433755</v>
      </c>
      <c r="V151" s="90"/>
    </row>
    <row r="152" spans="2:22" ht="15.75">
      <c r="B152" s="88">
        <f t="shared" si="8"/>
        <v>29</v>
      </c>
      <c r="C152" s="90">
        <f>'Exh 7, 8, 9, 10'!C146/'Exh 7, 8, 9, 10'!W146-1</f>
        <v>-0.31600507207468587</v>
      </c>
      <c r="D152" s="90">
        <f>'Exh 7, 8, 9, 10'!D146/'Exh 7, 8, 9, 10'!X146-1</f>
        <v>-0.2795072291802809</v>
      </c>
      <c r="E152" s="90">
        <f>'Exh 7, 8, 9, 10'!E146/'Exh 7, 8, 9, 10'!Y146-1</f>
        <v>-0.26113036489953234</v>
      </c>
      <c r="F152" s="90">
        <f>'Exh 7, 8, 9, 10'!F146/'Exh 7, 8, 9, 10'!Z146-1</f>
        <v>-0.23654251318912323</v>
      </c>
      <c r="G152" s="90">
        <f>'Exh 7, 8, 9, 10'!G146/'Exh 7, 8, 9, 10'!AA146-1</f>
        <v>-0.19741515531008902</v>
      </c>
      <c r="H152" s="90">
        <f>'Exh 7, 8, 9, 10'!H146/'Exh 7, 8, 9, 10'!AB146-1</f>
        <v>-0.17568278619645594</v>
      </c>
      <c r="I152" s="90">
        <f>'Exh 7, 8, 9, 10'!I146/'Exh 7, 8, 9, 10'!AC146-1</f>
        <v>-0.16366836286245134</v>
      </c>
      <c r="J152" s="90">
        <f>'Exh 7, 8, 9, 10'!J146/'Exh 7, 8, 9, 10'!AD146-1</f>
        <v>-0.1346475535748355</v>
      </c>
      <c r="K152" s="90">
        <f>'Exh 7, 8, 9, 10'!K146/'Exh 7, 8, 9, 10'!AE146-1</f>
        <v>-0.09705866761770388</v>
      </c>
      <c r="M152" s="90">
        <f>'Exh 7, 8, 9, 10'!M146/'Exh 7, 8, 9, 10'!W146-1</f>
        <v>-0.21035597649451387</v>
      </c>
      <c r="N152" s="90">
        <f>'Exh 7, 8, 9, 10'!N146/'Exh 7, 8, 9, 10'!X146-1</f>
        <v>-0.18019903199777765</v>
      </c>
      <c r="O152" s="90">
        <f>'Exh 7, 8, 9, 10'!O146/'Exh 7, 8, 9, 10'!Y146-1</f>
        <v>-0.1685056657095334</v>
      </c>
      <c r="P152" s="90">
        <f>'Exh 7, 8, 9, 10'!P146/'Exh 7, 8, 9, 10'!Z146-1</f>
        <v>-0.1639688637792227</v>
      </c>
      <c r="Q152" s="90">
        <f>'Exh 7, 8, 9, 10'!Q146/'Exh 7, 8, 9, 10'!AA146-1</f>
        <v>-0.14373874152172372</v>
      </c>
      <c r="R152" s="90">
        <f>'Exh 7, 8, 9, 10'!R146/'Exh 7, 8, 9, 10'!AB146-1</f>
        <v>-0.1291786304845306</v>
      </c>
      <c r="S152" s="90">
        <f>'Exh 7, 8, 9, 10'!S146/'Exh 7, 8, 9, 10'!AC146-1</f>
        <v>-0.11759163892651447</v>
      </c>
      <c r="T152" s="90">
        <f>'Exh 7, 8, 9, 10'!T146/'Exh 7, 8, 9, 10'!AD146-1</f>
        <v>-0.09620372553057888</v>
      </c>
      <c r="U152" s="90">
        <f>'Exh 7, 8, 9, 10'!U146/'Exh 7, 8, 9, 10'!AE146-1</f>
        <v>-0.07048587598626233</v>
      </c>
      <c r="V152" s="90"/>
    </row>
    <row r="153" spans="2:22" ht="15.75">
      <c r="B153" s="88">
        <f t="shared" si="8"/>
        <v>30</v>
      </c>
      <c r="C153" s="90">
        <f>'Exh 7, 8, 9, 10'!C147/'Exh 7, 8, 9, 10'!W147-1</f>
        <v>-0.307529595936032</v>
      </c>
      <c r="D153" s="90">
        <f>'Exh 7, 8, 9, 10'!D147/'Exh 7, 8, 9, 10'!X147-1</f>
        <v>-0.2750924488018396</v>
      </c>
      <c r="E153" s="90">
        <f>'Exh 7, 8, 9, 10'!E147/'Exh 7, 8, 9, 10'!Y147-1</f>
        <v>-0.2565400191339443</v>
      </c>
      <c r="F153" s="90">
        <f>'Exh 7, 8, 9, 10'!F147/'Exh 7, 8, 9, 10'!Z147-1</f>
        <v>-0.22917016011687574</v>
      </c>
      <c r="G153" s="90">
        <f>'Exh 7, 8, 9, 10'!G147/'Exh 7, 8, 9, 10'!AA147-1</f>
        <v>-0.1913373691794562</v>
      </c>
      <c r="H153" s="90">
        <f>'Exh 7, 8, 9, 10'!H147/'Exh 7, 8, 9, 10'!AB147-1</f>
        <v>-0.17362934578822775</v>
      </c>
      <c r="I153" s="90">
        <f>'Exh 7, 8, 9, 10'!I147/'Exh 7, 8, 9, 10'!AC147-1</f>
        <v>-0.15940541433366506</v>
      </c>
      <c r="J153" s="90">
        <f>'Exh 7, 8, 9, 10'!J147/'Exh 7, 8, 9, 10'!AD147-1</f>
        <v>-0.12782213580948343</v>
      </c>
      <c r="K153" s="90">
        <f>'Exh 7, 8, 9, 10'!K147/'Exh 7, 8, 9, 10'!AE147-1</f>
        <v>-0.0880619888448747</v>
      </c>
      <c r="M153" s="90">
        <f>'Exh 7, 8, 9, 10'!M147/'Exh 7, 8, 9, 10'!W147-1</f>
        <v>-0.2031085776198681</v>
      </c>
      <c r="N153" s="90">
        <f>'Exh 7, 8, 9, 10'!N147/'Exh 7, 8, 9, 10'!X147-1</f>
        <v>-0.17620404491931774</v>
      </c>
      <c r="O153" s="90">
        <f>'Exh 7, 8, 9, 10'!O147/'Exh 7, 8, 9, 10'!Y147-1</f>
        <v>-0.1674707209606734</v>
      </c>
      <c r="P153" s="90">
        <f>'Exh 7, 8, 9, 10'!P147/'Exh 7, 8, 9, 10'!Z147-1</f>
        <v>-0.16060664353723686</v>
      </c>
      <c r="Q153" s="90">
        <f>'Exh 7, 8, 9, 10'!Q147/'Exh 7, 8, 9, 10'!AA147-1</f>
        <v>-0.13968036372085135</v>
      </c>
      <c r="R153" s="90">
        <f>'Exh 7, 8, 9, 10'!R147/'Exh 7, 8, 9, 10'!AB147-1</f>
        <v>-0.12725535074996408</v>
      </c>
      <c r="S153" s="90">
        <f>'Exh 7, 8, 9, 10'!S147/'Exh 7, 8, 9, 10'!AC147-1</f>
        <v>-0.11400668746195841</v>
      </c>
      <c r="T153" s="90">
        <f>'Exh 7, 8, 9, 10'!T147/'Exh 7, 8, 9, 10'!AD147-1</f>
        <v>-0.09149404421614271</v>
      </c>
      <c r="U153" s="90">
        <f>'Exh 7, 8, 9, 10'!U147/'Exh 7, 8, 9, 10'!AE147-1</f>
        <v>-0.06438241892051422</v>
      </c>
      <c r="V153" s="90"/>
    </row>
    <row r="154" spans="2:22" ht="15.75">
      <c r="B154" s="88">
        <f t="shared" si="8"/>
        <v>31</v>
      </c>
      <c r="C154" s="90">
        <f>'Exh 7, 8, 9, 10'!C148/'Exh 7, 8, 9, 10'!W148-1</f>
        <v>-0.2991054955423048</v>
      </c>
      <c r="D154" s="90">
        <f>'Exh 7, 8, 9, 10'!D148/'Exh 7, 8, 9, 10'!X148-1</f>
        <v>-0.27125912329071844</v>
      </c>
      <c r="E154" s="90">
        <f>'Exh 7, 8, 9, 10'!E148/'Exh 7, 8, 9, 10'!Y148-1</f>
        <v>-0.2524484014433518</v>
      </c>
      <c r="F154" s="90">
        <f>'Exh 7, 8, 9, 10'!F148/'Exh 7, 8, 9, 10'!Z148-1</f>
        <v>-0.22040895361448132</v>
      </c>
      <c r="G154" s="90">
        <f>'Exh 7, 8, 9, 10'!G148/'Exh 7, 8, 9, 10'!AA148-1</f>
        <v>-0.18588962609191229</v>
      </c>
      <c r="H154" s="90">
        <f>'Exh 7, 8, 9, 10'!H148/'Exh 7, 8, 9, 10'!AB148-1</f>
        <v>-0.17216168779682572</v>
      </c>
      <c r="I154" s="90">
        <f>'Exh 7, 8, 9, 10'!I148/'Exh 7, 8, 9, 10'!AC148-1</f>
        <v>-0.15355167948511594</v>
      </c>
      <c r="J154" s="90">
        <f>'Exh 7, 8, 9, 10'!J148/'Exh 7, 8, 9, 10'!AD148-1</f>
        <v>-0.12078990992469663</v>
      </c>
      <c r="K154" s="90">
        <f>'Exh 7, 8, 9, 10'!K148/'Exh 7, 8, 9, 10'!AE148-1</f>
        <v>-0.07848438078268294</v>
      </c>
      <c r="M154" s="90">
        <f>'Exh 7, 8, 9, 10'!M148/'Exh 7, 8, 9, 10'!W148-1</f>
        <v>-0.19620485476858607</v>
      </c>
      <c r="N154" s="90">
        <f>'Exh 7, 8, 9, 10'!N148/'Exh 7, 8, 9, 10'!X148-1</f>
        <v>-0.17257052776059534</v>
      </c>
      <c r="O154" s="90">
        <f>'Exh 7, 8, 9, 10'!O148/'Exh 7, 8, 9, 10'!Y148-1</f>
        <v>-0.16762103043349041</v>
      </c>
      <c r="P154" s="90">
        <f>'Exh 7, 8, 9, 10'!P148/'Exh 7, 8, 9, 10'!Z148-1</f>
        <v>-0.15644630473573062</v>
      </c>
      <c r="Q154" s="90">
        <f>'Exh 7, 8, 9, 10'!Q148/'Exh 7, 8, 9, 10'!AA148-1</f>
        <v>-0.1356024936585265</v>
      </c>
      <c r="R154" s="90">
        <f>'Exh 7, 8, 9, 10'!R148/'Exh 7, 8, 9, 10'!AB148-1</f>
        <v>-0.12554503558274044</v>
      </c>
      <c r="S154" s="90">
        <f>'Exh 7, 8, 9, 10'!S148/'Exh 7, 8, 9, 10'!AC148-1</f>
        <v>-0.10965921323021244</v>
      </c>
      <c r="T154" s="90">
        <f>'Exh 7, 8, 9, 10'!T148/'Exh 7, 8, 9, 10'!AD148-1</f>
        <v>-0.08656303389478948</v>
      </c>
      <c r="U154" s="90">
        <f>'Exh 7, 8, 9, 10'!U148/'Exh 7, 8, 9, 10'!AE148-1</f>
        <v>-0.05779177997601692</v>
      </c>
      <c r="V154" s="90"/>
    </row>
    <row r="155" spans="2:22" ht="15.75">
      <c r="B155" s="88">
        <f t="shared" si="8"/>
        <v>32</v>
      </c>
      <c r="C155" s="90">
        <f>'Exh 7, 8, 9, 10'!C149/'Exh 7, 8, 9, 10'!W149-1</f>
        <v>-0.29240859813715925</v>
      </c>
      <c r="D155" s="90">
        <f>'Exh 7, 8, 9, 10'!D149/'Exh 7, 8, 9, 10'!X149-1</f>
        <v>-0.2682784447638874</v>
      </c>
      <c r="E155" s="90">
        <f>'Exh 7, 8, 9, 10'!E149/'Exh 7, 8, 9, 10'!Y149-1</f>
        <v>-0.24776375113719906</v>
      </c>
      <c r="F155" s="90">
        <f>'Exh 7, 8, 9, 10'!F149/'Exh 7, 8, 9, 10'!Z149-1</f>
        <v>-0.2120182618512072</v>
      </c>
      <c r="G155" s="90">
        <f>'Exh 7, 8, 9, 10'!G149/'Exh 7, 8, 9, 10'!AA149-1</f>
        <v>-0.1816638839462803</v>
      </c>
      <c r="H155" s="90">
        <f>'Exh 7, 8, 9, 10'!H149/'Exh 7, 8, 9, 10'!AB149-1</f>
        <v>-0.16999402413235776</v>
      </c>
      <c r="I155" s="90">
        <f>'Exh 7, 8, 9, 10'!I149/'Exh 7, 8, 9, 10'!AC149-1</f>
        <v>-0.14757275377455426</v>
      </c>
      <c r="J155" s="90">
        <f>'Exh 7, 8, 9, 10'!J149/'Exh 7, 8, 9, 10'!AD149-1</f>
        <v>-0.1133948183004726</v>
      </c>
      <c r="K155" s="90">
        <f>'Exh 7, 8, 9, 10'!K149/'Exh 7, 8, 9, 10'!AE149-1</f>
        <v>-0.0682270295168037</v>
      </c>
      <c r="M155" s="90">
        <f>'Exh 7, 8, 9, 10'!M149/'Exh 7, 8, 9, 10'!W149-1</f>
        <v>-0.19070262723958487</v>
      </c>
      <c r="N155" s="90">
        <f>'Exh 7, 8, 9, 10'!N149/'Exh 7, 8, 9, 10'!X149-1</f>
        <v>-0.1704623417799186</v>
      </c>
      <c r="O155" s="90">
        <f>'Exh 7, 8, 9, 10'!O149/'Exh 7, 8, 9, 10'!Y149-1</f>
        <v>-0.1677446392704447</v>
      </c>
      <c r="P155" s="90">
        <f>'Exh 7, 8, 9, 10'!P149/'Exh 7, 8, 9, 10'!Z149-1</f>
        <v>-0.1525989079450386</v>
      </c>
      <c r="Q155" s="90">
        <f>'Exh 7, 8, 9, 10'!Q149/'Exh 7, 8, 9, 10'!AA149-1</f>
        <v>-0.13293419634024717</v>
      </c>
      <c r="R155" s="90">
        <f>'Exh 7, 8, 9, 10'!R149/'Exh 7, 8, 9, 10'!AB149-1</f>
        <v>-0.12328021159448876</v>
      </c>
      <c r="S155" s="90">
        <f>'Exh 7, 8, 9, 10'!S149/'Exh 7, 8, 9, 10'!AC149-1</f>
        <v>-0.10518805081935689</v>
      </c>
      <c r="T155" s="90">
        <f>'Exh 7, 8, 9, 10'!T149/'Exh 7, 8, 9, 10'!AD149-1</f>
        <v>-0.08150530129540345</v>
      </c>
      <c r="U155" s="90">
        <f>'Exh 7, 8, 9, 10'!U149/'Exh 7, 8, 9, 10'!AE149-1</f>
        <v>-0.05073827463257141</v>
      </c>
      <c r="V155" s="90"/>
    </row>
    <row r="156" spans="2:22" ht="15.75">
      <c r="B156" s="88">
        <f t="shared" si="8"/>
        <v>33</v>
      </c>
      <c r="C156" s="90">
        <f>'Exh 7, 8, 9, 10'!C150/'Exh 7, 8, 9, 10'!W150-1</f>
        <v>-0.2856879492318798</v>
      </c>
      <c r="D156" s="90">
        <f>'Exh 7, 8, 9, 10'!D150/'Exh 7, 8, 9, 10'!X150-1</f>
        <v>-0.26469470397872163</v>
      </c>
      <c r="E156" s="90">
        <f>'Exh 7, 8, 9, 10'!E150/'Exh 7, 8, 9, 10'!Y150-1</f>
        <v>-0.24246579998821838</v>
      </c>
      <c r="F156" s="90">
        <f>'Exh 7, 8, 9, 10'!F150/'Exh 7, 8, 9, 10'!Z150-1</f>
        <v>-0.20433504748245912</v>
      </c>
      <c r="G156" s="90">
        <f>'Exh 7, 8, 9, 10'!G150/'Exh 7, 8, 9, 10'!AA150-1</f>
        <v>-0.17815368617831684</v>
      </c>
      <c r="H156" s="90">
        <f>'Exh 7, 8, 9, 10'!H150/'Exh 7, 8, 9, 10'!AB150-1</f>
        <v>-0.1669325109662374</v>
      </c>
      <c r="I156" s="90">
        <f>'Exh 7, 8, 9, 10'!I150/'Exh 7, 8, 9, 10'!AC150-1</f>
        <v>-0.14127653953066943</v>
      </c>
      <c r="J156" s="90">
        <f>'Exh 7, 8, 9, 10'!J150/'Exh 7, 8, 9, 10'!AD150-1</f>
        <v>-0.10549231636346401</v>
      </c>
      <c r="K156" s="90">
        <f>'Exh 7, 8, 9, 10'!K150/'Exh 7, 8, 9, 10'!AE150-1</f>
        <v>-0.05721949593881792</v>
      </c>
      <c r="M156" s="90">
        <f>'Exh 7, 8, 9, 10'!M150/'Exh 7, 8, 9, 10'!W150-1</f>
        <v>-0.184867666255091</v>
      </c>
      <c r="N156" s="90">
        <f>'Exh 7, 8, 9, 10'!N150/'Exh 7, 8, 9, 10'!X150-1</f>
        <v>-0.1690757537090114</v>
      </c>
      <c r="O156" s="90">
        <f>'Exh 7, 8, 9, 10'!O150/'Exh 7, 8, 9, 10'!Y150-1</f>
        <v>-0.16632420353764454</v>
      </c>
      <c r="P156" s="90">
        <f>'Exh 7, 8, 9, 10'!P150/'Exh 7, 8, 9, 10'!Z150-1</f>
        <v>-0.1480029304817725</v>
      </c>
      <c r="Q156" s="90">
        <f>'Exh 7, 8, 9, 10'!Q150/'Exh 7, 8, 9, 10'!AA150-1</f>
        <v>-0.13067952991347043</v>
      </c>
      <c r="R156" s="90">
        <f>'Exh 7, 8, 9, 10'!R150/'Exh 7, 8, 9, 10'!AB150-1</f>
        <v>-0.1206350889680673</v>
      </c>
      <c r="S156" s="90">
        <f>'Exh 7, 8, 9, 10'!S150/'Exh 7, 8, 9, 10'!AC150-1</f>
        <v>-0.10070542790624792</v>
      </c>
      <c r="T156" s="90">
        <f>'Exh 7, 8, 9, 10'!T150/'Exh 7, 8, 9, 10'!AD150-1</f>
        <v>-0.07616857030433755</v>
      </c>
      <c r="U156" s="90">
        <f>'Exh 7, 8, 9, 10'!U150/'Exh 7, 8, 9, 10'!AE150-1</f>
        <v>-0.04304737969040873</v>
      </c>
      <c r="V156" s="90"/>
    </row>
    <row r="157" spans="2:22" ht="15.75">
      <c r="B157" s="88">
        <f t="shared" si="8"/>
        <v>34</v>
      </c>
      <c r="C157" s="90">
        <f>'Exh 7, 8, 9, 10'!C151/'Exh 7, 8, 9, 10'!W151-1</f>
        <v>-0.2795072291802809</v>
      </c>
      <c r="D157" s="90">
        <f>'Exh 7, 8, 9, 10'!D151/'Exh 7, 8, 9, 10'!X151-1</f>
        <v>-0.26113036489953234</v>
      </c>
      <c r="E157" s="90">
        <f>'Exh 7, 8, 9, 10'!E151/'Exh 7, 8, 9, 10'!Y151-1</f>
        <v>-0.23654251318912323</v>
      </c>
      <c r="F157" s="90">
        <f>'Exh 7, 8, 9, 10'!F151/'Exh 7, 8, 9, 10'!Z151-1</f>
        <v>-0.19741515531008902</v>
      </c>
      <c r="G157" s="90">
        <f>'Exh 7, 8, 9, 10'!G151/'Exh 7, 8, 9, 10'!AA151-1</f>
        <v>-0.17568278619645594</v>
      </c>
      <c r="H157" s="90">
        <f>'Exh 7, 8, 9, 10'!H151/'Exh 7, 8, 9, 10'!AB151-1</f>
        <v>-0.16366836286245134</v>
      </c>
      <c r="I157" s="90">
        <f>'Exh 7, 8, 9, 10'!I151/'Exh 7, 8, 9, 10'!AC151-1</f>
        <v>-0.1346475535748355</v>
      </c>
      <c r="J157" s="90">
        <f>'Exh 7, 8, 9, 10'!J151/'Exh 7, 8, 9, 10'!AD151-1</f>
        <v>-0.09705866761770388</v>
      </c>
      <c r="K157" s="90">
        <f>'Exh 7, 8, 9, 10'!K151/'Exh 7, 8, 9, 10'!AE151-1</f>
        <v>-0.04546631760504516</v>
      </c>
      <c r="M157" s="90">
        <f>'Exh 7, 8, 9, 10'!M151/'Exh 7, 8, 9, 10'!W151-1</f>
        <v>-0.18019903199777765</v>
      </c>
      <c r="N157" s="90">
        <f>'Exh 7, 8, 9, 10'!N151/'Exh 7, 8, 9, 10'!X151-1</f>
        <v>-0.1685056657095334</v>
      </c>
      <c r="O157" s="90">
        <f>'Exh 7, 8, 9, 10'!O151/'Exh 7, 8, 9, 10'!Y151-1</f>
        <v>-0.1639688637792227</v>
      </c>
      <c r="P157" s="90">
        <f>'Exh 7, 8, 9, 10'!P151/'Exh 7, 8, 9, 10'!Z151-1</f>
        <v>-0.14373874152172372</v>
      </c>
      <c r="Q157" s="90">
        <f>'Exh 7, 8, 9, 10'!Q151/'Exh 7, 8, 9, 10'!AA151-1</f>
        <v>-0.1291786304845306</v>
      </c>
      <c r="R157" s="90">
        <f>'Exh 7, 8, 9, 10'!R151/'Exh 7, 8, 9, 10'!AB151-1</f>
        <v>-0.11759163892651447</v>
      </c>
      <c r="S157" s="90">
        <f>'Exh 7, 8, 9, 10'!S151/'Exh 7, 8, 9, 10'!AC151-1</f>
        <v>-0.09620372553057888</v>
      </c>
      <c r="T157" s="90">
        <f>'Exh 7, 8, 9, 10'!T151/'Exh 7, 8, 9, 10'!AD151-1</f>
        <v>-0.07048587598626233</v>
      </c>
      <c r="U157" s="90">
        <f>'Exh 7, 8, 9, 10'!U151/'Exh 7, 8, 9, 10'!AE151-1</f>
        <v>-0.034725971323506966</v>
      </c>
      <c r="V157" s="90"/>
    </row>
    <row r="158" spans="2:22" ht="15.75">
      <c r="B158" s="88">
        <f t="shared" si="8"/>
        <v>35</v>
      </c>
      <c r="C158" s="90">
        <f>'Exh 7, 8, 9, 10'!C152/'Exh 7, 8, 9, 10'!W152-1</f>
        <v>-0.2750924488018396</v>
      </c>
      <c r="D158" s="90">
        <f>'Exh 7, 8, 9, 10'!D152/'Exh 7, 8, 9, 10'!X152-1</f>
        <v>-0.2565400191339443</v>
      </c>
      <c r="E158" s="90">
        <f>'Exh 7, 8, 9, 10'!E152/'Exh 7, 8, 9, 10'!Y152-1</f>
        <v>-0.22917016011687574</v>
      </c>
      <c r="F158" s="90">
        <f>'Exh 7, 8, 9, 10'!F152/'Exh 7, 8, 9, 10'!Z152-1</f>
        <v>-0.1913373691794562</v>
      </c>
      <c r="G158" s="90">
        <f>'Exh 7, 8, 9, 10'!G152/'Exh 7, 8, 9, 10'!AA152-1</f>
        <v>-0.17362934578822775</v>
      </c>
      <c r="H158" s="90">
        <f>'Exh 7, 8, 9, 10'!H152/'Exh 7, 8, 9, 10'!AB152-1</f>
        <v>-0.15940541433366506</v>
      </c>
      <c r="I158" s="90">
        <f>'Exh 7, 8, 9, 10'!I152/'Exh 7, 8, 9, 10'!AC152-1</f>
        <v>-0.12782213580948343</v>
      </c>
      <c r="J158" s="90">
        <f>'Exh 7, 8, 9, 10'!J152/'Exh 7, 8, 9, 10'!AD152-1</f>
        <v>-0.0880619888448747</v>
      </c>
      <c r="K158" s="90">
        <f>'Exh 7, 8, 9, 10'!K152/'Exh 7, 8, 9, 10'!AE152-1</f>
        <v>-0.03287409001637753</v>
      </c>
      <c r="M158" s="90">
        <f>'Exh 7, 8, 9, 10'!M152/'Exh 7, 8, 9, 10'!W152-1</f>
        <v>-0.17620404491931774</v>
      </c>
      <c r="N158" s="90">
        <f>'Exh 7, 8, 9, 10'!N152/'Exh 7, 8, 9, 10'!X152-1</f>
        <v>-0.1674707209606734</v>
      </c>
      <c r="O158" s="90">
        <f>'Exh 7, 8, 9, 10'!O152/'Exh 7, 8, 9, 10'!Y152-1</f>
        <v>-0.16060664353723686</v>
      </c>
      <c r="P158" s="90">
        <f>'Exh 7, 8, 9, 10'!P152/'Exh 7, 8, 9, 10'!Z152-1</f>
        <v>-0.13968036372085135</v>
      </c>
      <c r="Q158" s="90">
        <f>'Exh 7, 8, 9, 10'!Q152/'Exh 7, 8, 9, 10'!AA152-1</f>
        <v>-0.12725535074996408</v>
      </c>
      <c r="R158" s="90">
        <f>'Exh 7, 8, 9, 10'!R152/'Exh 7, 8, 9, 10'!AB152-1</f>
        <v>-0.11400668746195841</v>
      </c>
      <c r="S158" s="90">
        <f>'Exh 7, 8, 9, 10'!S152/'Exh 7, 8, 9, 10'!AC152-1</f>
        <v>-0.09149404421614271</v>
      </c>
      <c r="T158" s="90">
        <f>'Exh 7, 8, 9, 10'!T152/'Exh 7, 8, 9, 10'!AD152-1</f>
        <v>-0.06438241892051422</v>
      </c>
      <c r="U158" s="90">
        <f>'Exh 7, 8, 9, 10'!U152/'Exh 7, 8, 9, 10'!AE152-1</f>
        <v>-0.02566446048197013</v>
      </c>
      <c r="V158" s="90"/>
    </row>
    <row r="159" spans="2:22" ht="15.75">
      <c r="B159" s="88">
        <f t="shared" si="8"/>
        <v>36</v>
      </c>
      <c r="C159" s="90">
        <f>'Exh 7, 8, 9, 10'!C153/'Exh 7, 8, 9, 10'!W153-1</f>
        <v>-0.27125912329071844</v>
      </c>
      <c r="D159" s="90">
        <f>'Exh 7, 8, 9, 10'!D153/'Exh 7, 8, 9, 10'!X153-1</f>
        <v>-0.2524484014433518</v>
      </c>
      <c r="E159" s="90">
        <f>'Exh 7, 8, 9, 10'!E153/'Exh 7, 8, 9, 10'!Y153-1</f>
        <v>-0.22040895361448132</v>
      </c>
      <c r="F159" s="90">
        <f>'Exh 7, 8, 9, 10'!F153/'Exh 7, 8, 9, 10'!Z153-1</f>
        <v>-0.18588962609191229</v>
      </c>
      <c r="G159" s="90">
        <f>'Exh 7, 8, 9, 10'!G153/'Exh 7, 8, 9, 10'!AA153-1</f>
        <v>-0.17216168779682572</v>
      </c>
      <c r="H159" s="90">
        <f>'Exh 7, 8, 9, 10'!H153/'Exh 7, 8, 9, 10'!AB153-1</f>
        <v>-0.15355167948511594</v>
      </c>
      <c r="I159" s="90">
        <f>'Exh 7, 8, 9, 10'!I153/'Exh 7, 8, 9, 10'!AC153-1</f>
        <v>-0.12078990992469663</v>
      </c>
      <c r="J159" s="90">
        <f>'Exh 7, 8, 9, 10'!J153/'Exh 7, 8, 9, 10'!AD153-1</f>
        <v>-0.07848438078268294</v>
      </c>
      <c r="K159" s="90">
        <f>'Exh 7, 8, 9, 10'!K153/'Exh 7, 8, 9, 10'!AE153-1</f>
        <v>-0.01892533552982223</v>
      </c>
      <c r="M159" s="90">
        <f>'Exh 7, 8, 9, 10'!M153/'Exh 7, 8, 9, 10'!W153-1</f>
        <v>-0.17257052776059534</v>
      </c>
      <c r="N159" s="90">
        <f>'Exh 7, 8, 9, 10'!N153/'Exh 7, 8, 9, 10'!X153-1</f>
        <v>-0.16762103043349041</v>
      </c>
      <c r="O159" s="90">
        <f>'Exh 7, 8, 9, 10'!O153/'Exh 7, 8, 9, 10'!Y153-1</f>
        <v>-0.15644630473573062</v>
      </c>
      <c r="P159" s="90">
        <f>'Exh 7, 8, 9, 10'!P153/'Exh 7, 8, 9, 10'!Z153-1</f>
        <v>-0.1356024936585265</v>
      </c>
      <c r="Q159" s="90">
        <f>'Exh 7, 8, 9, 10'!Q153/'Exh 7, 8, 9, 10'!AA153-1</f>
        <v>-0.12554503558274044</v>
      </c>
      <c r="R159" s="90">
        <f>'Exh 7, 8, 9, 10'!R153/'Exh 7, 8, 9, 10'!AB153-1</f>
        <v>-0.10965921323021244</v>
      </c>
      <c r="S159" s="90">
        <f>'Exh 7, 8, 9, 10'!S153/'Exh 7, 8, 9, 10'!AC153-1</f>
        <v>-0.08656303389478948</v>
      </c>
      <c r="T159" s="90">
        <f>'Exh 7, 8, 9, 10'!T153/'Exh 7, 8, 9, 10'!AD153-1</f>
        <v>-0.05779177997601692</v>
      </c>
      <c r="U159" s="90">
        <f>'Exh 7, 8, 9, 10'!U153/'Exh 7, 8, 9, 10'!AE153-1</f>
        <v>-0.015305974126653576</v>
      </c>
      <c r="V159" s="90"/>
    </row>
    <row r="160" spans="2:22" ht="15.75">
      <c r="B160" s="88">
        <f t="shared" si="8"/>
        <v>37</v>
      </c>
      <c r="C160" s="90">
        <f>'Exh 7, 8, 9, 10'!C154/'Exh 7, 8, 9, 10'!W154-1</f>
        <v>-0.2682784447638874</v>
      </c>
      <c r="D160" s="90">
        <f>'Exh 7, 8, 9, 10'!D154/'Exh 7, 8, 9, 10'!X154-1</f>
        <v>-0.24776375113719906</v>
      </c>
      <c r="E160" s="90">
        <f>'Exh 7, 8, 9, 10'!E154/'Exh 7, 8, 9, 10'!Y154-1</f>
        <v>-0.2120182618512072</v>
      </c>
      <c r="F160" s="90">
        <f>'Exh 7, 8, 9, 10'!F154/'Exh 7, 8, 9, 10'!Z154-1</f>
        <v>-0.1816638839462803</v>
      </c>
      <c r="G160" s="90">
        <f>'Exh 7, 8, 9, 10'!G154/'Exh 7, 8, 9, 10'!AA154-1</f>
        <v>-0.16999402413235776</v>
      </c>
      <c r="H160" s="90">
        <f>'Exh 7, 8, 9, 10'!H154/'Exh 7, 8, 9, 10'!AB154-1</f>
        <v>-0.14757275377455426</v>
      </c>
      <c r="I160" s="90">
        <f>'Exh 7, 8, 9, 10'!I154/'Exh 7, 8, 9, 10'!AC154-1</f>
        <v>-0.1133948183004726</v>
      </c>
      <c r="J160" s="90">
        <f>'Exh 7, 8, 9, 10'!J154/'Exh 7, 8, 9, 10'!AD154-1</f>
        <v>-0.0682270295168037</v>
      </c>
      <c r="K160" s="90">
        <f>'Exh 7, 8, 9, 10'!K154/'Exh 7, 8, 9, 10'!AE154-1</f>
        <v>0</v>
      </c>
      <c r="M160" s="90">
        <f>'Exh 7, 8, 9, 10'!M154/'Exh 7, 8, 9, 10'!W154-1</f>
        <v>-0.1704623417799186</v>
      </c>
      <c r="N160" s="90">
        <f>'Exh 7, 8, 9, 10'!N154/'Exh 7, 8, 9, 10'!X154-1</f>
        <v>-0.1677446392704447</v>
      </c>
      <c r="O160" s="90">
        <f>'Exh 7, 8, 9, 10'!O154/'Exh 7, 8, 9, 10'!Y154-1</f>
        <v>-0.1525989079450386</v>
      </c>
      <c r="P160" s="90">
        <f>'Exh 7, 8, 9, 10'!P154/'Exh 7, 8, 9, 10'!Z154-1</f>
        <v>-0.13293419634024717</v>
      </c>
      <c r="Q160" s="90">
        <f>'Exh 7, 8, 9, 10'!Q154/'Exh 7, 8, 9, 10'!AA154-1</f>
        <v>-0.12328021159448876</v>
      </c>
      <c r="R160" s="90">
        <f>'Exh 7, 8, 9, 10'!R154/'Exh 7, 8, 9, 10'!AB154-1</f>
        <v>-0.10518805081935689</v>
      </c>
      <c r="S160" s="90">
        <f>'Exh 7, 8, 9, 10'!S154/'Exh 7, 8, 9, 10'!AC154-1</f>
        <v>-0.08150530129540345</v>
      </c>
      <c r="T160" s="90">
        <f>'Exh 7, 8, 9, 10'!T154/'Exh 7, 8, 9, 10'!AD154-1</f>
        <v>-0.05073827463257141</v>
      </c>
      <c r="U160" s="90">
        <f>'Exh 7, 8, 9, 10'!U154/'Exh 7, 8, 9, 10'!AE154-1</f>
        <v>0</v>
      </c>
      <c r="V160" s="90"/>
    </row>
    <row r="161" spans="2:22" ht="15.75">
      <c r="B161" s="88">
        <f t="shared" si="8"/>
        <v>38</v>
      </c>
      <c r="C161" s="90">
        <f>'Exh 7, 8, 9, 10'!C155/'Exh 7, 8, 9, 10'!W155-1</f>
        <v>-0.26469470397872163</v>
      </c>
      <c r="D161" s="90">
        <f>'Exh 7, 8, 9, 10'!D155/'Exh 7, 8, 9, 10'!X155-1</f>
        <v>-0.24246579998821838</v>
      </c>
      <c r="E161" s="90">
        <f>'Exh 7, 8, 9, 10'!E155/'Exh 7, 8, 9, 10'!Y155-1</f>
        <v>-0.20433504748245912</v>
      </c>
      <c r="F161" s="90">
        <f>'Exh 7, 8, 9, 10'!F155/'Exh 7, 8, 9, 10'!Z155-1</f>
        <v>-0.17815368617831684</v>
      </c>
      <c r="G161" s="90">
        <f>'Exh 7, 8, 9, 10'!G155/'Exh 7, 8, 9, 10'!AA155-1</f>
        <v>-0.1669325109662374</v>
      </c>
      <c r="H161" s="90">
        <f>'Exh 7, 8, 9, 10'!H155/'Exh 7, 8, 9, 10'!AB155-1</f>
        <v>-0.14127653953066943</v>
      </c>
      <c r="I161" s="90">
        <f>'Exh 7, 8, 9, 10'!I155/'Exh 7, 8, 9, 10'!AC155-1</f>
        <v>-0.10549231636346401</v>
      </c>
      <c r="J161" s="90">
        <f>'Exh 7, 8, 9, 10'!J155/'Exh 7, 8, 9, 10'!AD155-1</f>
        <v>-0.05721949593881792</v>
      </c>
      <c r="K161" s="90"/>
      <c r="M161" s="90">
        <f>'Exh 7, 8, 9, 10'!M155/'Exh 7, 8, 9, 10'!W155-1</f>
        <v>-0.1690757537090114</v>
      </c>
      <c r="N161" s="90">
        <f>'Exh 7, 8, 9, 10'!N155/'Exh 7, 8, 9, 10'!X155-1</f>
        <v>-0.16632420353764454</v>
      </c>
      <c r="O161" s="90">
        <f>'Exh 7, 8, 9, 10'!O155/'Exh 7, 8, 9, 10'!Y155-1</f>
        <v>-0.1480029304817725</v>
      </c>
      <c r="P161" s="90">
        <f>'Exh 7, 8, 9, 10'!P155/'Exh 7, 8, 9, 10'!Z155-1</f>
        <v>-0.13067952991347043</v>
      </c>
      <c r="Q161" s="90">
        <f>'Exh 7, 8, 9, 10'!Q155/'Exh 7, 8, 9, 10'!AA155-1</f>
        <v>-0.1206350889680673</v>
      </c>
      <c r="R161" s="90">
        <f>'Exh 7, 8, 9, 10'!R155/'Exh 7, 8, 9, 10'!AB155-1</f>
        <v>-0.10070542790624792</v>
      </c>
      <c r="S161" s="90">
        <f>'Exh 7, 8, 9, 10'!S155/'Exh 7, 8, 9, 10'!AC155-1</f>
        <v>-0.07616857030433755</v>
      </c>
      <c r="T161" s="90">
        <f>'Exh 7, 8, 9, 10'!T155/'Exh 7, 8, 9, 10'!AD155-1</f>
        <v>-0.04304737969040873</v>
      </c>
      <c r="U161" s="90"/>
      <c r="V161" s="90"/>
    </row>
    <row r="162" spans="2:22" ht="15.75">
      <c r="B162" s="88">
        <f t="shared" si="8"/>
        <v>39</v>
      </c>
      <c r="C162" s="90">
        <f>'Exh 7, 8, 9, 10'!C156/'Exh 7, 8, 9, 10'!W156-1</f>
        <v>-0.26113036489953234</v>
      </c>
      <c r="D162" s="90">
        <f>'Exh 7, 8, 9, 10'!D156/'Exh 7, 8, 9, 10'!X156-1</f>
        <v>-0.23654251318912323</v>
      </c>
      <c r="E162" s="90">
        <f>'Exh 7, 8, 9, 10'!E156/'Exh 7, 8, 9, 10'!Y156-1</f>
        <v>-0.19741515531008902</v>
      </c>
      <c r="F162" s="90">
        <f>'Exh 7, 8, 9, 10'!F156/'Exh 7, 8, 9, 10'!Z156-1</f>
        <v>-0.17568278619645594</v>
      </c>
      <c r="G162" s="90">
        <f>'Exh 7, 8, 9, 10'!G156/'Exh 7, 8, 9, 10'!AA156-1</f>
        <v>-0.16366836286245134</v>
      </c>
      <c r="H162" s="90">
        <f>'Exh 7, 8, 9, 10'!H156/'Exh 7, 8, 9, 10'!AB156-1</f>
        <v>-0.1346475535748355</v>
      </c>
      <c r="I162" s="90">
        <f>'Exh 7, 8, 9, 10'!I156/'Exh 7, 8, 9, 10'!AC156-1</f>
        <v>-0.09705866761770388</v>
      </c>
      <c r="J162" s="90">
        <f>'Exh 7, 8, 9, 10'!J156/'Exh 7, 8, 9, 10'!AD156-1</f>
        <v>-0.04546631760504516</v>
      </c>
      <c r="K162" s="90"/>
      <c r="M162" s="90">
        <f>'Exh 7, 8, 9, 10'!M156/'Exh 7, 8, 9, 10'!W156-1</f>
        <v>-0.1685056657095334</v>
      </c>
      <c r="N162" s="90">
        <f>'Exh 7, 8, 9, 10'!N156/'Exh 7, 8, 9, 10'!X156-1</f>
        <v>-0.1639688637792227</v>
      </c>
      <c r="O162" s="90">
        <f>'Exh 7, 8, 9, 10'!O156/'Exh 7, 8, 9, 10'!Y156-1</f>
        <v>-0.14373874152172372</v>
      </c>
      <c r="P162" s="90">
        <f>'Exh 7, 8, 9, 10'!P156/'Exh 7, 8, 9, 10'!Z156-1</f>
        <v>-0.1291786304845306</v>
      </c>
      <c r="Q162" s="90">
        <f>'Exh 7, 8, 9, 10'!Q156/'Exh 7, 8, 9, 10'!AA156-1</f>
        <v>-0.11759163892651447</v>
      </c>
      <c r="R162" s="90">
        <f>'Exh 7, 8, 9, 10'!R156/'Exh 7, 8, 9, 10'!AB156-1</f>
        <v>-0.09620372553057888</v>
      </c>
      <c r="S162" s="90">
        <f>'Exh 7, 8, 9, 10'!S156/'Exh 7, 8, 9, 10'!AC156-1</f>
        <v>-0.07048587598626233</v>
      </c>
      <c r="T162" s="90">
        <f>'Exh 7, 8, 9, 10'!T156/'Exh 7, 8, 9, 10'!AD156-1</f>
        <v>-0.034725971323506966</v>
      </c>
      <c r="U162" s="90"/>
      <c r="V162" s="90"/>
    </row>
    <row r="163" spans="2:22" ht="15.75">
      <c r="B163" s="88">
        <f t="shared" si="8"/>
        <v>40</v>
      </c>
      <c r="C163" s="90">
        <f>'Exh 7, 8, 9, 10'!C157/'Exh 7, 8, 9, 10'!W157-1</f>
        <v>-0.2565400191339443</v>
      </c>
      <c r="D163" s="90">
        <f>'Exh 7, 8, 9, 10'!D157/'Exh 7, 8, 9, 10'!X157-1</f>
        <v>-0.22917016011687574</v>
      </c>
      <c r="E163" s="90">
        <f>'Exh 7, 8, 9, 10'!E157/'Exh 7, 8, 9, 10'!Y157-1</f>
        <v>-0.1913373691794562</v>
      </c>
      <c r="F163" s="90">
        <f>'Exh 7, 8, 9, 10'!F157/'Exh 7, 8, 9, 10'!Z157-1</f>
        <v>-0.17362934578822775</v>
      </c>
      <c r="G163" s="90">
        <f>'Exh 7, 8, 9, 10'!G157/'Exh 7, 8, 9, 10'!AA157-1</f>
        <v>-0.15940541433366506</v>
      </c>
      <c r="H163" s="90">
        <f>'Exh 7, 8, 9, 10'!H157/'Exh 7, 8, 9, 10'!AB157-1</f>
        <v>-0.12782213580948343</v>
      </c>
      <c r="I163" s="90">
        <f>'Exh 7, 8, 9, 10'!I157/'Exh 7, 8, 9, 10'!AC157-1</f>
        <v>-0.0880619888448747</v>
      </c>
      <c r="J163" s="90">
        <f>'Exh 7, 8, 9, 10'!J157/'Exh 7, 8, 9, 10'!AD157-1</f>
        <v>-0.03287409001637753</v>
      </c>
      <c r="K163" s="90"/>
      <c r="M163" s="90">
        <f>'Exh 7, 8, 9, 10'!M157/'Exh 7, 8, 9, 10'!W157-1</f>
        <v>-0.1674707209606734</v>
      </c>
      <c r="N163" s="90">
        <f>'Exh 7, 8, 9, 10'!N157/'Exh 7, 8, 9, 10'!X157-1</f>
        <v>-0.16060664353723686</v>
      </c>
      <c r="O163" s="90">
        <f>'Exh 7, 8, 9, 10'!O157/'Exh 7, 8, 9, 10'!Y157-1</f>
        <v>-0.13968036372085135</v>
      </c>
      <c r="P163" s="90">
        <f>'Exh 7, 8, 9, 10'!P157/'Exh 7, 8, 9, 10'!Z157-1</f>
        <v>-0.12725535074996408</v>
      </c>
      <c r="Q163" s="90">
        <f>'Exh 7, 8, 9, 10'!Q157/'Exh 7, 8, 9, 10'!AA157-1</f>
        <v>-0.11400668746195841</v>
      </c>
      <c r="R163" s="90">
        <f>'Exh 7, 8, 9, 10'!R157/'Exh 7, 8, 9, 10'!AB157-1</f>
        <v>-0.09149404421614271</v>
      </c>
      <c r="S163" s="90">
        <f>'Exh 7, 8, 9, 10'!S157/'Exh 7, 8, 9, 10'!AC157-1</f>
        <v>-0.06438241892051422</v>
      </c>
      <c r="T163" s="90">
        <f>'Exh 7, 8, 9, 10'!T157/'Exh 7, 8, 9, 10'!AD157-1</f>
        <v>-0.02566446048197013</v>
      </c>
      <c r="U163" s="90"/>
      <c r="V163" s="90"/>
    </row>
    <row r="164" spans="2:22" ht="15.75">
      <c r="B164" s="88">
        <f t="shared" si="8"/>
        <v>41</v>
      </c>
      <c r="C164" s="90">
        <f>'Exh 7, 8, 9, 10'!C158/'Exh 7, 8, 9, 10'!W158-1</f>
        <v>-0.2524484014433518</v>
      </c>
      <c r="D164" s="90">
        <f>'Exh 7, 8, 9, 10'!D158/'Exh 7, 8, 9, 10'!X158-1</f>
        <v>-0.22040895361448132</v>
      </c>
      <c r="E164" s="90">
        <f>'Exh 7, 8, 9, 10'!E158/'Exh 7, 8, 9, 10'!Y158-1</f>
        <v>-0.18588962609191229</v>
      </c>
      <c r="F164" s="90">
        <f>'Exh 7, 8, 9, 10'!F158/'Exh 7, 8, 9, 10'!Z158-1</f>
        <v>-0.17216168779682572</v>
      </c>
      <c r="G164" s="90">
        <f>'Exh 7, 8, 9, 10'!G158/'Exh 7, 8, 9, 10'!AA158-1</f>
        <v>-0.15355167948511594</v>
      </c>
      <c r="H164" s="90">
        <f>'Exh 7, 8, 9, 10'!H158/'Exh 7, 8, 9, 10'!AB158-1</f>
        <v>-0.12078990992469663</v>
      </c>
      <c r="I164" s="90">
        <f>'Exh 7, 8, 9, 10'!I158/'Exh 7, 8, 9, 10'!AC158-1</f>
        <v>-0.07848438078268294</v>
      </c>
      <c r="J164" s="90">
        <f>'Exh 7, 8, 9, 10'!J158/'Exh 7, 8, 9, 10'!AD158-1</f>
        <v>-0.01892533552982223</v>
      </c>
      <c r="K164" s="90"/>
      <c r="M164" s="90">
        <f>'Exh 7, 8, 9, 10'!M158/'Exh 7, 8, 9, 10'!W158-1</f>
        <v>-0.16762103043349041</v>
      </c>
      <c r="N164" s="90">
        <f>'Exh 7, 8, 9, 10'!N158/'Exh 7, 8, 9, 10'!X158-1</f>
        <v>-0.15644630473573062</v>
      </c>
      <c r="O164" s="90">
        <f>'Exh 7, 8, 9, 10'!O158/'Exh 7, 8, 9, 10'!Y158-1</f>
        <v>-0.1356024936585265</v>
      </c>
      <c r="P164" s="90">
        <f>'Exh 7, 8, 9, 10'!P158/'Exh 7, 8, 9, 10'!Z158-1</f>
        <v>-0.12554503558274044</v>
      </c>
      <c r="Q164" s="90">
        <f>'Exh 7, 8, 9, 10'!Q158/'Exh 7, 8, 9, 10'!AA158-1</f>
        <v>-0.10965921323021244</v>
      </c>
      <c r="R164" s="90">
        <f>'Exh 7, 8, 9, 10'!R158/'Exh 7, 8, 9, 10'!AB158-1</f>
        <v>-0.08656303389478948</v>
      </c>
      <c r="S164" s="90">
        <f>'Exh 7, 8, 9, 10'!S158/'Exh 7, 8, 9, 10'!AC158-1</f>
        <v>-0.05779177997601692</v>
      </c>
      <c r="T164" s="90">
        <f>'Exh 7, 8, 9, 10'!T158/'Exh 7, 8, 9, 10'!AD158-1</f>
        <v>-0.015305974126653576</v>
      </c>
      <c r="U164" s="90"/>
      <c r="V164" s="90"/>
    </row>
    <row r="165" spans="2:22" ht="15.75">
      <c r="B165" s="88">
        <f t="shared" si="8"/>
        <v>42</v>
      </c>
      <c r="C165" s="90">
        <f>'Exh 7, 8, 9, 10'!C159/'Exh 7, 8, 9, 10'!W159-1</f>
        <v>-0.24776375113719906</v>
      </c>
      <c r="D165" s="90">
        <f>'Exh 7, 8, 9, 10'!D159/'Exh 7, 8, 9, 10'!X159-1</f>
        <v>-0.2120182618512072</v>
      </c>
      <c r="E165" s="90">
        <f>'Exh 7, 8, 9, 10'!E159/'Exh 7, 8, 9, 10'!Y159-1</f>
        <v>-0.1816638839462803</v>
      </c>
      <c r="F165" s="90">
        <f>'Exh 7, 8, 9, 10'!F159/'Exh 7, 8, 9, 10'!Z159-1</f>
        <v>-0.16999402413235776</v>
      </c>
      <c r="G165" s="90">
        <f>'Exh 7, 8, 9, 10'!G159/'Exh 7, 8, 9, 10'!AA159-1</f>
        <v>-0.14757275377455426</v>
      </c>
      <c r="H165" s="90">
        <f>'Exh 7, 8, 9, 10'!H159/'Exh 7, 8, 9, 10'!AB159-1</f>
        <v>-0.1133948183004726</v>
      </c>
      <c r="I165" s="90">
        <f>'Exh 7, 8, 9, 10'!I159/'Exh 7, 8, 9, 10'!AC159-1</f>
        <v>-0.0682270295168037</v>
      </c>
      <c r="J165" s="90">
        <f>'Exh 7, 8, 9, 10'!J159/'Exh 7, 8, 9, 10'!AD159-1</f>
        <v>0</v>
      </c>
      <c r="K165" s="90"/>
      <c r="M165" s="90">
        <f>'Exh 7, 8, 9, 10'!M159/'Exh 7, 8, 9, 10'!W159-1</f>
        <v>-0.1677446392704447</v>
      </c>
      <c r="N165" s="90">
        <f>'Exh 7, 8, 9, 10'!N159/'Exh 7, 8, 9, 10'!X159-1</f>
        <v>-0.1525989079450386</v>
      </c>
      <c r="O165" s="90">
        <f>'Exh 7, 8, 9, 10'!O159/'Exh 7, 8, 9, 10'!Y159-1</f>
        <v>-0.13293419634024717</v>
      </c>
      <c r="P165" s="90">
        <f>'Exh 7, 8, 9, 10'!P159/'Exh 7, 8, 9, 10'!Z159-1</f>
        <v>-0.12328021159448876</v>
      </c>
      <c r="Q165" s="90">
        <f>'Exh 7, 8, 9, 10'!Q159/'Exh 7, 8, 9, 10'!AA159-1</f>
        <v>-0.10518805081935689</v>
      </c>
      <c r="R165" s="90">
        <f>'Exh 7, 8, 9, 10'!R159/'Exh 7, 8, 9, 10'!AB159-1</f>
        <v>-0.08150530129540345</v>
      </c>
      <c r="S165" s="90">
        <f>'Exh 7, 8, 9, 10'!S159/'Exh 7, 8, 9, 10'!AC159-1</f>
        <v>-0.05073827463257141</v>
      </c>
      <c r="T165" s="90">
        <f>'Exh 7, 8, 9, 10'!T159/'Exh 7, 8, 9, 10'!AD159-1</f>
        <v>0</v>
      </c>
      <c r="U165" s="90"/>
      <c r="V165" s="90"/>
    </row>
    <row r="166" spans="2:22" ht="15.75">
      <c r="B166" s="88">
        <f t="shared" si="8"/>
        <v>43</v>
      </c>
      <c r="C166" s="90">
        <f>'Exh 7, 8, 9, 10'!C160/'Exh 7, 8, 9, 10'!W160-1</f>
        <v>-0.24246579998821838</v>
      </c>
      <c r="D166" s="90">
        <f>'Exh 7, 8, 9, 10'!D160/'Exh 7, 8, 9, 10'!X160-1</f>
        <v>-0.20433504748245912</v>
      </c>
      <c r="E166" s="90">
        <f>'Exh 7, 8, 9, 10'!E160/'Exh 7, 8, 9, 10'!Y160-1</f>
        <v>-0.17815368617831684</v>
      </c>
      <c r="F166" s="90">
        <f>'Exh 7, 8, 9, 10'!F160/'Exh 7, 8, 9, 10'!Z160-1</f>
        <v>-0.1669325109662374</v>
      </c>
      <c r="G166" s="90">
        <f>'Exh 7, 8, 9, 10'!G160/'Exh 7, 8, 9, 10'!AA160-1</f>
        <v>-0.14127653953066943</v>
      </c>
      <c r="H166" s="90">
        <f>'Exh 7, 8, 9, 10'!H160/'Exh 7, 8, 9, 10'!AB160-1</f>
        <v>-0.10549231636346401</v>
      </c>
      <c r="I166" s="90">
        <f>'Exh 7, 8, 9, 10'!I160/'Exh 7, 8, 9, 10'!AC160-1</f>
        <v>-0.05721949593881792</v>
      </c>
      <c r="J166" s="90"/>
      <c r="K166" s="90"/>
      <c r="M166" s="90">
        <f>'Exh 7, 8, 9, 10'!M160/'Exh 7, 8, 9, 10'!W160-1</f>
        <v>-0.16632420353764454</v>
      </c>
      <c r="N166" s="90">
        <f>'Exh 7, 8, 9, 10'!N160/'Exh 7, 8, 9, 10'!X160-1</f>
        <v>-0.1480029304817725</v>
      </c>
      <c r="O166" s="90">
        <f>'Exh 7, 8, 9, 10'!O160/'Exh 7, 8, 9, 10'!Y160-1</f>
        <v>-0.13067952991347043</v>
      </c>
      <c r="P166" s="90">
        <f>'Exh 7, 8, 9, 10'!P160/'Exh 7, 8, 9, 10'!Z160-1</f>
        <v>-0.1206350889680673</v>
      </c>
      <c r="Q166" s="90">
        <f>'Exh 7, 8, 9, 10'!Q160/'Exh 7, 8, 9, 10'!AA160-1</f>
        <v>-0.10070542790624792</v>
      </c>
      <c r="R166" s="90">
        <f>'Exh 7, 8, 9, 10'!R160/'Exh 7, 8, 9, 10'!AB160-1</f>
        <v>-0.07616857030433755</v>
      </c>
      <c r="S166" s="90">
        <f>'Exh 7, 8, 9, 10'!S160/'Exh 7, 8, 9, 10'!AC160-1</f>
        <v>-0.04304737969040873</v>
      </c>
      <c r="T166" s="90"/>
      <c r="U166" s="90"/>
      <c r="V166" s="90"/>
    </row>
    <row r="167" spans="2:22" ht="15.75">
      <c r="B167" s="88">
        <f t="shared" si="8"/>
        <v>44</v>
      </c>
      <c r="C167" s="90">
        <f>'Exh 7, 8, 9, 10'!C161/'Exh 7, 8, 9, 10'!W161-1</f>
        <v>-0.23654251318912323</v>
      </c>
      <c r="D167" s="90">
        <f>'Exh 7, 8, 9, 10'!D161/'Exh 7, 8, 9, 10'!X161-1</f>
        <v>-0.19741515531008902</v>
      </c>
      <c r="E167" s="90">
        <f>'Exh 7, 8, 9, 10'!E161/'Exh 7, 8, 9, 10'!Y161-1</f>
        <v>-0.17568278619645594</v>
      </c>
      <c r="F167" s="90">
        <f>'Exh 7, 8, 9, 10'!F161/'Exh 7, 8, 9, 10'!Z161-1</f>
        <v>-0.16366836286245134</v>
      </c>
      <c r="G167" s="90">
        <f>'Exh 7, 8, 9, 10'!G161/'Exh 7, 8, 9, 10'!AA161-1</f>
        <v>-0.1346475535748355</v>
      </c>
      <c r="H167" s="90">
        <f>'Exh 7, 8, 9, 10'!H161/'Exh 7, 8, 9, 10'!AB161-1</f>
        <v>-0.09705866761770388</v>
      </c>
      <c r="I167" s="90">
        <f>'Exh 7, 8, 9, 10'!I161/'Exh 7, 8, 9, 10'!AC161-1</f>
        <v>-0.04546631760504516</v>
      </c>
      <c r="J167" s="90"/>
      <c r="K167" s="90"/>
      <c r="M167" s="90">
        <f>'Exh 7, 8, 9, 10'!M161/'Exh 7, 8, 9, 10'!W161-1</f>
        <v>-0.1639688637792227</v>
      </c>
      <c r="N167" s="90">
        <f>'Exh 7, 8, 9, 10'!N161/'Exh 7, 8, 9, 10'!X161-1</f>
        <v>-0.14373874152172372</v>
      </c>
      <c r="O167" s="90">
        <f>'Exh 7, 8, 9, 10'!O161/'Exh 7, 8, 9, 10'!Y161-1</f>
        <v>-0.1291786304845306</v>
      </c>
      <c r="P167" s="90">
        <f>'Exh 7, 8, 9, 10'!P161/'Exh 7, 8, 9, 10'!Z161-1</f>
        <v>-0.11759163892651447</v>
      </c>
      <c r="Q167" s="90">
        <f>'Exh 7, 8, 9, 10'!Q161/'Exh 7, 8, 9, 10'!AA161-1</f>
        <v>-0.09620372553057888</v>
      </c>
      <c r="R167" s="90">
        <f>'Exh 7, 8, 9, 10'!R161/'Exh 7, 8, 9, 10'!AB161-1</f>
        <v>-0.07048587598626233</v>
      </c>
      <c r="S167" s="90">
        <f>'Exh 7, 8, 9, 10'!S161/'Exh 7, 8, 9, 10'!AC161-1</f>
        <v>-0.034725971323506966</v>
      </c>
      <c r="T167" s="90"/>
      <c r="U167" s="90"/>
      <c r="V167" s="90"/>
    </row>
    <row r="168" spans="2:22" ht="15.75">
      <c r="B168" s="88">
        <f t="shared" si="8"/>
        <v>45</v>
      </c>
      <c r="C168" s="90">
        <f>'Exh 7, 8, 9, 10'!C162/'Exh 7, 8, 9, 10'!W162-1</f>
        <v>-0.22917016011687574</v>
      </c>
      <c r="D168" s="90">
        <f>'Exh 7, 8, 9, 10'!D162/'Exh 7, 8, 9, 10'!X162-1</f>
        <v>-0.1913373691794562</v>
      </c>
      <c r="E168" s="90">
        <f>'Exh 7, 8, 9, 10'!E162/'Exh 7, 8, 9, 10'!Y162-1</f>
        <v>-0.17362934578822775</v>
      </c>
      <c r="F168" s="90">
        <f>'Exh 7, 8, 9, 10'!F162/'Exh 7, 8, 9, 10'!Z162-1</f>
        <v>-0.15940541433366506</v>
      </c>
      <c r="G168" s="90">
        <f>'Exh 7, 8, 9, 10'!G162/'Exh 7, 8, 9, 10'!AA162-1</f>
        <v>-0.12782213580948343</v>
      </c>
      <c r="H168" s="90">
        <f>'Exh 7, 8, 9, 10'!H162/'Exh 7, 8, 9, 10'!AB162-1</f>
        <v>-0.0880619888448747</v>
      </c>
      <c r="I168" s="90">
        <f>'Exh 7, 8, 9, 10'!I162/'Exh 7, 8, 9, 10'!AC162-1</f>
        <v>-0.03287409001637753</v>
      </c>
      <c r="J168" s="90"/>
      <c r="K168" s="90"/>
      <c r="M168" s="90">
        <f>'Exh 7, 8, 9, 10'!M162/'Exh 7, 8, 9, 10'!W162-1</f>
        <v>-0.16060664353723686</v>
      </c>
      <c r="N168" s="90">
        <f>'Exh 7, 8, 9, 10'!N162/'Exh 7, 8, 9, 10'!X162-1</f>
        <v>-0.13968036372085135</v>
      </c>
      <c r="O168" s="90">
        <f>'Exh 7, 8, 9, 10'!O162/'Exh 7, 8, 9, 10'!Y162-1</f>
        <v>-0.12725535074996408</v>
      </c>
      <c r="P168" s="90">
        <f>'Exh 7, 8, 9, 10'!P162/'Exh 7, 8, 9, 10'!Z162-1</f>
        <v>-0.11400668746195841</v>
      </c>
      <c r="Q168" s="90">
        <f>'Exh 7, 8, 9, 10'!Q162/'Exh 7, 8, 9, 10'!AA162-1</f>
        <v>-0.09149404421614271</v>
      </c>
      <c r="R168" s="90">
        <f>'Exh 7, 8, 9, 10'!R162/'Exh 7, 8, 9, 10'!AB162-1</f>
        <v>-0.06438241892051422</v>
      </c>
      <c r="S168" s="90">
        <f>'Exh 7, 8, 9, 10'!S162/'Exh 7, 8, 9, 10'!AC162-1</f>
        <v>-0.02566446048197013</v>
      </c>
      <c r="T168" s="90"/>
      <c r="U168" s="90"/>
      <c r="V168" s="90"/>
    </row>
    <row r="169" spans="2:22" ht="15.75">
      <c r="B169" s="88">
        <f t="shared" si="8"/>
        <v>46</v>
      </c>
      <c r="C169" s="90">
        <f>'Exh 7, 8, 9, 10'!C163/'Exh 7, 8, 9, 10'!W163-1</f>
        <v>-0.22040895361448132</v>
      </c>
      <c r="D169" s="90">
        <f>'Exh 7, 8, 9, 10'!D163/'Exh 7, 8, 9, 10'!X163-1</f>
        <v>-0.18588962609191229</v>
      </c>
      <c r="E169" s="90">
        <f>'Exh 7, 8, 9, 10'!E163/'Exh 7, 8, 9, 10'!Y163-1</f>
        <v>-0.17216168779682572</v>
      </c>
      <c r="F169" s="90">
        <f>'Exh 7, 8, 9, 10'!F163/'Exh 7, 8, 9, 10'!Z163-1</f>
        <v>-0.15355167948511594</v>
      </c>
      <c r="G169" s="90">
        <f>'Exh 7, 8, 9, 10'!G163/'Exh 7, 8, 9, 10'!AA163-1</f>
        <v>-0.12078990992469663</v>
      </c>
      <c r="H169" s="90">
        <f>'Exh 7, 8, 9, 10'!H163/'Exh 7, 8, 9, 10'!AB163-1</f>
        <v>-0.07848438078268294</v>
      </c>
      <c r="I169" s="90">
        <f>'Exh 7, 8, 9, 10'!I163/'Exh 7, 8, 9, 10'!AC163-1</f>
        <v>-0.01892533552982223</v>
      </c>
      <c r="J169" s="90"/>
      <c r="K169" s="90"/>
      <c r="M169" s="90">
        <f>'Exh 7, 8, 9, 10'!M163/'Exh 7, 8, 9, 10'!W163-1</f>
        <v>-0.15644630473573062</v>
      </c>
      <c r="N169" s="90">
        <f>'Exh 7, 8, 9, 10'!N163/'Exh 7, 8, 9, 10'!X163-1</f>
        <v>-0.1356024936585265</v>
      </c>
      <c r="O169" s="90">
        <f>'Exh 7, 8, 9, 10'!O163/'Exh 7, 8, 9, 10'!Y163-1</f>
        <v>-0.12554503558274044</v>
      </c>
      <c r="P169" s="90">
        <f>'Exh 7, 8, 9, 10'!P163/'Exh 7, 8, 9, 10'!Z163-1</f>
        <v>-0.10965921323021244</v>
      </c>
      <c r="Q169" s="90">
        <f>'Exh 7, 8, 9, 10'!Q163/'Exh 7, 8, 9, 10'!AA163-1</f>
        <v>-0.08656303389478948</v>
      </c>
      <c r="R169" s="90">
        <f>'Exh 7, 8, 9, 10'!R163/'Exh 7, 8, 9, 10'!AB163-1</f>
        <v>-0.05779177997601692</v>
      </c>
      <c r="S169" s="90">
        <f>'Exh 7, 8, 9, 10'!S163/'Exh 7, 8, 9, 10'!AC163-1</f>
        <v>-0.015305974126653576</v>
      </c>
      <c r="T169" s="90"/>
      <c r="U169" s="90"/>
      <c r="V169" s="90"/>
    </row>
    <row r="170" spans="2:22" ht="15.75">
      <c r="B170" s="88">
        <f t="shared" si="8"/>
        <v>47</v>
      </c>
      <c r="C170" s="90">
        <f>'Exh 7, 8, 9, 10'!C164/'Exh 7, 8, 9, 10'!W164-1</f>
        <v>-0.2120182618512072</v>
      </c>
      <c r="D170" s="90">
        <f>'Exh 7, 8, 9, 10'!D164/'Exh 7, 8, 9, 10'!X164-1</f>
        <v>-0.1816638839462803</v>
      </c>
      <c r="E170" s="90">
        <f>'Exh 7, 8, 9, 10'!E164/'Exh 7, 8, 9, 10'!Y164-1</f>
        <v>-0.16999402413235776</v>
      </c>
      <c r="F170" s="90">
        <f>'Exh 7, 8, 9, 10'!F164/'Exh 7, 8, 9, 10'!Z164-1</f>
        <v>-0.14757275377455426</v>
      </c>
      <c r="G170" s="90">
        <f>'Exh 7, 8, 9, 10'!G164/'Exh 7, 8, 9, 10'!AA164-1</f>
        <v>-0.1133948183004726</v>
      </c>
      <c r="H170" s="90">
        <f>'Exh 7, 8, 9, 10'!H164/'Exh 7, 8, 9, 10'!AB164-1</f>
        <v>-0.0682270295168037</v>
      </c>
      <c r="I170" s="90">
        <f>'Exh 7, 8, 9, 10'!I164/'Exh 7, 8, 9, 10'!AC164-1</f>
        <v>0</v>
      </c>
      <c r="J170" s="90"/>
      <c r="K170" s="90"/>
      <c r="M170" s="90">
        <f>'Exh 7, 8, 9, 10'!M164/'Exh 7, 8, 9, 10'!W164-1</f>
        <v>-0.1525989079450386</v>
      </c>
      <c r="N170" s="90">
        <f>'Exh 7, 8, 9, 10'!N164/'Exh 7, 8, 9, 10'!X164-1</f>
        <v>-0.13293419634024717</v>
      </c>
      <c r="O170" s="90">
        <f>'Exh 7, 8, 9, 10'!O164/'Exh 7, 8, 9, 10'!Y164-1</f>
        <v>-0.12328021159448876</v>
      </c>
      <c r="P170" s="90">
        <f>'Exh 7, 8, 9, 10'!P164/'Exh 7, 8, 9, 10'!Z164-1</f>
        <v>-0.10518805081935689</v>
      </c>
      <c r="Q170" s="90">
        <f>'Exh 7, 8, 9, 10'!Q164/'Exh 7, 8, 9, 10'!AA164-1</f>
        <v>-0.08150530129540345</v>
      </c>
      <c r="R170" s="90">
        <f>'Exh 7, 8, 9, 10'!R164/'Exh 7, 8, 9, 10'!AB164-1</f>
        <v>-0.05073827463257141</v>
      </c>
      <c r="S170" s="90">
        <f>'Exh 7, 8, 9, 10'!S164/'Exh 7, 8, 9, 10'!AC164-1</f>
        <v>0</v>
      </c>
      <c r="T170" s="90"/>
      <c r="U170" s="90"/>
      <c r="V170" s="90"/>
    </row>
    <row r="171" spans="2:22" ht="15.75">
      <c r="B171" s="88">
        <f t="shared" si="8"/>
        <v>48</v>
      </c>
      <c r="C171" s="90">
        <f>'Exh 7, 8, 9, 10'!C165/'Exh 7, 8, 9, 10'!W165-1</f>
        <v>-0.20433504748245912</v>
      </c>
      <c r="D171" s="90">
        <f>'Exh 7, 8, 9, 10'!D165/'Exh 7, 8, 9, 10'!X165-1</f>
        <v>-0.17815368617831684</v>
      </c>
      <c r="E171" s="90">
        <f>'Exh 7, 8, 9, 10'!E165/'Exh 7, 8, 9, 10'!Y165-1</f>
        <v>-0.1669325109662374</v>
      </c>
      <c r="F171" s="90">
        <f>'Exh 7, 8, 9, 10'!F165/'Exh 7, 8, 9, 10'!Z165-1</f>
        <v>-0.14127653953066943</v>
      </c>
      <c r="G171" s="90">
        <f>'Exh 7, 8, 9, 10'!G165/'Exh 7, 8, 9, 10'!AA165-1</f>
        <v>-0.10549231636346401</v>
      </c>
      <c r="H171" s="90">
        <f>'Exh 7, 8, 9, 10'!H165/'Exh 7, 8, 9, 10'!AB165-1</f>
        <v>-0.05721949593881792</v>
      </c>
      <c r="I171" s="90"/>
      <c r="J171" s="90"/>
      <c r="K171" s="90"/>
      <c r="M171" s="90">
        <f>'Exh 7, 8, 9, 10'!M165/'Exh 7, 8, 9, 10'!W165-1</f>
        <v>-0.1480029304817725</v>
      </c>
      <c r="N171" s="90">
        <f>'Exh 7, 8, 9, 10'!N165/'Exh 7, 8, 9, 10'!X165-1</f>
        <v>-0.13067952991347043</v>
      </c>
      <c r="O171" s="90">
        <f>'Exh 7, 8, 9, 10'!O165/'Exh 7, 8, 9, 10'!Y165-1</f>
        <v>-0.1206350889680673</v>
      </c>
      <c r="P171" s="90">
        <f>'Exh 7, 8, 9, 10'!P165/'Exh 7, 8, 9, 10'!Z165-1</f>
        <v>-0.10070542790624792</v>
      </c>
      <c r="Q171" s="90">
        <f>'Exh 7, 8, 9, 10'!Q165/'Exh 7, 8, 9, 10'!AA165-1</f>
        <v>-0.07616857030433755</v>
      </c>
      <c r="R171" s="90">
        <f>'Exh 7, 8, 9, 10'!R165/'Exh 7, 8, 9, 10'!AB165-1</f>
        <v>-0.04304737969040873</v>
      </c>
      <c r="S171" s="90"/>
      <c r="T171" s="90"/>
      <c r="U171" s="90"/>
      <c r="V171" s="90"/>
    </row>
    <row r="172" spans="2:22" ht="15.75">
      <c r="B172" s="88">
        <f t="shared" si="8"/>
        <v>49</v>
      </c>
      <c r="C172" s="90">
        <f>'Exh 7, 8, 9, 10'!C166/'Exh 7, 8, 9, 10'!W166-1</f>
        <v>-0.19741515531008902</v>
      </c>
      <c r="D172" s="90">
        <f>'Exh 7, 8, 9, 10'!D166/'Exh 7, 8, 9, 10'!X166-1</f>
        <v>-0.17568278619645594</v>
      </c>
      <c r="E172" s="90">
        <f>'Exh 7, 8, 9, 10'!E166/'Exh 7, 8, 9, 10'!Y166-1</f>
        <v>-0.16366836286245134</v>
      </c>
      <c r="F172" s="90">
        <f>'Exh 7, 8, 9, 10'!F166/'Exh 7, 8, 9, 10'!Z166-1</f>
        <v>-0.1346475535748355</v>
      </c>
      <c r="G172" s="90">
        <f>'Exh 7, 8, 9, 10'!G166/'Exh 7, 8, 9, 10'!AA166-1</f>
        <v>-0.09705866761770388</v>
      </c>
      <c r="H172" s="90">
        <f>'Exh 7, 8, 9, 10'!H166/'Exh 7, 8, 9, 10'!AB166-1</f>
        <v>-0.04546631760504516</v>
      </c>
      <c r="I172" s="90"/>
      <c r="J172" s="90"/>
      <c r="K172" s="90"/>
      <c r="M172" s="90">
        <f>'Exh 7, 8, 9, 10'!M166/'Exh 7, 8, 9, 10'!W166-1</f>
        <v>-0.14373874152172372</v>
      </c>
      <c r="N172" s="90">
        <f>'Exh 7, 8, 9, 10'!N166/'Exh 7, 8, 9, 10'!X166-1</f>
        <v>-0.1291786304845306</v>
      </c>
      <c r="O172" s="90">
        <f>'Exh 7, 8, 9, 10'!O166/'Exh 7, 8, 9, 10'!Y166-1</f>
        <v>-0.11759163892651447</v>
      </c>
      <c r="P172" s="90">
        <f>'Exh 7, 8, 9, 10'!P166/'Exh 7, 8, 9, 10'!Z166-1</f>
        <v>-0.09620372553057888</v>
      </c>
      <c r="Q172" s="90">
        <f>'Exh 7, 8, 9, 10'!Q166/'Exh 7, 8, 9, 10'!AA166-1</f>
        <v>-0.07048587598626233</v>
      </c>
      <c r="R172" s="90">
        <f>'Exh 7, 8, 9, 10'!R166/'Exh 7, 8, 9, 10'!AB166-1</f>
        <v>-0.034725971323506966</v>
      </c>
      <c r="S172" s="90"/>
      <c r="T172" s="90"/>
      <c r="U172" s="90"/>
      <c r="V172" s="90"/>
    </row>
    <row r="173" spans="2:22" ht="15.75">
      <c r="B173" s="88">
        <f t="shared" si="8"/>
        <v>50</v>
      </c>
      <c r="C173" s="90">
        <f>'Exh 7, 8, 9, 10'!C167/'Exh 7, 8, 9, 10'!W167-1</f>
        <v>-0.1913373691794562</v>
      </c>
      <c r="D173" s="90">
        <f>'Exh 7, 8, 9, 10'!D167/'Exh 7, 8, 9, 10'!X167-1</f>
        <v>-0.17362934578822775</v>
      </c>
      <c r="E173" s="90">
        <f>'Exh 7, 8, 9, 10'!E167/'Exh 7, 8, 9, 10'!Y167-1</f>
        <v>-0.15940541433366506</v>
      </c>
      <c r="F173" s="90">
        <f>'Exh 7, 8, 9, 10'!F167/'Exh 7, 8, 9, 10'!Z167-1</f>
        <v>-0.12782213580948343</v>
      </c>
      <c r="G173" s="90">
        <f>'Exh 7, 8, 9, 10'!G167/'Exh 7, 8, 9, 10'!AA167-1</f>
        <v>-0.0880619888448747</v>
      </c>
      <c r="H173" s="90">
        <f>'Exh 7, 8, 9, 10'!H167/'Exh 7, 8, 9, 10'!AB167-1</f>
        <v>-0.03287409001637753</v>
      </c>
      <c r="I173" s="90"/>
      <c r="J173" s="90"/>
      <c r="K173" s="90"/>
      <c r="M173" s="90">
        <f>'Exh 7, 8, 9, 10'!M167/'Exh 7, 8, 9, 10'!W167-1</f>
        <v>-0.13968036372085135</v>
      </c>
      <c r="N173" s="90">
        <f>'Exh 7, 8, 9, 10'!N167/'Exh 7, 8, 9, 10'!X167-1</f>
        <v>-0.12725535074996408</v>
      </c>
      <c r="O173" s="90">
        <f>'Exh 7, 8, 9, 10'!O167/'Exh 7, 8, 9, 10'!Y167-1</f>
        <v>-0.11400668746195841</v>
      </c>
      <c r="P173" s="90">
        <f>'Exh 7, 8, 9, 10'!P167/'Exh 7, 8, 9, 10'!Z167-1</f>
        <v>-0.09149404421614271</v>
      </c>
      <c r="Q173" s="90">
        <f>'Exh 7, 8, 9, 10'!Q167/'Exh 7, 8, 9, 10'!AA167-1</f>
        <v>-0.06438241892051422</v>
      </c>
      <c r="R173" s="90">
        <f>'Exh 7, 8, 9, 10'!R167/'Exh 7, 8, 9, 10'!AB167-1</f>
        <v>-0.02566446048197013</v>
      </c>
      <c r="S173" s="90"/>
      <c r="T173" s="90"/>
      <c r="U173" s="90"/>
      <c r="V173" s="90"/>
    </row>
    <row r="174" spans="2:22" ht="15.75">
      <c r="B174" s="88">
        <f t="shared" si="8"/>
        <v>51</v>
      </c>
      <c r="C174" s="90">
        <f>'Exh 7, 8, 9, 10'!C168/'Exh 7, 8, 9, 10'!W168-1</f>
        <v>-0.18588962609191229</v>
      </c>
      <c r="D174" s="90">
        <f>'Exh 7, 8, 9, 10'!D168/'Exh 7, 8, 9, 10'!X168-1</f>
        <v>-0.17216168779682572</v>
      </c>
      <c r="E174" s="90">
        <f>'Exh 7, 8, 9, 10'!E168/'Exh 7, 8, 9, 10'!Y168-1</f>
        <v>-0.15355167948511594</v>
      </c>
      <c r="F174" s="90">
        <f>'Exh 7, 8, 9, 10'!F168/'Exh 7, 8, 9, 10'!Z168-1</f>
        <v>-0.12078990992469663</v>
      </c>
      <c r="G174" s="90">
        <f>'Exh 7, 8, 9, 10'!G168/'Exh 7, 8, 9, 10'!AA168-1</f>
        <v>-0.07848438078268294</v>
      </c>
      <c r="H174" s="90">
        <f>'Exh 7, 8, 9, 10'!H168/'Exh 7, 8, 9, 10'!AB168-1</f>
        <v>-0.01892533552982223</v>
      </c>
      <c r="I174" s="90"/>
      <c r="J174" s="90"/>
      <c r="K174" s="90"/>
      <c r="M174" s="90">
        <f>'Exh 7, 8, 9, 10'!M168/'Exh 7, 8, 9, 10'!W168-1</f>
        <v>-0.1356024936585265</v>
      </c>
      <c r="N174" s="90">
        <f>'Exh 7, 8, 9, 10'!N168/'Exh 7, 8, 9, 10'!X168-1</f>
        <v>-0.12554503558274044</v>
      </c>
      <c r="O174" s="90">
        <f>'Exh 7, 8, 9, 10'!O168/'Exh 7, 8, 9, 10'!Y168-1</f>
        <v>-0.10965921323021244</v>
      </c>
      <c r="P174" s="90">
        <f>'Exh 7, 8, 9, 10'!P168/'Exh 7, 8, 9, 10'!Z168-1</f>
        <v>-0.08656303389478948</v>
      </c>
      <c r="Q174" s="90">
        <f>'Exh 7, 8, 9, 10'!Q168/'Exh 7, 8, 9, 10'!AA168-1</f>
        <v>-0.05779177997601692</v>
      </c>
      <c r="R174" s="90">
        <f>'Exh 7, 8, 9, 10'!R168/'Exh 7, 8, 9, 10'!AB168-1</f>
        <v>-0.015305974126653576</v>
      </c>
      <c r="S174" s="90"/>
      <c r="T174" s="90"/>
      <c r="U174" s="90"/>
      <c r="V174" s="90"/>
    </row>
    <row r="175" spans="2:22" ht="15.75">
      <c r="B175" s="88">
        <f t="shared" si="8"/>
        <v>52</v>
      </c>
      <c r="C175" s="90">
        <f>'Exh 7, 8, 9, 10'!C169/'Exh 7, 8, 9, 10'!W169-1</f>
        <v>-0.1816638839462803</v>
      </c>
      <c r="D175" s="90">
        <f>'Exh 7, 8, 9, 10'!D169/'Exh 7, 8, 9, 10'!X169-1</f>
        <v>-0.16999402413235776</v>
      </c>
      <c r="E175" s="90">
        <f>'Exh 7, 8, 9, 10'!E169/'Exh 7, 8, 9, 10'!Y169-1</f>
        <v>-0.14757275377455426</v>
      </c>
      <c r="F175" s="90">
        <f>'Exh 7, 8, 9, 10'!F169/'Exh 7, 8, 9, 10'!Z169-1</f>
        <v>-0.1133948183004726</v>
      </c>
      <c r="G175" s="90">
        <f>'Exh 7, 8, 9, 10'!G169/'Exh 7, 8, 9, 10'!AA169-1</f>
        <v>-0.0682270295168037</v>
      </c>
      <c r="H175" s="90">
        <f>'Exh 7, 8, 9, 10'!H169/'Exh 7, 8, 9, 10'!AB169-1</f>
        <v>0</v>
      </c>
      <c r="I175" s="90"/>
      <c r="J175" s="90"/>
      <c r="K175" s="90"/>
      <c r="M175" s="90">
        <f>'Exh 7, 8, 9, 10'!M169/'Exh 7, 8, 9, 10'!W169-1</f>
        <v>-0.13293419634024717</v>
      </c>
      <c r="N175" s="90">
        <f>'Exh 7, 8, 9, 10'!N169/'Exh 7, 8, 9, 10'!X169-1</f>
        <v>-0.12328021159448876</v>
      </c>
      <c r="O175" s="90">
        <f>'Exh 7, 8, 9, 10'!O169/'Exh 7, 8, 9, 10'!Y169-1</f>
        <v>-0.10518805081935689</v>
      </c>
      <c r="P175" s="90">
        <f>'Exh 7, 8, 9, 10'!P169/'Exh 7, 8, 9, 10'!Z169-1</f>
        <v>-0.08150530129540345</v>
      </c>
      <c r="Q175" s="90">
        <f>'Exh 7, 8, 9, 10'!Q169/'Exh 7, 8, 9, 10'!AA169-1</f>
        <v>-0.05073827463257141</v>
      </c>
      <c r="R175" s="90">
        <f>'Exh 7, 8, 9, 10'!R169/'Exh 7, 8, 9, 10'!AB169-1</f>
        <v>0</v>
      </c>
      <c r="S175" s="90"/>
      <c r="T175" s="90"/>
      <c r="U175" s="90"/>
      <c r="V175" s="90"/>
    </row>
    <row r="176" spans="2:22" ht="15.75">
      <c r="B176" s="88">
        <f t="shared" si="8"/>
        <v>53</v>
      </c>
      <c r="C176" s="90">
        <f>'Exh 7, 8, 9, 10'!C170/'Exh 7, 8, 9, 10'!W170-1</f>
        <v>-0.17815368617831684</v>
      </c>
      <c r="D176" s="90">
        <f>'Exh 7, 8, 9, 10'!D170/'Exh 7, 8, 9, 10'!X170-1</f>
        <v>-0.1669325109662374</v>
      </c>
      <c r="E176" s="90">
        <f>'Exh 7, 8, 9, 10'!E170/'Exh 7, 8, 9, 10'!Y170-1</f>
        <v>-0.14127653953066943</v>
      </c>
      <c r="F176" s="90">
        <f>'Exh 7, 8, 9, 10'!F170/'Exh 7, 8, 9, 10'!Z170-1</f>
        <v>-0.10549231636346401</v>
      </c>
      <c r="G176" s="90">
        <f>'Exh 7, 8, 9, 10'!G170/'Exh 7, 8, 9, 10'!AA170-1</f>
        <v>-0.05721949593881792</v>
      </c>
      <c r="H176" s="90"/>
      <c r="I176" s="90"/>
      <c r="J176" s="90"/>
      <c r="K176" s="90"/>
      <c r="M176" s="90">
        <f>'Exh 7, 8, 9, 10'!M170/'Exh 7, 8, 9, 10'!W170-1</f>
        <v>-0.13067952991347043</v>
      </c>
      <c r="N176" s="90">
        <f>'Exh 7, 8, 9, 10'!N170/'Exh 7, 8, 9, 10'!X170-1</f>
        <v>-0.1206350889680673</v>
      </c>
      <c r="O176" s="90">
        <f>'Exh 7, 8, 9, 10'!O170/'Exh 7, 8, 9, 10'!Y170-1</f>
        <v>-0.10070542790624792</v>
      </c>
      <c r="P176" s="90">
        <f>'Exh 7, 8, 9, 10'!P170/'Exh 7, 8, 9, 10'!Z170-1</f>
        <v>-0.07616857030433755</v>
      </c>
      <c r="Q176" s="90">
        <f>'Exh 7, 8, 9, 10'!Q170/'Exh 7, 8, 9, 10'!AA170-1</f>
        <v>-0.04304737969040873</v>
      </c>
      <c r="R176" s="90"/>
      <c r="S176" s="90"/>
      <c r="T176" s="90"/>
      <c r="U176" s="90"/>
      <c r="V176" s="90"/>
    </row>
    <row r="177" spans="2:22" ht="15.75">
      <c r="B177" s="88">
        <f t="shared" si="8"/>
        <v>54</v>
      </c>
      <c r="C177" s="90">
        <f>'Exh 7, 8, 9, 10'!C171/'Exh 7, 8, 9, 10'!W171-1</f>
        <v>-0.17568278619645594</v>
      </c>
      <c r="D177" s="90">
        <f>'Exh 7, 8, 9, 10'!D171/'Exh 7, 8, 9, 10'!X171-1</f>
        <v>-0.16366836286245134</v>
      </c>
      <c r="E177" s="90">
        <f>'Exh 7, 8, 9, 10'!E171/'Exh 7, 8, 9, 10'!Y171-1</f>
        <v>-0.1346475535748355</v>
      </c>
      <c r="F177" s="90">
        <f>'Exh 7, 8, 9, 10'!F171/'Exh 7, 8, 9, 10'!Z171-1</f>
        <v>-0.09705866761770388</v>
      </c>
      <c r="G177" s="90">
        <f>'Exh 7, 8, 9, 10'!G171/'Exh 7, 8, 9, 10'!AA171-1</f>
        <v>-0.04546631760504516</v>
      </c>
      <c r="H177" s="90"/>
      <c r="I177" s="90"/>
      <c r="J177" s="90"/>
      <c r="K177" s="90"/>
      <c r="M177" s="90">
        <f>'Exh 7, 8, 9, 10'!M171/'Exh 7, 8, 9, 10'!W171-1</f>
        <v>-0.1291786304845306</v>
      </c>
      <c r="N177" s="90">
        <f>'Exh 7, 8, 9, 10'!N171/'Exh 7, 8, 9, 10'!X171-1</f>
        <v>-0.11759163892651447</v>
      </c>
      <c r="O177" s="90">
        <f>'Exh 7, 8, 9, 10'!O171/'Exh 7, 8, 9, 10'!Y171-1</f>
        <v>-0.09620372553057888</v>
      </c>
      <c r="P177" s="90">
        <f>'Exh 7, 8, 9, 10'!P171/'Exh 7, 8, 9, 10'!Z171-1</f>
        <v>-0.07048587598626233</v>
      </c>
      <c r="Q177" s="90">
        <f>'Exh 7, 8, 9, 10'!Q171/'Exh 7, 8, 9, 10'!AA171-1</f>
        <v>-0.034725971323506966</v>
      </c>
      <c r="R177" s="90"/>
      <c r="S177" s="90"/>
      <c r="T177" s="90"/>
      <c r="U177" s="90"/>
      <c r="V177" s="90"/>
    </row>
    <row r="178" spans="2:22" ht="15.75">
      <c r="B178" s="88">
        <f t="shared" si="8"/>
        <v>55</v>
      </c>
      <c r="C178" s="90">
        <f>'Exh 7, 8, 9, 10'!C172/'Exh 7, 8, 9, 10'!W172-1</f>
        <v>-0.17362934578822775</v>
      </c>
      <c r="D178" s="90">
        <f>'Exh 7, 8, 9, 10'!D172/'Exh 7, 8, 9, 10'!X172-1</f>
        <v>-0.15940541433366506</v>
      </c>
      <c r="E178" s="90">
        <f>'Exh 7, 8, 9, 10'!E172/'Exh 7, 8, 9, 10'!Y172-1</f>
        <v>-0.12782213580948343</v>
      </c>
      <c r="F178" s="90">
        <f>'Exh 7, 8, 9, 10'!F172/'Exh 7, 8, 9, 10'!Z172-1</f>
        <v>-0.0880619888448747</v>
      </c>
      <c r="G178" s="90">
        <f>'Exh 7, 8, 9, 10'!G172/'Exh 7, 8, 9, 10'!AA172-1</f>
        <v>-0.03287409001637753</v>
      </c>
      <c r="H178" s="90"/>
      <c r="I178" s="90"/>
      <c r="J178" s="90"/>
      <c r="K178" s="90"/>
      <c r="M178" s="90">
        <f>'Exh 7, 8, 9, 10'!M172/'Exh 7, 8, 9, 10'!W172-1</f>
        <v>-0.12725535074996408</v>
      </c>
      <c r="N178" s="90">
        <f>'Exh 7, 8, 9, 10'!N172/'Exh 7, 8, 9, 10'!X172-1</f>
        <v>-0.11400668746195841</v>
      </c>
      <c r="O178" s="90">
        <f>'Exh 7, 8, 9, 10'!O172/'Exh 7, 8, 9, 10'!Y172-1</f>
        <v>-0.09149404421614271</v>
      </c>
      <c r="P178" s="90">
        <f>'Exh 7, 8, 9, 10'!P172/'Exh 7, 8, 9, 10'!Z172-1</f>
        <v>-0.06438241892051422</v>
      </c>
      <c r="Q178" s="90">
        <f>'Exh 7, 8, 9, 10'!Q172/'Exh 7, 8, 9, 10'!AA172-1</f>
        <v>-0.02566446048197013</v>
      </c>
      <c r="R178" s="90"/>
      <c r="S178" s="90"/>
      <c r="T178" s="90"/>
      <c r="U178" s="90"/>
      <c r="V178" s="90"/>
    </row>
    <row r="179" spans="2:22" ht="15.75">
      <c r="B179" s="88">
        <f t="shared" si="8"/>
        <v>56</v>
      </c>
      <c r="C179" s="90">
        <f>'Exh 7, 8, 9, 10'!C173/'Exh 7, 8, 9, 10'!W173-1</f>
        <v>-0.17216168779682572</v>
      </c>
      <c r="D179" s="90">
        <f>'Exh 7, 8, 9, 10'!D173/'Exh 7, 8, 9, 10'!X173-1</f>
        <v>-0.15355167948511594</v>
      </c>
      <c r="E179" s="90">
        <f>'Exh 7, 8, 9, 10'!E173/'Exh 7, 8, 9, 10'!Y173-1</f>
        <v>-0.12078990992469663</v>
      </c>
      <c r="F179" s="90">
        <f>'Exh 7, 8, 9, 10'!F173/'Exh 7, 8, 9, 10'!Z173-1</f>
        <v>-0.07848438078268294</v>
      </c>
      <c r="G179" s="90">
        <f>'Exh 7, 8, 9, 10'!G173/'Exh 7, 8, 9, 10'!AA173-1</f>
        <v>-0.01892533552982223</v>
      </c>
      <c r="H179" s="90"/>
      <c r="I179" s="90"/>
      <c r="J179" s="90"/>
      <c r="K179" s="90"/>
      <c r="M179" s="90">
        <f>'Exh 7, 8, 9, 10'!M173/'Exh 7, 8, 9, 10'!W173-1</f>
        <v>-0.12554503558274044</v>
      </c>
      <c r="N179" s="90">
        <f>'Exh 7, 8, 9, 10'!N173/'Exh 7, 8, 9, 10'!X173-1</f>
        <v>-0.10965921323021244</v>
      </c>
      <c r="O179" s="90">
        <f>'Exh 7, 8, 9, 10'!O173/'Exh 7, 8, 9, 10'!Y173-1</f>
        <v>-0.08656303389478948</v>
      </c>
      <c r="P179" s="90">
        <f>'Exh 7, 8, 9, 10'!P173/'Exh 7, 8, 9, 10'!Z173-1</f>
        <v>-0.05779177997601692</v>
      </c>
      <c r="Q179" s="90">
        <f>'Exh 7, 8, 9, 10'!Q173/'Exh 7, 8, 9, 10'!AA173-1</f>
        <v>-0.015305974126653576</v>
      </c>
      <c r="R179" s="90"/>
      <c r="S179" s="90"/>
      <c r="T179" s="90"/>
      <c r="U179" s="90"/>
      <c r="V179" s="90"/>
    </row>
    <row r="180" spans="2:22" ht="15.75">
      <c r="B180" s="88">
        <f t="shared" si="8"/>
        <v>57</v>
      </c>
      <c r="C180" s="90">
        <f>'Exh 7, 8, 9, 10'!C174/'Exh 7, 8, 9, 10'!W174-1</f>
        <v>-0.16999402413235776</v>
      </c>
      <c r="D180" s="90">
        <f>'Exh 7, 8, 9, 10'!D174/'Exh 7, 8, 9, 10'!X174-1</f>
        <v>-0.14757275377455426</v>
      </c>
      <c r="E180" s="90">
        <f>'Exh 7, 8, 9, 10'!E174/'Exh 7, 8, 9, 10'!Y174-1</f>
        <v>-0.1133948183004726</v>
      </c>
      <c r="F180" s="90">
        <f>'Exh 7, 8, 9, 10'!F174/'Exh 7, 8, 9, 10'!Z174-1</f>
        <v>-0.0682270295168037</v>
      </c>
      <c r="G180" s="90">
        <f>'Exh 7, 8, 9, 10'!G174/'Exh 7, 8, 9, 10'!AA174-1</f>
        <v>0</v>
      </c>
      <c r="H180" s="90"/>
      <c r="I180" s="90"/>
      <c r="J180" s="90"/>
      <c r="K180" s="90"/>
      <c r="M180" s="90">
        <f>'Exh 7, 8, 9, 10'!M174/'Exh 7, 8, 9, 10'!W174-1</f>
        <v>-0.12328021159448876</v>
      </c>
      <c r="N180" s="90">
        <f>'Exh 7, 8, 9, 10'!N174/'Exh 7, 8, 9, 10'!X174-1</f>
        <v>-0.10518805081935689</v>
      </c>
      <c r="O180" s="90">
        <f>'Exh 7, 8, 9, 10'!O174/'Exh 7, 8, 9, 10'!Y174-1</f>
        <v>-0.08150530129540345</v>
      </c>
      <c r="P180" s="90">
        <f>'Exh 7, 8, 9, 10'!P174/'Exh 7, 8, 9, 10'!Z174-1</f>
        <v>-0.05073827463257141</v>
      </c>
      <c r="Q180" s="90">
        <f>'Exh 7, 8, 9, 10'!Q174/'Exh 7, 8, 9, 10'!AA174-1</f>
        <v>0</v>
      </c>
      <c r="R180" s="90"/>
      <c r="S180" s="90"/>
      <c r="T180" s="90"/>
      <c r="U180" s="90"/>
      <c r="V180" s="90"/>
    </row>
    <row r="181" spans="2:22" ht="15.75">
      <c r="B181" s="88">
        <f t="shared" si="8"/>
        <v>58</v>
      </c>
      <c r="C181" s="90">
        <f>'Exh 7, 8, 9, 10'!C175/'Exh 7, 8, 9, 10'!W175-1</f>
        <v>-0.1669325109662374</v>
      </c>
      <c r="D181" s="90">
        <f>'Exh 7, 8, 9, 10'!D175/'Exh 7, 8, 9, 10'!X175-1</f>
        <v>-0.14127653953066943</v>
      </c>
      <c r="E181" s="90">
        <f>'Exh 7, 8, 9, 10'!E175/'Exh 7, 8, 9, 10'!Y175-1</f>
        <v>-0.10549231636346401</v>
      </c>
      <c r="F181" s="90">
        <f>'Exh 7, 8, 9, 10'!F175/'Exh 7, 8, 9, 10'!Z175-1</f>
        <v>-0.05721949593881792</v>
      </c>
      <c r="G181" s="90"/>
      <c r="H181" s="90"/>
      <c r="I181" s="90"/>
      <c r="J181" s="90"/>
      <c r="K181" s="90"/>
      <c r="M181" s="90">
        <f>'Exh 7, 8, 9, 10'!M175/'Exh 7, 8, 9, 10'!W175-1</f>
        <v>-0.1206350889680673</v>
      </c>
      <c r="N181" s="90">
        <f>'Exh 7, 8, 9, 10'!N175/'Exh 7, 8, 9, 10'!X175-1</f>
        <v>-0.10070542790624792</v>
      </c>
      <c r="O181" s="90">
        <f>'Exh 7, 8, 9, 10'!O175/'Exh 7, 8, 9, 10'!Y175-1</f>
        <v>-0.07616857030433755</v>
      </c>
      <c r="P181" s="90">
        <f>'Exh 7, 8, 9, 10'!P175/'Exh 7, 8, 9, 10'!Z175-1</f>
        <v>-0.04304737969040873</v>
      </c>
      <c r="Q181" s="90"/>
      <c r="R181" s="90"/>
      <c r="S181" s="90"/>
      <c r="T181" s="90"/>
      <c r="U181" s="90"/>
      <c r="V181" s="90"/>
    </row>
    <row r="182" spans="2:22" ht="15.75">
      <c r="B182" s="88">
        <f t="shared" si="8"/>
        <v>59</v>
      </c>
      <c r="C182" s="90">
        <f>'Exh 7, 8, 9, 10'!C176/'Exh 7, 8, 9, 10'!W176-1</f>
        <v>-0.16366836286245134</v>
      </c>
      <c r="D182" s="90">
        <f>'Exh 7, 8, 9, 10'!D176/'Exh 7, 8, 9, 10'!X176-1</f>
        <v>-0.1346475535748355</v>
      </c>
      <c r="E182" s="90">
        <f>'Exh 7, 8, 9, 10'!E176/'Exh 7, 8, 9, 10'!Y176-1</f>
        <v>-0.09705866761770388</v>
      </c>
      <c r="F182" s="90">
        <f>'Exh 7, 8, 9, 10'!F176/'Exh 7, 8, 9, 10'!Z176-1</f>
        <v>-0.04546631760504516</v>
      </c>
      <c r="G182" s="90"/>
      <c r="H182" s="90"/>
      <c r="I182" s="90"/>
      <c r="J182" s="90"/>
      <c r="K182" s="90"/>
      <c r="M182" s="90">
        <f>'Exh 7, 8, 9, 10'!M176/'Exh 7, 8, 9, 10'!W176-1</f>
        <v>-0.11759163892651447</v>
      </c>
      <c r="N182" s="90">
        <f>'Exh 7, 8, 9, 10'!N176/'Exh 7, 8, 9, 10'!X176-1</f>
        <v>-0.09620372553057888</v>
      </c>
      <c r="O182" s="90">
        <f>'Exh 7, 8, 9, 10'!O176/'Exh 7, 8, 9, 10'!Y176-1</f>
        <v>-0.07048587598626233</v>
      </c>
      <c r="P182" s="90">
        <f>'Exh 7, 8, 9, 10'!P176/'Exh 7, 8, 9, 10'!Z176-1</f>
        <v>-0.034725971323506966</v>
      </c>
      <c r="Q182" s="90"/>
      <c r="R182" s="90"/>
      <c r="S182" s="90"/>
      <c r="T182" s="90"/>
      <c r="U182" s="90"/>
      <c r="V182" s="90"/>
    </row>
    <row r="183" spans="2:22" ht="15.75">
      <c r="B183" s="88">
        <f t="shared" si="8"/>
        <v>60</v>
      </c>
      <c r="C183" s="90">
        <f>'Exh 7, 8, 9, 10'!C177/'Exh 7, 8, 9, 10'!W177-1</f>
        <v>-0.15940541433366506</v>
      </c>
      <c r="D183" s="90">
        <f>'Exh 7, 8, 9, 10'!D177/'Exh 7, 8, 9, 10'!X177-1</f>
        <v>-0.12782213580948343</v>
      </c>
      <c r="E183" s="90">
        <f>'Exh 7, 8, 9, 10'!E177/'Exh 7, 8, 9, 10'!Y177-1</f>
        <v>-0.0880619888448747</v>
      </c>
      <c r="F183" s="90">
        <f>'Exh 7, 8, 9, 10'!F177/'Exh 7, 8, 9, 10'!Z177-1</f>
        <v>-0.03287409001637753</v>
      </c>
      <c r="G183" s="90"/>
      <c r="H183" s="90"/>
      <c r="I183" s="90"/>
      <c r="J183" s="90"/>
      <c r="K183" s="90"/>
      <c r="M183" s="90">
        <f>'Exh 7, 8, 9, 10'!M177/'Exh 7, 8, 9, 10'!W177-1</f>
        <v>-0.11400668746195841</v>
      </c>
      <c r="N183" s="90">
        <f>'Exh 7, 8, 9, 10'!N177/'Exh 7, 8, 9, 10'!X177-1</f>
        <v>-0.09149404421614271</v>
      </c>
      <c r="O183" s="90">
        <f>'Exh 7, 8, 9, 10'!O177/'Exh 7, 8, 9, 10'!Y177-1</f>
        <v>-0.06438241892051422</v>
      </c>
      <c r="P183" s="90">
        <f>'Exh 7, 8, 9, 10'!P177/'Exh 7, 8, 9, 10'!Z177-1</f>
        <v>-0.02566446048197013</v>
      </c>
      <c r="Q183" s="90"/>
      <c r="R183" s="90"/>
      <c r="S183" s="90"/>
      <c r="T183" s="90"/>
      <c r="U183" s="90"/>
      <c r="V183" s="90"/>
    </row>
    <row r="184" spans="2:22" ht="15.75">
      <c r="B184" s="88">
        <f t="shared" si="8"/>
        <v>61</v>
      </c>
      <c r="C184" s="90">
        <f>'Exh 7, 8, 9, 10'!C178/'Exh 7, 8, 9, 10'!W178-1</f>
        <v>-0.15355167948511594</v>
      </c>
      <c r="D184" s="90">
        <f>'Exh 7, 8, 9, 10'!D178/'Exh 7, 8, 9, 10'!X178-1</f>
        <v>-0.12078990992469663</v>
      </c>
      <c r="E184" s="90">
        <f>'Exh 7, 8, 9, 10'!E178/'Exh 7, 8, 9, 10'!Y178-1</f>
        <v>-0.07848438078268294</v>
      </c>
      <c r="F184" s="90">
        <f>'Exh 7, 8, 9, 10'!F178/'Exh 7, 8, 9, 10'!Z178-1</f>
        <v>-0.01892533552982223</v>
      </c>
      <c r="G184" s="90"/>
      <c r="H184" s="90"/>
      <c r="I184" s="90"/>
      <c r="J184" s="90"/>
      <c r="K184" s="90"/>
      <c r="M184" s="90">
        <f>'Exh 7, 8, 9, 10'!M178/'Exh 7, 8, 9, 10'!W178-1</f>
        <v>-0.10965921323021244</v>
      </c>
      <c r="N184" s="90">
        <f>'Exh 7, 8, 9, 10'!N178/'Exh 7, 8, 9, 10'!X178-1</f>
        <v>-0.08656303389478948</v>
      </c>
      <c r="O184" s="90">
        <f>'Exh 7, 8, 9, 10'!O178/'Exh 7, 8, 9, 10'!Y178-1</f>
        <v>-0.05779177997601692</v>
      </c>
      <c r="P184" s="90">
        <f>'Exh 7, 8, 9, 10'!P178/'Exh 7, 8, 9, 10'!Z178-1</f>
        <v>-0.015305974126653576</v>
      </c>
      <c r="Q184" s="90"/>
      <c r="R184" s="90"/>
      <c r="S184" s="90"/>
      <c r="T184" s="90"/>
      <c r="U184" s="90"/>
      <c r="V184" s="90"/>
    </row>
    <row r="185" spans="2:22" ht="15.75">
      <c r="B185" s="88">
        <f t="shared" si="8"/>
        <v>62</v>
      </c>
      <c r="C185" s="90">
        <f>'Exh 7, 8, 9, 10'!C179/'Exh 7, 8, 9, 10'!W179-1</f>
        <v>-0.14757275377455426</v>
      </c>
      <c r="D185" s="90">
        <f>'Exh 7, 8, 9, 10'!D179/'Exh 7, 8, 9, 10'!X179-1</f>
        <v>-0.1133948183004726</v>
      </c>
      <c r="E185" s="90">
        <f>'Exh 7, 8, 9, 10'!E179/'Exh 7, 8, 9, 10'!Y179-1</f>
        <v>-0.0682270295168037</v>
      </c>
      <c r="F185" s="90">
        <f>'Exh 7, 8, 9, 10'!F179/'Exh 7, 8, 9, 10'!Z179-1</f>
        <v>0</v>
      </c>
      <c r="G185" s="90"/>
      <c r="H185" s="90"/>
      <c r="I185" s="90"/>
      <c r="J185" s="90"/>
      <c r="K185" s="90"/>
      <c r="M185" s="90">
        <f>'Exh 7, 8, 9, 10'!M179/'Exh 7, 8, 9, 10'!W179-1</f>
        <v>-0.10518805081935689</v>
      </c>
      <c r="N185" s="90">
        <f>'Exh 7, 8, 9, 10'!N179/'Exh 7, 8, 9, 10'!X179-1</f>
        <v>-0.08150530129540345</v>
      </c>
      <c r="O185" s="90">
        <f>'Exh 7, 8, 9, 10'!O179/'Exh 7, 8, 9, 10'!Y179-1</f>
        <v>-0.05073827463257141</v>
      </c>
      <c r="P185" s="90">
        <f>'Exh 7, 8, 9, 10'!P179/'Exh 7, 8, 9, 10'!Z179-1</f>
        <v>0</v>
      </c>
      <c r="Q185" s="90"/>
      <c r="R185" s="90"/>
      <c r="S185" s="90"/>
      <c r="T185" s="90"/>
      <c r="U185" s="90"/>
      <c r="V185" s="90"/>
    </row>
    <row r="186" spans="2:22" ht="15.75">
      <c r="B186" s="88">
        <f t="shared" si="8"/>
        <v>63</v>
      </c>
      <c r="C186" s="90">
        <f>'Exh 7, 8, 9, 10'!C180/'Exh 7, 8, 9, 10'!W180-1</f>
        <v>-0.14127653953066943</v>
      </c>
      <c r="D186" s="90">
        <f>'Exh 7, 8, 9, 10'!D180/'Exh 7, 8, 9, 10'!X180-1</f>
        <v>-0.10549231636346401</v>
      </c>
      <c r="E186" s="90">
        <f>'Exh 7, 8, 9, 10'!E180/'Exh 7, 8, 9, 10'!Y180-1</f>
        <v>-0.05721949593881792</v>
      </c>
      <c r="F186" s="90"/>
      <c r="G186" s="90"/>
      <c r="H186" s="90"/>
      <c r="I186" s="90"/>
      <c r="J186" s="90"/>
      <c r="K186" s="90"/>
      <c r="M186" s="90">
        <f>'Exh 7, 8, 9, 10'!M180/'Exh 7, 8, 9, 10'!W180-1</f>
        <v>-0.10070542790624792</v>
      </c>
      <c r="N186" s="90">
        <f>'Exh 7, 8, 9, 10'!N180/'Exh 7, 8, 9, 10'!X180-1</f>
        <v>-0.07616857030433755</v>
      </c>
      <c r="O186" s="90">
        <f>'Exh 7, 8, 9, 10'!O180/'Exh 7, 8, 9, 10'!Y180-1</f>
        <v>-0.04304737969040873</v>
      </c>
      <c r="P186" s="90"/>
      <c r="Q186" s="90"/>
      <c r="R186" s="90"/>
      <c r="S186" s="90"/>
      <c r="T186" s="90"/>
      <c r="U186" s="90"/>
      <c r="V186" s="90"/>
    </row>
    <row r="187" spans="2:22" ht="15.75">
      <c r="B187" s="88">
        <f t="shared" si="8"/>
        <v>64</v>
      </c>
      <c r="C187" s="90">
        <f>'Exh 7, 8, 9, 10'!C181/'Exh 7, 8, 9, 10'!W181-1</f>
        <v>-0.1346475535748355</v>
      </c>
      <c r="D187" s="90">
        <f>'Exh 7, 8, 9, 10'!D181/'Exh 7, 8, 9, 10'!X181-1</f>
        <v>-0.09705866761770388</v>
      </c>
      <c r="E187" s="90">
        <f>'Exh 7, 8, 9, 10'!E181/'Exh 7, 8, 9, 10'!Y181-1</f>
        <v>-0.04546631760504516</v>
      </c>
      <c r="F187" s="90"/>
      <c r="G187" s="90"/>
      <c r="H187" s="90"/>
      <c r="I187" s="90"/>
      <c r="J187" s="90"/>
      <c r="K187" s="90"/>
      <c r="M187" s="90">
        <f>'Exh 7, 8, 9, 10'!M181/'Exh 7, 8, 9, 10'!W181-1</f>
        <v>-0.09620372553057888</v>
      </c>
      <c r="N187" s="90">
        <f>'Exh 7, 8, 9, 10'!N181/'Exh 7, 8, 9, 10'!X181-1</f>
        <v>-0.07048587598626233</v>
      </c>
      <c r="O187" s="90">
        <f>'Exh 7, 8, 9, 10'!O181/'Exh 7, 8, 9, 10'!Y181-1</f>
        <v>-0.034725971323506966</v>
      </c>
      <c r="P187" s="90"/>
      <c r="Q187" s="90"/>
      <c r="R187" s="90"/>
      <c r="S187" s="90"/>
      <c r="T187" s="90"/>
      <c r="U187" s="90"/>
      <c r="V187" s="90"/>
    </row>
    <row r="188" spans="2:22" ht="15.75">
      <c r="B188" s="88">
        <f t="shared" si="8"/>
        <v>65</v>
      </c>
      <c r="C188" s="90">
        <f>'Exh 7, 8, 9, 10'!C182/'Exh 7, 8, 9, 10'!W182-1</f>
        <v>-0.12782213580948343</v>
      </c>
      <c r="D188" s="90">
        <f>'Exh 7, 8, 9, 10'!D182/'Exh 7, 8, 9, 10'!X182-1</f>
        <v>-0.0880619888448747</v>
      </c>
      <c r="E188" s="90">
        <f>'Exh 7, 8, 9, 10'!E182/'Exh 7, 8, 9, 10'!Y182-1</f>
        <v>-0.03287409001637753</v>
      </c>
      <c r="F188" s="90"/>
      <c r="G188" s="90"/>
      <c r="H188" s="90"/>
      <c r="I188" s="90"/>
      <c r="J188" s="90"/>
      <c r="K188" s="90"/>
      <c r="M188" s="90">
        <f>'Exh 7, 8, 9, 10'!M182/'Exh 7, 8, 9, 10'!W182-1</f>
        <v>-0.09149404421614271</v>
      </c>
      <c r="N188" s="90">
        <f>'Exh 7, 8, 9, 10'!N182/'Exh 7, 8, 9, 10'!X182-1</f>
        <v>-0.06438241892051422</v>
      </c>
      <c r="O188" s="90">
        <f>'Exh 7, 8, 9, 10'!O182/'Exh 7, 8, 9, 10'!Y182-1</f>
        <v>-0.02566446048197013</v>
      </c>
      <c r="P188" s="90"/>
      <c r="Q188" s="90"/>
      <c r="R188" s="90"/>
      <c r="S188" s="90"/>
      <c r="T188" s="90"/>
      <c r="U188" s="90"/>
      <c r="V188" s="90"/>
    </row>
    <row r="189" spans="2:22" ht="15.75">
      <c r="B189" s="88">
        <f t="shared" si="8"/>
        <v>66</v>
      </c>
      <c r="C189" s="90">
        <f>'Exh 7, 8, 9, 10'!C183/'Exh 7, 8, 9, 10'!W183-1</f>
        <v>-0.12078990992469663</v>
      </c>
      <c r="D189" s="90">
        <f>'Exh 7, 8, 9, 10'!D183/'Exh 7, 8, 9, 10'!X183-1</f>
        <v>-0.07848438078268294</v>
      </c>
      <c r="E189" s="90">
        <f>'Exh 7, 8, 9, 10'!E183/'Exh 7, 8, 9, 10'!Y183-1</f>
        <v>-0.01892533552982223</v>
      </c>
      <c r="F189" s="90"/>
      <c r="G189" s="90"/>
      <c r="H189" s="90"/>
      <c r="I189" s="90"/>
      <c r="J189" s="90"/>
      <c r="K189" s="90"/>
      <c r="M189" s="90">
        <f>'Exh 7, 8, 9, 10'!M183/'Exh 7, 8, 9, 10'!W183-1</f>
        <v>-0.08656303389478948</v>
      </c>
      <c r="N189" s="90">
        <f>'Exh 7, 8, 9, 10'!N183/'Exh 7, 8, 9, 10'!X183-1</f>
        <v>-0.05779177997601692</v>
      </c>
      <c r="O189" s="90">
        <f>'Exh 7, 8, 9, 10'!O183/'Exh 7, 8, 9, 10'!Y183-1</f>
        <v>-0.015305974126653576</v>
      </c>
      <c r="P189" s="90"/>
      <c r="Q189" s="90"/>
      <c r="R189" s="90"/>
      <c r="S189" s="90"/>
      <c r="T189" s="90"/>
      <c r="U189" s="90"/>
      <c r="V189" s="90"/>
    </row>
    <row r="190" spans="2:22" ht="15.75">
      <c r="B190" s="88">
        <f aca="true" t="shared" si="9" ref="B190:B200">B189+1</f>
        <v>67</v>
      </c>
      <c r="C190" s="90">
        <f>'Exh 7, 8, 9, 10'!C184/'Exh 7, 8, 9, 10'!W184-1</f>
        <v>-0.1133948183004726</v>
      </c>
      <c r="D190" s="90">
        <f>'Exh 7, 8, 9, 10'!D184/'Exh 7, 8, 9, 10'!X184-1</f>
        <v>-0.0682270295168037</v>
      </c>
      <c r="E190" s="90">
        <f>'Exh 7, 8, 9, 10'!E184/'Exh 7, 8, 9, 10'!Y184-1</f>
        <v>0</v>
      </c>
      <c r="F190" s="90"/>
      <c r="G190" s="90"/>
      <c r="H190" s="90"/>
      <c r="I190" s="90"/>
      <c r="J190" s="90"/>
      <c r="K190" s="90"/>
      <c r="M190" s="90">
        <f>'Exh 7, 8, 9, 10'!M184/'Exh 7, 8, 9, 10'!W184-1</f>
        <v>-0.08150530129540345</v>
      </c>
      <c r="N190" s="90">
        <f>'Exh 7, 8, 9, 10'!N184/'Exh 7, 8, 9, 10'!X184-1</f>
        <v>-0.05073827463257141</v>
      </c>
      <c r="O190" s="90">
        <f>'Exh 7, 8, 9, 10'!O184/'Exh 7, 8, 9, 10'!Y184-1</f>
        <v>0</v>
      </c>
      <c r="P190" s="90"/>
      <c r="Q190" s="90"/>
      <c r="R190" s="90"/>
      <c r="S190" s="90"/>
      <c r="T190" s="90"/>
      <c r="U190" s="90"/>
      <c r="V190" s="90"/>
    </row>
    <row r="191" spans="2:22" ht="15.75">
      <c r="B191" s="88">
        <f t="shared" si="9"/>
        <v>68</v>
      </c>
      <c r="C191" s="90">
        <f>'Exh 7, 8, 9, 10'!C185/'Exh 7, 8, 9, 10'!W185-1</f>
        <v>-0.10549231636346401</v>
      </c>
      <c r="D191" s="90">
        <f>'Exh 7, 8, 9, 10'!D185/'Exh 7, 8, 9, 10'!X185-1</f>
        <v>-0.05721949593881792</v>
      </c>
      <c r="E191" s="90"/>
      <c r="F191" s="90"/>
      <c r="G191" s="90"/>
      <c r="H191" s="90"/>
      <c r="I191" s="90"/>
      <c r="J191" s="90"/>
      <c r="K191" s="90"/>
      <c r="M191" s="90">
        <f>'Exh 7, 8, 9, 10'!M185/'Exh 7, 8, 9, 10'!W185-1</f>
        <v>-0.07616857030433755</v>
      </c>
      <c r="N191" s="90">
        <f>'Exh 7, 8, 9, 10'!N185/'Exh 7, 8, 9, 10'!X185-1</f>
        <v>-0.04304737969040873</v>
      </c>
      <c r="O191" s="90"/>
      <c r="P191" s="90"/>
      <c r="Q191" s="90"/>
      <c r="R191" s="90"/>
      <c r="S191" s="90"/>
      <c r="T191" s="90"/>
      <c r="U191" s="90"/>
      <c r="V191" s="90"/>
    </row>
    <row r="192" spans="2:22" ht="15.75">
      <c r="B192" s="88">
        <f t="shared" si="9"/>
        <v>69</v>
      </c>
      <c r="C192" s="90">
        <f>'Exh 7, 8, 9, 10'!C186/'Exh 7, 8, 9, 10'!W186-1</f>
        <v>-0.09705866761770388</v>
      </c>
      <c r="D192" s="90">
        <f>'Exh 7, 8, 9, 10'!D186/'Exh 7, 8, 9, 10'!X186-1</f>
        <v>-0.04546631760504516</v>
      </c>
      <c r="E192" s="90"/>
      <c r="F192" s="90"/>
      <c r="G192" s="90"/>
      <c r="H192" s="90"/>
      <c r="I192" s="90"/>
      <c r="J192" s="90"/>
      <c r="K192" s="90"/>
      <c r="M192" s="90">
        <f>'Exh 7, 8, 9, 10'!M186/'Exh 7, 8, 9, 10'!W186-1</f>
        <v>-0.07048587598626233</v>
      </c>
      <c r="N192" s="90">
        <f>'Exh 7, 8, 9, 10'!N186/'Exh 7, 8, 9, 10'!X186-1</f>
        <v>-0.034725971323506966</v>
      </c>
      <c r="O192" s="90"/>
      <c r="P192" s="90"/>
      <c r="Q192" s="90"/>
      <c r="R192" s="90"/>
      <c r="S192" s="90"/>
      <c r="T192" s="90"/>
      <c r="U192" s="90"/>
      <c r="V192" s="90"/>
    </row>
    <row r="193" spans="2:22" ht="15.75">
      <c r="B193" s="88">
        <f t="shared" si="9"/>
        <v>70</v>
      </c>
      <c r="C193" s="90">
        <f>'Exh 7, 8, 9, 10'!C187/'Exh 7, 8, 9, 10'!W187-1</f>
        <v>-0.0880619888448747</v>
      </c>
      <c r="D193" s="90">
        <f>'Exh 7, 8, 9, 10'!D187/'Exh 7, 8, 9, 10'!X187-1</f>
        <v>-0.03287409001637753</v>
      </c>
      <c r="E193" s="90"/>
      <c r="F193" s="90"/>
      <c r="G193" s="90"/>
      <c r="H193" s="90"/>
      <c r="I193" s="90"/>
      <c r="J193" s="90"/>
      <c r="K193" s="90"/>
      <c r="M193" s="90">
        <f>'Exh 7, 8, 9, 10'!M187/'Exh 7, 8, 9, 10'!W187-1</f>
        <v>-0.06438241892051422</v>
      </c>
      <c r="N193" s="90">
        <f>'Exh 7, 8, 9, 10'!N187/'Exh 7, 8, 9, 10'!X187-1</f>
        <v>-0.02566446048197013</v>
      </c>
      <c r="O193" s="90"/>
      <c r="P193" s="90"/>
      <c r="Q193" s="90"/>
      <c r="R193" s="90"/>
      <c r="S193" s="90"/>
      <c r="T193" s="90"/>
      <c r="U193" s="90"/>
      <c r="V193" s="90"/>
    </row>
    <row r="194" spans="2:22" ht="15.75">
      <c r="B194" s="88">
        <f t="shared" si="9"/>
        <v>71</v>
      </c>
      <c r="C194" s="90">
        <f>'Exh 7, 8, 9, 10'!C188/'Exh 7, 8, 9, 10'!W188-1</f>
        <v>-0.07848438078268294</v>
      </c>
      <c r="D194" s="90">
        <f>'Exh 7, 8, 9, 10'!D188/'Exh 7, 8, 9, 10'!X188-1</f>
        <v>-0.01892533552982223</v>
      </c>
      <c r="E194" s="90"/>
      <c r="F194" s="90"/>
      <c r="G194" s="90"/>
      <c r="H194" s="90"/>
      <c r="I194" s="90"/>
      <c r="J194" s="90"/>
      <c r="K194" s="90"/>
      <c r="M194" s="90">
        <f>'Exh 7, 8, 9, 10'!M188/'Exh 7, 8, 9, 10'!W188-1</f>
        <v>-0.05779177997601692</v>
      </c>
      <c r="N194" s="90">
        <f>'Exh 7, 8, 9, 10'!N188/'Exh 7, 8, 9, 10'!X188-1</f>
        <v>-0.015305974126653576</v>
      </c>
      <c r="O194" s="90"/>
      <c r="P194" s="90"/>
      <c r="Q194" s="90"/>
      <c r="R194" s="90"/>
      <c r="S194" s="90"/>
      <c r="T194" s="90"/>
      <c r="U194" s="90"/>
      <c r="V194" s="90"/>
    </row>
    <row r="195" spans="2:22" ht="15.75">
      <c r="B195" s="88">
        <f t="shared" si="9"/>
        <v>72</v>
      </c>
      <c r="C195" s="90">
        <f>'Exh 7, 8, 9, 10'!C189/'Exh 7, 8, 9, 10'!W189-1</f>
        <v>-0.0682270295168037</v>
      </c>
      <c r="D195" s="90">
        <f>'Exh 7, 8, 9, 10'!D189/'Exh 7, 8, 9, 10'!X189-1</f>
        <v>0</v>
      </c>
      <c r="E195" s="90"/>
      <c r="F195" s="90"/>
      <c r="G195" s="90"/>
      <c r="H195" s="90"/>
      <c r="I195" s="90"/>
      <c r="J195" s="90"/>
      <c r="K195" s="90"/>
      <c r="M195" s="90">
        <f>'Exh 7, 8, 9, 10'!M189/'Exh 7, 8, 9, 10'!W189-1</f>
        <v>-0.05073827463257141</v>
      </c>
      <c r="N195" s="90">
        <f>'Exh 7, 8, 9, 10'!N189/'Exh 7, 8, 9, 10'!X189-1</f>
        <v>0</v>
      </c>
      <c r="O195" s="90"/>
      <c r="P195" s="90"/>
      <c r="Q195" s="90"/>
      <c r="R195" s="90"/>
      <c r="S195" s="90"/>
      <c r="T195" s="90"/>
      <c r="U195" s="90"/>
      <c r="V195" s="90"/>
    </row>
    <row r="196" spans="2:22" ht="15.75">
      <c r="B196" s="88">
        <f t="shared" si="9"/>
        <v>73</v>
      </c>
      <c r="C196" s="90">
        <f>'Exh 7, 8, 9, 10'!C190/'Exh 7, 8, 9, 10'!W190-1</f>
        <v>-0.05721949593881792</v>
      </c>
      <c r="D196" s="90"/>
      <c r="E196" s="90"/>
      <c r="F196" s="90"/>
      <c r="G196" s="90"/>
      <c r="H196" s="90"/>
      <c r="I196" s="90"/>
      <c r="J196" s="90"/>
      <c r="K196" s="90"/>
      <c r="M196" s="90">
        <f>'Exh 7, 8, 9, 10'!M190/'Exh 7, 8, 9, 10'!W190-1</f>
        <v>-0.04304737969040873</v>
      </c>
      <c r="N196" s="90"/>
      <c r="O196" s="90"/>
      <c r="P196" s="90"/>
      <c r="Q196" s="90"/>
      <c r="R196" s="90"/>
      <c r="S196" s="90"/>
      <c r="T196" s="90"/>
      <c r="U196" s="90"/>
      <c r="V196" s="90"/>
    </row>
    <row r="197" spans="2:22" ht="15.75">
      <c r="B197" s="88">
        <f t="shared" si="9"/>
        <v>74</v>
      </c>
      <c r="C197" s="90">
        <f>'Exh 7, 8, 9, 10'!C191/'Exh 7, 8, 9, 10'!W191-1</f>
        <v>-0.04546631760504516</v>
      </c>
      <c r="D197" s="90"/>
      <c r="E197" s="90"/>
      <c r="F197" s="90"/>
      <c r="G197" s="90"/>
      <c r="H197" s="90"/>
      <c r="I197" s="90"/>
      <c r="J197" s="90"/>
      <c r="K197" s="90"/>
      <c r="M197" s="90">
        <f>'Exh 7, 8, 9, 10'!M191/'Exh 7, 8, 9, 10'!W191-1</f>
        <v>-0.034725971323506966</v>
      </c>
      <c r="N197" s="90"/>
      <c r="O197" s="90"/>
      <c r="P197" s="90"/>
      <c r="Q197" s="90"/>
      <c r="R197" s="90"/>
      <c r="S197" s="90"/>
      <c r="T197" s="90"/>
      <c r="U197" s="90"/>
      <c r="V197" s="90"/>
    </row>
    <row r="198" spans="2:22" ht="15.75">
      <c r="B198" s="88">
        <f t="shared" si="9"/>
        <v>75</v>
      </c>
      <c r="C198" s="90">
        <f>'Exh 7, 8, 9, 10'!C192/'Exh 7, 8, 9, 10'!W192-1</f>
        <v>-0.03287409001637753</v>
      </c>
      <c r="D198" s="90"/>
      <c r="E198" s="90"/>
      <c r="F198" s="90"/>
      <c r="G198" s="90"/>
      <c r="H198" s="90"/>
      <c r="I198" s="90"/>
      <c r="J198" s="90"/>
      <c r="K198" s="90"/>
      <c r="M198" s="90">
        <f>'Exh 7, 8, 9, 10'!M192/'Exh 7, 8, 9, 10'!W192-1</f>
        <v>-0.02566446048197013</v>
      </c>
      <c r="N198" s="90"/>
      <c r="O198" s="90"/>
      <c r="P198" s="90"/>
      <c r="Q198" s="90"/>
      <c r="R198" s="90"/>
      <c r="S198" s="90"/>
      <c r="T198" s="90"/>
      <c r="U198" s="90"/>
      <c r="V198" s="90"/>
    </row>
    <row r="199" spans="2:22" ht="15.75">
      <c r="B199" s="88">
        <f t="shared" si="9"/>
        <v>76</v>
      </c>
      <c r="C199" s="90">
        <f>'Exh 7, 8, 9, 10'!C193/'Exh 7, 8, 9, 10'!W193-1</f>
        <v>-0.01892533552982223</v>
      </c>
      <c r="D199" s="90"/>
      <c r="E199" s="90"/>
      <c r="F199" s="90"/>
      <c r="G199" s="90"/>
      <c r="H199" s="90"/>
      <c r="I199" s="90"/>
      <c r="J199" s="90"/>
      <c r="K199" s="90"/>
      <c r="M199" s="90">
        <f>'Exh 7, 8, 9, 10'!M193/'Exh 7, 8, 9, 10'!W193-1</f>
        <v>-0.015305974126653576</v>
      </c>
      <c r="N199" s="90"/>
      <c r="O199" s="90"/>
      <c r="P199" s="90"/>
      <c r="Q199" s="90"/>
      <c r="R199" s="90"/>
      <c r="S199" s="90"/>
      <c r="T199" s="90"/>
      <c r="U199" s="90"/>
      <c r="V199" s="90"/>
    </row>
    <row r="200" spans="2:22" ht="15.75">
      <c r="B200" s="88">
        <f t="shared" si="9"/>
        <v>77</v>
      </c>
      <c r="C200" s="90">
        <f>'Exh 7, 8, 9, 10'!C194/'Exh 7, 8, 9, 10'!W194-1</f>
        <v>0</v>
      </c>
      <c r="D200" s="90"/>
      <c r="E200" s="90"/>
      <c r="F200" s="90"/>
      <c r="G200" s="90"/>
      <c r="H200" s="90"/>
      <c r="I200" s="90"/>
      <c r="J200" s="90"/>
      <c r="K200" s="90"/>
      <c r="M200" s="90">
        <f>'Exh 7, 8, 9, 10'!M194/'Exh 7, 8, 9, 10'!W194-1</f>
        <v>0</v>
      </c>
      <c r="N200" s="90"/>
      <c r="O200" s="90"/>
      <c r="P200" s="90"/>
      <c r="Q200" s="90"/>
      <c r="R200" s="90"/>
      <c r="S200" s="90"/>
      <c r="T200" s="90"/>
      <c r="U200" s="90"/>
      <c r="V200" s="90"/>
    </row>
    <row r="201" ht="15.75">
      <c r="L201" s="65" t="s">
        <v>95</v>
      </c>
    </row>
    <row r="202" ht="15.75">
      <c r="L202" s="65" t="s">
        <v>135</v>
      </c>
    </row>
    <row r="203" spans="12:17" ht="15.75">
      <c r="L203" s="31" t="s">
        <v>53</v>
      </c>
      <c r="Q203" s="31"/>
    </row>
    <row r="204" spans="7:17" ht="15.75">
      <c r="G204" s="2" t="s">
        <v>43</v>
      </c>
      <c r="Q204" s="2" t="s">
        <v>24</v>
      </c>
    </row>
    <row r="205" spans="7:17" ht="15.75">
      <c r="G205" s="10" t="s">
        <v>47</v>
      </c>
      <c r="Q205" s="10" t="s">
        <v>47</v>
      </c>
    </row>
    <row r="206" spans="2:21" ht="31.5">
      <c r="B206" s="86" t="s">
        <v>46</v>
      </c>
      <c r="C206" s="10">
        <v>22</v>
      </c>
      <c r="D206" s="10">
        <v>27</v>
      </c>
      <c r="E206" s="10">
        <f>D206+5</f>
        <v>32</v>
      </c>
      <c r="F206" s="10">
        <f aca="true" t="shared" si="10" ref="F206:K206">E206+5</f>
        <v>37</v>
      </c>
      <c r="G206" s="10">
        <f t="shared" si="10"/>
        <v>42</v>
      </c>
      <c r="H206" s="10">
        <f t="shared" si="10"/>
        <v>47</v>
      </c>
      <c r="I206" s="10">
        <f t="shared" si="10"/>
        <v>52</v>
      </c>
      <c r="J206" s="10">
        <f t="shared" si="10"/>
        <v>57</v>
      </c>
      <c r="K206" s="10">
        <f t="shared" si="10"/>
        <v>62</v>
      </c>
      <c r="L206" s="64"/>
      <c r="M206" s="10">
        <v>22</v>
      </c>
      <c r="N206" s="10">
        <v>27</v>
      </c>
      <c r="O206" s="10">
        <f>N206+5</f>
        <v>32</v>
      </c>
      <c r="P206" s="10">
        <f aca="true" t="shared" si="11" ref="P206:U206">O206+5</f>
        <v>37</v>
      </c>
      <c r="Q206" s="10">
        <f t="shared" si="11"/>
        <v>42</v>
      </c>
      <c r="R206" s="10">
        <f t="shared" si="11"/>
        <v>47</v>
      </c>
      <c r="S206" s="10">
        <f t="shared" si="11"/>
        <v>52</v>
      </c>
      <c r="T206" s="10">
        <f t="shared" si="11"/>
        <v>57</v>
      </c>
      <c r="U206" s="10">
        <f t="shared" si="11"/>
        <v>62</v>
      </c>
    </row>
    <row r="207" spans="2:22" ht="15.75">
      <c r="B207" s="87">
        <v>0.75</v>
      </c>
      <c r="C207" s="90">
        <f>'Exh 7, 8, 9, 10'!C202/'Exh 7, 8, 9, 10'!W202-1</f>
        <v>-0.2735545665336012</v>
      </c>
      <c r="D207" s="90">
        <f>'Exh 7, 8, 9, 10'!D202/'Exh 7, 8, 9, 10'!X202-1</f>
        <v>-0.3412622584692553</v>
      </c>
      <c r="E207" s="90">
        <f>'Exh 7, 8, 9, 10'!E202/'Exh 7, 8, 9, 10'!Y202-1</f>
        <v>-0.39105535954463855</v>
      </c>
      <c r="F207" s="90">
        <f>'Exh 7, 8, 9, 10'!F202/'Exh 7, 8, 9, 10'!Z202-1</f>
        <v>-0.40770064074944257</v>
      </c>
      <c r="G207" s="90">
        <f>'Exh 7, 8, 9, 10'!G202/'Exh 7, 8, 9, 10'!AA202-1</f>
        <v>-0.3939906584363051</v>
      </c>
      <c r="H207" s="90">
        <f>'Exh 7, 8, 9, 10'!H202/'Exh 7, 8, 9, 10'!AB202-1</f>
        <v>-0.34841612812065315</v>
      </c>
      <c r="I207" s="90">
        <f>'Exh 7, 8, 9, 10'!I202/'Exh 7, 8, 9, 10'!AC202-1</f>
        <v>-0.34410780971099886</v>
      </c>
      <c r="J207" s="90">
        <f>'Exh 7, 8, 9, 10'!J202/'Exh 7, 8, 9, 10'!AD202-1</f>
        <v>-0.33779599633622004</v>
      </c>
      <c r="K207" s="90">
        <f>'Exh 7, 8, 9, 10'!K202/'Exh 7, 8, 9, 10'!AE202-1</f>
        <v>-0.28537672177274154</v>
      </c>
      <c r="L207" s="91"/>
      <c r="M207" s="90">
        <f>'Exh 7, 8, 9, 10'!M202/'Exh 7, 8, 9, 10'!W202-1</f>
        <v>0.3685376104525482</v>
      </c>
      <c r="N207" s="90">
        <f>'Exh 7, 8, 9, 10'!N202/'Exh 7, 8, 9, 10'!X202-1</f>
        <v>0.12842710450498873</v>
      </c>
      <c r="O207" s="90">
        <f>'Exh 7, 8, 9, 10'!O202/'Exh 7, 8, 9, 10'!Y202-1</f>
        <v>-0.0035929218161290244</v>
      </c>
      <c r="P207" s="90">
        <f>'Exh 7, 8, 9, 10'!P202/'Exh 7, 8, 9, 10'!Z202-1</f>
        <v>-0.11022526199127869</v>
      </c>
      <c r="Q207" s="90">
        <f>'Exh 7, 8, 9, 10'!Q202/'Exh 7, 8, 9, 10'!AA202-1</f>
        <v>-0.16055348592065455</v>
      </c>
      <c r="R207" s="90">
        <f>'Exh 7, 8, 9, 10'!R202/'Exh 7, 8, 9, 10'!AB202-1</f>
        <v>-0.20075637825558346</v>
      </c>
      <c r="S207" s="90">
        <f>'Exh 7, 8, 9, 10'!S202/'Exh 7, 8, 9, 10'!AC202-1</f>
        <v>-0.22088639625645623</v>
      </c>
      <c r="T207" s="90">
        <f>'Exh 7, 8, 9, 10'!T202/'Exh 7, 8, 9, 10'!AD202-1</f>
        <v>-0.2325631029101467</v>
      </c>
      <c r="U207" s="90">
        <f>'Exh 7, 8, 9, 10'!U202/'Exh 7, 8, 9, 10'!AE202-1</f>
        <v>-0.20499457086055184</v>
      </c>
      <c r="V207" s="90"/>
    </row>
    <row r="208" spans="2:22" ht="15.75">
      <c r="B208" s="87">
        <v>1</v>
      </c>
      <c r="C208" s="90">
        <f>'Exh 7, 8, 9, 10'!C203/'Exh 7, 8, 9, 10'!W203-1</f>
        <v>-0.24191514423857197</v>
      </c>
      <c r="D208" s="90">
        <f>'Exh 7, 8, 9, 10'!D203/'Exh 7, 8, 9, 10'!X203-1</f>
        <v>-0.3054318030193707</v>
      </c>
      <c r="E208" s="90">
        <f>'Exh 7, 8, 9, 10'!E203/'Exh 7, 8, 9, 10'!Y203-1</f>
        <v>-0.3583229153463465</v>
      </c>
      <c r="F208" s="90">
        <f>'Exh 7, 8, 9, 10'!F203/'Exh 7, 8, 9, 10'!Z203-1</f>
        <v>-0.38472013231377766</v>
      </c>
      <c r="G208" s="90">
        <f>'Exh 7, 8, 9, 10'!G203/'Exh 7, 8, 9, 10'!AA203-1</f>
        <v>-0.3771642283071778</v>
      </c>
      <c r="H208" s="90">
        <f>'Exh 7, 8, 9, 10'!H203/'Exh 7, 8, 9, 10'!AB203-1</f>
        <v>-0.34030011978741337</v>
      </c>
      <c r="I208" s="90">
        <f>'Exh 7, 8, 9, 10'!I203/'Exh 7, 8, 9, 10'!AC203-1</f>
        <v>-0.3386132031231549</v>
      </c>
      <c r="J208" s="90">
        <f>'Exh 7, 8, 9, 10'!J203/'Exh 7, 8, 9, 10'!AD203-1</f>
        <v>-0.3380959755864319</v>
      </c>
      <c r="K208" s="90">
        <f>'Exh 7, 8, 9, 10'!K203/'Exh 7, 8, 9, 10'!AE203-1</f>
        <v>-0.2931278826909921</v>
      </c>
      <c r="L208" s="91"/>
      <c r="M208" s="90">
        <f>'Exh 7, 8, 9, 10'!M203/'Exh 7, 8, 9, 10'!W203-1</f>
        <v>0.40939523269657996</v>
      </c>
      <c r="N208" s="90">
        <f>'Exh 7, 8, 9, 10'!N203/'Exh 7, 8, 9, 10'!X203-1</f>
        <v>0.19891841588504966</v>
      </c>
      <c r="O208" s="90">
        <f>'Exh 7, 8, 9, 10'!O203/'Exh 7, 8, 9, 10'!Y203-1</f>
        <v>0.05092426808813588</v>
      </c>
      <c r="P208" s="90">
        <f>'Exh 7, 8, 9, 10'!P203/'Exh 7, 8, 9, 10'!Z203-1</f>
        <v>-0.07385737301849404</v>
      </c>
      <c r="Q208" s="90">
        <f>'Exh 7, 8, 9, 10'!Q203/'Exh 7, 8, 9, 10'!AA203-1</f>
        <v>-0.13525903245192994</v>
      </c>
      <c r="R208" s="90">
        <f>'Exh 7, 8, 9, 10'!R203/'Exh 7, 8, 9, 10'!AB203-1</f>
        <v>-0.18485187945009285</v>
      </c>
      <c r="S208" s="90">
        <f>'Exh 7, 8, 9, 10'!S203/'Exh 7, 8, 9, 10'!AC203-1</f>
        <v>-0.2160306851254249</v>
      </c>
      <c r="T208" s="90">
        <f>'Exh 7, 8, 9, 10'!T203/'Exh 7, 8, 9, 10'!AD203-1</f>
        <v>-0.23298651146780847</v>
      </c>
      <c r="U208" s="90">
        <f>'Exh 7, 8, 9, 10'!U203/'Exh 7, 8, 9, 10'!AE203-1</f>
        <v>-0.21629129254198776</v>
      </c>
      <c r="V208" s="90"/>
    </row>
    <row r="209" spans="2:22" ht="15.75">
      <c r="B209" s="87">
        <v>1.25</v>
      </c>
      <c r="C209" s="90">
        <f>'Exh 7, 8, 9, 10'!C204/'Exh 7, 8, 9, 10'!W204-1</f>
        <v>-0.2367817802396074</v>
      </c>
      <c r="D209" s="90">
        <f>'Exh 7, 8, 9, 10'!D204/'Exh 7, 8, 9, 10'!X204-1</f>
        <v>-0.29377109347580954</v>
      </c>
      <c r="E209" s="90">
        <f>'Exh 7, 8, 9, 10'!E204/'Exh 7, 8, 9, 10'!Y204-1</f>
        <v>-0.35125005654643093</v>
      </c>
      <c r="F209" s="90">
        <f>'Exh 7, 8, 9, 10'!F204/'Exh 7, 8, 9, 10'!Z204-1</f>
        <v>-0.3756861318696775</v>
      </c>
      <c r="G209" s="90">
        <f>'Exh 7, 8, 9, 10'!G204/'Exh 7, 8, 9, 10'!AA204-1</f>
        <v>-0.3719885596369382</v>
      </c>
      <c r="H209" s="90">
        <f>'Exh 7, 8, 9, 10'!H204/'Exh 7, 8, 9, 10'!AB204-1</f>
        <v>-0.3417573955879779</v>
      </c>
      <c r="I209" s="90">
        <f>'Exh 7, 8, 9, 10'!I204/'Exh 7, 8, 9, 10'!AC204-1</f>
        <v>-0.3389686272020762</v>
      </c>
      <c r="J209" s="90">
        <f>'Exh 7, 8, 9, 10'!J204/'Exh 7, 8, 9, 10'!AD204-1</f>
        <v>-0.339929805432436</v>
      </c>
      <c r="K209" s="90">
        <f>'Exh 7, 8, 9, 10'!K204/'Exh 7, 8, 9, 10'!AE204-1</f>
        <v>-0.2995829239875486</v>
      </c>
      <c r="L209" s="91"/>
      <c r="M209" s="90">
        <f>'Exh 7, 8, 9, 10'!M204/'Exh 7, 8, 9, 10'!W204-1</f>
        <v>0.39810779965385845</v>
      </c>
      <c r="N209" s="90">
        <f>'Exh 7, 8, 9, 10'!N204/'Exh 7, 8, 9, 10'!X204-1</f>
        <v>0.21859308872058425</v>
      </c>
      <c r="O209" s="90">
        <f>'Exh 7, 8, 9, 10'!O204/'Exh 7, 8, 9, 10'!Y204-1</f>
        <v>0.05613540199210876</v>
      </c>
      <c r="P209" s="90">
        <f>'Exh 7, 8, 9, 10'!P204/'Exh 7, 8, 9, 10'!Z204-1</f>
        <v>-0.07015070008731084</v>
      </c>
      <c r="Q209" s="90">
        <f>'Exh 7, 8, 9, 10'!Q204/'Exh 7, 8, 9, 10'!AA204-1</f>
        <v>-0.1357090658345863</v>
      </c>
      <c r="R209" s="90">
        <f>'Exh 7, 8, 9, 10'!R204/'Exh 7, 8, 9, 10'!AB204-1</f>
        <v>-0.18569281122862336</v>
      </c>
      <c r="S209" s="90">
        <f>'Exh 7, 8, 9, 10'!S204/'Exh 7, 8, 9, 10'!AC204-1</f>
        <v>-0.21978678585883105</v>
      </c>
      <c r="T209" s="90">
        <f>'Exh 7, 8, 9, 10'!T204/'Exh 7, 8, 9, 10'!AD204-1</f>
        <v>-0.23602244663910477</v>
      </c>
      <c r="U209" s="90">
        <f>'Exh 7, 8, 9, 10'!U204/'Exh 7, 8, 9, 10'!AE204-1</f>
        <v>-0.22268620190593214</v>
      </c>
      <c r="V209" s="90"/>
    </row>
    <row r="210" spans="2:22" ht="15.75">
      <c r="B210" s="87">
        <v>1.5</v>
      </c>
      <c r="C210" s="90">
        <f>'Exh 7, 8, 9, 10'!C205/'Exh 7, 8, 9, 10'!W205-1</f>
        <v>-0.2685651841179705</v>
      </c>
      <c r="D210" s="90">
        <f>'Exh 7, 8, 9, 10'!D205/'Exh 7, 8, 9, 10'!X205-1</f>
        <v>-0.3142089213171192</v>
      </c>
      <c r="E210" s="90">
        <f>'Exh 7, 8, 9, 10'!E205/'Exh 7, 8, 9, 10'!Y205-1</f>
        <v>-0.3670852268588398</v>
      </c>
      <c r="F210" s="90">
        <f>'Exh 7, 8, 9, 10'!F205/'Exh 7, 8, 9, 10'!Z205-1</f>
        <v>-0.38278345377294243</v>
      </c>
      <c r="G210" s="90">
        <f>'Exh 7, 8, 9, 10'!G205/'Exh 7, 8, 9, 10'!AA205-1</f>
        <v>-0.3766814897178826</v>
      </c>
      <c r="H210" s="90">
        <f>'Exh 7, 8, 9, 10'!H205/'Exh 7, 8, 9, 10'!AB205-1</f>
        <v>-0.35132209694525185</v>
      </c>
      <c r="I210" s="90">
        <f>'Exh 7, 8, 9, 10'!I205/'Exh 7, 8, 9, 10'!AC205-1</f>
        <v>-0.34539865264880865</v>
      </c>
      <c r="J210" s="90">
        <f>'Exh 7, 8, 9, 10'!J205/'Exh 7, 8, 9, 10'!AD205-1</f>
        <v>-0.3452208655411434</v>
      </c>
      <c r="K210" s="90">
        <f>'Exh 7, 8, 9, 10'!K205/'Exh 7, 8, 9, 10'!AE205-1</f>
        <v>-0.3069584806616972</v>
      </c>
      <c r="L210" s="91"/>
      <c r="M210" s="90">
        <f>'Exh 7, 8, 9, 10'!M205/'Exh 7, 8, 9, 10'!W205-1</f>
        <v>0.32132341025459765</v>
      </c>
      <c r="N210" s="90">
        <f>'Exh 7, 8, 9, 10'!N205/'Exh 7, 8, 9, 10'!X205-1</f>
        <v>0.19048426186148237</v>
      </c>
      <c r="O210" s="90">
        <f>'Exh 7, 8, 9, 10'!O205/'Exh 7, 8, 9, 10'!Y205-1</f>
        <v>0.025778281764654576</v>
      </c>
      <c r="P210" s="90">
        <f>'Exh 7, 8, 9, 10'!P205/'Exh 7, 8, 9, 10'!Z205-1</f>
        <v>-0.08634927364564238</v>
      </c>
      <c r="Q210" s="90">
        <f>'Exh 7, 8, 9, 10'!Q205/'Exh 7, 8, 9, 10'!AA205-1</f>
        <v>-0.1498275571643849</v>
      </c>
      <c r="R210" s="90">
        <f>'Exh 7, 8, 9, 10'!R205/'Exh 7, 8, 9, 10'!AB205-1</f>
        <v>-0.19347445017393572</v>
      </c>
      <c r="S210" s="90">
        <f>'Exh 7, 8, 9, 10'!S205/'Exh 7, 8, 9, 10'!AC205-1</f>
        <v>-0.22811834469283543</v>
      </c>
      <c r="T210" s="90">
        <f>'Exh 7, 8, 9, 10'!T205/'Exh 7, 8, 9, 10'!AD205-1</f>
        <v>-0.2410345104924888</v>
      </c>
      <c r="U210" s="90">
        <f>'Exh 7, 8, 9, 10'!U205/'Exh 7, 8, 9, 10'!AE205-1</f>
        <v>-0.22976590783369077</v>
      </c>
      <c r="V210" s="90"/>
    </row>
    <row r="211" spans="2:22" ht="15.75">
      <c r="B211" s="87">
        <v>1.75</v>
      </c>
      <c r="C211" s="90">
        <f>'Exh 7, 8, 9, 10'!C206/'Exh 7, 8, 9, 10'!W206-1</f>
        <v>-0.3127303502180876</v>
      </c>
      <c r="D211" s="90">
        <f>'Exh 7, 8, 9, 10'!D206/'Exh 7, 8, 9, 10'!X206-1</f>
        <v>-0.34690534535225714</v>
      </c>
      <c r="E211" s="90">
        <f>'Exh 7, 8, 9, 10'!E206/'Exh 7, 8, 9, 10'!Y206-1</f>
        <v>-0.3945957138699222</v>
      </c>
      <c r="F211" s="90">
        <f>'Exh 7, 8, 9, 10'!F206/'Exh 7, 8, 9, 10'!Z206-1</f>
        <v>-0.39834080930476723</v>
      </c>
      <c r="G211" s="90">
        <f>'Exh 7, 8, 9, 10'!G206/'Exh 7, 8, 9, 10'!AA206-1</f>
        <v>-0.3904955568345516</v>
      </c>
      <c r="H211" s="90">
        <f>'Exh 7, 8, 9, 10'!H206/'Exh 7, 8, 9, 10'!AB206-1</f>
        <v>-0.36414600304034406</v>
      </c>
      <c r="I211" s="90">
        <f>'Exh 7, 8, 9, 10'!I206/'Exh 7, 8, 9, 10'!AC206-1</f>
        <v>-0.35277297956373477</v>
      </c>
      <c r="J211" s="90">
        <f>'Exh 7, 8, 9, 10'!J206/'Exh 7, 8, 9, 10'!AD206-1</f>
        <v>-0.35204313565344036</v>
      </c>
      <c r="K211" s="90">
        <f>'Exh 7, 8, 9, 10'!K206/'Exh 7, 8, 9, 10'!AE206-1</f>
        <v>-0.3133552358049927</v>
      </c>
      <c r="L211" s="91"/>
      <c r="M211" s="90">
        <f>'Exh 7, 8, 9, 10'!M206/'Exh 7, 8, 9, 10'!W206-1</f>
        <v>0.19427892955692982</v>
      </c>
      <c r="N211" s="90">
        <f>'Exh 7, 8, 9, 10'!N206/'Exh 7, 8, 9, 10'!X206-1</f>
        <v>0.12310750805789161</v>
      </c>
      <c r="O211" s="90">
        <f>'Exh 7, 8, 9, 10'!O206/'Exh 7, 8, 9, 10'!Y206-1</f>
        <v>-0.01991404002145425</v>
      </c>
      <c r="P211" s="90">
        <f>'Exh 7, 8, 9, 10'!P206/'Exh 7, 8, 9, 10'!Z206-1</f>
        <v>-0.10270593783017079</v>
      </c>
      <c r="Q211" s="90">
        <f>'Exh 7, 8, 9, 10'!Q206/'Exh 7, 8, 9, 10'!AA206-1</f>
        <v>-0.162034056573941</v>
      </c>
      <c r="R211" s="90">
        <f>'Exh 7, 8, 9, 10'!R206/'Exh 7, 8, 9, 10'!AB206-1</f>
        <v>-0.20391375377593735</v>
      </c>
      <c r="S211" s="90">
        <f>'Exh 7, 8, 9, 10'!S206/'Exh 7, 8, 9, 10'!AC206-1</f>
        <v>-0.23534700545424303</v>
      </c>
      <c r="T211" s="90">
        <f>'Exh 7, 8, 9, 10'!T206/'Exh 7, 8, 9, 10'!AD206-1</f>
        <v>-0.245964172132778</v>
      </c>
      <c r="U211" s="90">
        <f>'Exh 7, 8, 9, 10'!U206/'Exh 7, 8, 9, 10'!AE206-1</f>
        <v>-0.23567671848432759</v>
      </c>
      <c r="V211" s="90"/>
    </row>
    <row r="212" spans="2:22" ht="15.75">
      <c r="B212" s="88">
        <v>2</v>
      </c>
      <c r="C212" s="90">
        <f>'Exh 7, 8, 9, 10'!C207/'Exh 7, 8, 9, 10'!W207-1</f>
        <v>-0.35819586042395224</v>
      </c>
      <c r="D212" s="90">
        <f>'Exh 7, 8, 9, 10'!D207/'Exh 7, 8, 9, 10'!X207-1</f>
        <v>-0.38423173398902866</v>
      </c>
      <c r="E212" s="90">
        <f>'Exh 7, 8, 9, 10'!E207/'Exh 7, 8, 9, 10'!Y207-1</f>
        <v>-0.4236462647126127</v>
      </c>
      <c r="F212" s="90">
        <f>'Exh 7, 8, 9, 10'!F207/'Exh 7, 8, 9, 10'!Z207-1</f>
        <v>-0.41648699815432455</v>
      </c>
      <c r="G212" s="90">
        <f>'Exh 7, 8, 9, 10'!G207/'Exh 7, 8, 9, 10'!AA207-1</f>
        <v>-0.4040665844532816</v>
      </c>
      <c r="H212" s="90">
        <f>'Exh 7, 8, 9, 10'!H207/'Exh 7, 8, 9, 10'!AB207-1</f>
        <v>-0.3762629523479045</v>
      </c>
      <c r="I212" s="90">
        <f>'Exh 7, 8, 9, 10'!I207/'Exh 7, 8, 9, 10'!AC207-1</f>
        <v>-0.3597848854634633</v>
      </c>
      <c r="J212" s="90">
        <f>'Exh 7, 8, 9, 10'!J207/'Exh 7, 8, 9, 10'!AD207-1</f>
        <v>-0.3552980751309207</v>
      </c>
      <c r="K212" s="90">
        <f>'Exh 7, 8, 9, 10'!K207/'Exh 7, 8, 9, 10'!AE207-1</f>
        <v>-0.31483848332956776</v>
      </c>
      <c r="L212" s="91"/>
      <c r="M212" s="90">
        <f>'Exh 7, 8, 9, 10'!M207/'Exh 7, 8, 9, 10'!W207-1</f>
        <v>0.03075540839069224</v>
      </c>
      <c r="N212" s="90">
        <f>'Exh 7, 8, 9, 10'!N207/'Exh 7, 8, 9, 10'!X207-1</f>
        <v>0.029868085477315676</v>
      </c>
      <c r="O212" s="90">
        <f>'Exh 7, 8, 9, 10'!O207/'Exh 7, 8, 9, 10'!Y207-1</f>
        <v>-0.07508240961530943</v>
      </c>
      <c r="P212" s="90">
        <f>'Exh 7, 8, 9, 10'!P207/'Exh 7, 8, 9, 10'!Z207-1</f>
        <v>-0.12265354886811408</v>
      </c>
      <c r="Q212" s="90">
        <f>'Exh 7, 8, 9, 10'!Q207/'Exh 7, 8, 9, 10'!AA207-1</f>
        <v>-0.1748582043739909</v>
      </c>
      <c r="R212" s="90">
        <f>'Exh 7, 8, 9, 10'!R207/'Exh 7, 8, 9, 10'!AB207-1</f>
        <v>-0.21379861956179302</v>
      </c>
      <c r="S212" s="90">
        <f>'Exh 7, 8, 9, 10'!S207/'Exh 7, 8, 9, 10'!AC207-1</f>
        <v>-0.2410845698188444</v>
      </c>
      <c r="T212" s="90">
        <f>'Exh 7, 8, 9, 10'!T207/'Exh 7, 8, 9, 10'!AD207-1</f>
        <v>-0.24757032043553873</v>
      </c>
      <c r="U212" s="90">
        <f>'Exh 7, 8, 9, 10'!U207/'Exh 7, 8, 9, 10'!AE207-1</f>
        <v>-0.23576099842786868</v>
      </c>
      <c r="V212" s="90"/>
    </row>
    <row r="213" spans="2:22" ht="15.75">
      <c r="B213" s="88">
        <f aca="true" t="shared" si="12" ref="B213:B276">B212+1</f>
        <v>3</v>
      </c>
      <c r="C213" s="90">
        <f>'Exh 7, 8, 9, 10'!C208/'Exh 7, 8, 9, 10'!W208-1</f>
        <v>-0.430059688326907</v>
      </c>
      <c r="D213" s="90">
        <f>'Exh 7, 8, 9, 10'!D208/'Exh 7, 8, 9, 10'!X208-1</f>
        <v>-0.44100820259454043</v>
      </c>
      <c r="E213" s="90">
        <f>'Exh 7, 8, 9, 10'!E208/'Exh 7, 8, 9, 10'!Y208-1</f>
        <v>-0.4595278798391722</v>
      </c>
      <c r="F213" s="90">
        <f>'Exh 7, 8, 9, 10'!F208/'Exh 7, 8, 9, 10'!Z208-1</f>
        <v>-0.4388525990271521</v>
      </c>
      <c r="G213" s="90">
        <f>'Exh 7, 8, 9, 10'!G208/'Exh 7, 8, 9, 10'!AA208-1</f>
        <v>-0.41216852177405583</v>
      </c>
      <c r="H213" s="90">
        <f>'Exh 7, 8, 9, 10'!H208/'Exh 7, 8, 9, 10'!AB208-1</f>
        <v>-0.3828814737910996</v>
      </c>
      <c r="I213" s="90">
        <f>'Exh 7, 8, 9, 10'!I208/'Exh 7, 8, 9, 10'!AC208-1</f>
        <v>-0.36890056218650624</v>
      </c>
      <c r="J213" s="90">
        <f>'Exh 7, 8, 9, 10'!J208/'Exh 7, 8, 9, 10'!AD208-1</f>
        <v>-0.3622130826078558</v>
      </c>
      <c r="K213" s="90">
        <f>'Exh 7, 8, 9, 10'!K208/'Exh 7, 8, 9, 10'!AE208-1</f>
        <v>-0.3180100206754882</v>
      </c>
      <c r="L213" s="91"/>
      <c r="M213" s="90">
        <f>'Exh 7, 8, 9, 10'!M208/'Exh 7, 8, 9, 10'!W208-1</f>
        <v>-0.14824131594822276</v>
      </c>
      <c r="N213" s="90">
        <f>'Exh 7, 8, 9, 10'!N208/'Exh 7, 8, 9, 10'!X208-1</f>
        <v>-0.09545821075727678</v>
      </c>
      <c r="O213" s="90">
        <f>'Exh 7, 8, 9, 10'!O208/'Exh 7, 8, 9, 10'!Y208-1</f>
        <v>-0.15678202466544822</v>
      </c>
      <c r="P213" s="90">
        <f>'Exh 7, 8, 9, 10'!P208/'Exh 7, 8, 9, 10'!Z208-1</f>
        <v>-0.18545310005217386</v>
      </c>
      <c r="Q213" s="90">
        <f>'Exh 7, 8, 9, 10'!Q208/'Exh 7, 8, 9, 10'!AA208-1</f>
        <v>-0.20978047497081465</v>
      </c>
      <c r="R213" s="90">
        <f>'Exh 7, 8, 9, 10'!R208/'Exh 7, 8, 9, 10'!AB208-1</f>
        <v>-0.22770680093189088</v>
      </c>
      <c r="S213" s="90">
        <f>'Exh 7, 8, 9, 10'!S208/'Exh 7, 8, 9, 10'!AC208-1</f>
        <v>-0.2525678534506205</v>
      </c>
      <c r="T213" s="90">
        <f>'Exh 7, 8, 9, 10'!T208/'Exh 7, 8, 9, 10'!AD208-1</f>
        <v>-0.2585559000949207</v>
      </c>
      <c r="U213" s="90">
        <f>'Exh 7, 8, 9, 10'!U208/'Exh 7, 8, 9, 10'!AE208-1</f>
        <v>-0.24782320287625825</v>
      </c>
      <c r="V213" s="90"/>
    </row>
    <row r="214" spans="2:22" ht="15.75">
      <c r="B214" s="88">
        <f t="shared" si="12"/>
        <v>4</v>
      </c>
      <c r="C214" s="90">
        <f>'Exh 7, 8, 9, 10'!C209/'Exh 7, 8, 9, 10'!W209-1</f>
        <v>-0.4621504817824097</v>
      </c>
      <c r="D214" s="90">
        <f>'Exh 7, 8, 9, 10'!D209/'Exh 7, 8, 9, 10'!X209-1</f>
        <v>-0.46736709872936655</v>
      </c>
      <c r="E214" s="90">
        <f>'Exh 7, 8, 9, 10'!E209/'Exh 7, 8, 9, 10'!Y209-1</f>
        <v>-0.4727181497141909</v>
      </c>
      <c r="F214" s="90">
        <f>'Exh 7, 8, 9, 10'!F209/'Exh 7, 8, 9, 10'!Z209-1</f>
        <v>-0.4504447386143685</v>
      </c>
      <c r="G214" s="90">
        <f>'Exh 7, 8, 9, 10'!G209/'Exh 7, 8, 9, 10'!AA209-1</f>
        <v>-0.4112310681876723</v>
      </c>
      <c r="H214" s="90">
        <f>'Exh 7, 8, 9, 10'!H209/'Exh 7, 8, 9, 10'!AB209-1</f>
        <v>-0.38550178882453234</v>
      </c>
      <c r="I214" s="90">
        <f>'Exh 7, 8, 9, 10'!I209/'Exh 7, 8, 9, 10'!AC209-1</f>
        <v>-0.370624510951746</v>
      </c>
      <c r="J214" s="90">
        <f>'Exh 7, 8, 9, 10'!J209/'Exh 7, 8, 9, 10'!AD209-1</f>
        <v>-0.36650674951812856</v>
      </c>
      <c r="K214" s="90">
        <f>'Exh 7, 8, 9, 10'!K209/'Exh 7, 8, 9, 10'!AE209-1</f>
        <v>-0.3159114206494753</v>
      </c>
      <c r="L214" s="91"/>
      <c r="M214" s="90">
        <f>'Exh 7, 8, 9, 10'!M209/'Exh 7, 8, 9, 10'!W209-1</f>
        <v>-0.22898072966011251</v>
      </c>
      <c r="N214" s="90">
        <f>'Exh 7, 8, 9, 10'!N209/'Exh 7, 8, 9, 10'!X209-1</f>
        <v>-0.20897156009247786</v>
      </c>
      <c r="O214" s="90">
        <f>'Exh 7, 8, 9, 10'!O209/'Exh 7, 8, 9, 10'!Y209-1</f>
        <v>-0.22686245829079132</v>
      </c>
      <c r="P214" s="90">
        <f>'Exh 7, 8, 9, 10'!P209/'Exh 7, 8, 9, 10'!Z209-1</f>
        <v>-0.2419371729328439</v>
      </c>
      <c r="Q214" s="90">
        <f>'Exh 7, 8, 9, 10'!Q209/'Exh 7, 8, 9, 10'!AA209-1</f>
        <v>-0.24066120727129048</v>
      </c>
      <c r="R214" s="90">
        <f>'Exh 7, 8, 9, 10'!R209/'Exh 7, 8, 9, 10'!AB209-1</f>
        <v>-0.24248592820349646</v>
      </c>
      <c r="S214" s="90">
        <f>'Exh 7, 8, 9, 10'!S209/'Exh 7, 8, 9, 10'!AC209-1</f>
        <v>-0.2600249220014723</v>
      </c>
      <c r="T214" s="90">
        <f>'Exh 7, 8, 9, 10'!T209/'Exh 7, 8, 9, 10'!AD209-1</f>
        <v>-0.26548698758823774</v>
      </c>
      <c r="U214" s="90">
        <f>'Exh 7, 8, 9, 10'!U209/'Exh 7, 8, 9, 10'!AE209-1</f>
        <v>-0.2548011538680828</v>
      </c>
      <c r="V214" s="90"/>
    </row>
    <row r="215" spans="2:22" ht="15.75">
      <c r="B215" s="88">
        <f t="shared" si="12"/>
        <v>5</v>
      </c>
      <c r="C215" s="90">
        <f>'Exh 7, 8, 9, 10'!C210/'Exh 7, 8, 9, 10'!W210-1</f>
        <v>-0.46809058970817374</v>
      </c>
      <c r="D215" s="90">
        <f>'Exh 7, 8, 9, 10'!D210/'Exh 7, 8, 9, 10'!X210-1</f>
        <v>-0.47979229376502774</v>
      </c>
      <c r="E215" s="90">
        <f>'Exh 7, 8, 9, 10'!E210/'Exh 7, 8, 9, 10'!Y210-1</f>
        <v>-0.47855182009621255</v>
      </c>
      <c r="F215" s="90">
        <f>'Exh 7, 8, 9, 10'!F210/'Exh 7, 8, 9, 10'!Z210-1</f>
        <v>-0.45196424484389897</v>
      </c>
      <c r="G215" s="90">
        <f>'Exh 7, 8, 9, 10'!G210/'Exh 7, 8, 9, 10'!AA210-1</f>
        <v>-0.4032518303671764</v>
      </c>
      <c r="H215" s="90">
        <f>'Exh 7, 8, 9, 10'!H210/'Exh 7, 8, 9, 10'!AB210-1</f>
        <v>-0.37665842240766256</v>
      </c>
      <c r="I215" s="90">
        <f>'Exh 7, 8, 9, 10'!I210/'Exh 7, 8, 9, 10'!AC210-1</f>
        <v>-0.36494748537887844</v>
      </c>
      <c r="J215" s="90">
        <f>'Exh 7, 8, 9, 10'!J210/'Exh 7, 8, 9, 10'!AD210-1</f>
        <v>-0.3608738990322221</v>
      </c>
      <c r="K215" s="90">
        <f>'Exh 7, 8, 9, 10'!K210/'Exh 7, 8, 9, 10'!AE210-1</f>
        <v>-0.3070063964246327</v>
      </c>
      <c r="L215" s="91"/>
      <c r="M215" s="90">
        <f>'Exh 7, 8, 9, 10'!M210/'Exh 7, 8, 9, 10'!W210-1</f>
        <v>-0.25263919411876345</v>
      </c>
      <c r="N215" s="90">
        <f>'Exh 7, 8, 9, 10'!N210/'Exh 7, 8, 9, 10'!X210-1</f>
        <v>-0.258604597524959</v>
      </c>
      <c r="O215" s="90">
        <f>'Exh 7, 8, 9, 10'!O210/'Exh 7, 8, 9, 10'!Y210-1</f>
        <v>-0.2688061085021509</v>
      </c>
      <c r="P215" s="90">
        <f>'Exh 7, 8, 9, 10'!P210/'Exh 7, 8, 9, 10'!Z210-1</f>
        <v>-0.2685615566219075</v>
      </c>
      <c r="Q215" s="90">
        <f>'Exh 7, 8, 9, 10'!Q210/'Exh 7, 8, 9, 10'!AA210-1</f>
        <v>-0.2503773686619689</v>
      </c>
      <c r="R215" s="90">
        <f>'Exh 7, 8, 9, 10'!R210/'Exh 7, 8, 9, 10'!AB210-1</f>
        <v>-0.24704643771675605</v>
      </c>
      <c r="S215" s="90">
        <f>'Exh 7, 8, 9, 10'!S210/'Exh 7, 8, 9, 10'!AC210-1</f>
        <v>-0.2590274023107634</v>
      </c>
      <c r="T215" s="90">
        <f>'Exh 7, 8, 9, 10'!T210/'Exh 7, 8, 9, 10'!AD210-1</f>
        <v>-0.26214187358826024</v>
      </c>
      <c r="U215" s="90">
        <f>'Exh 7, 8, 9, 10'!U210/'Exh 7, 8, 9, 10'!AE210-1</f>
        <v>-0.24939657487732825</v>
      </c>
      <c r="V215" s="90"/>
    </row>
    <row r="216" spans="2:22" ht="15.75">
      <c r="B216" s="88">
        <f t="shared" si="12"/>
        <v>6</v>
      </c>
      <c r="C216" s="90">
        <f>'Exh 7, 8, 9, 10'!C211/'Exh 7, 8, 9, 10'!W211-1</f>
        <v>-0.4714224523569619</v>
      </c>
      <c r="D216" s="90">
        <f>'Exh 7, 8, 9, 10'!D211/'Exh 7, 8, 9, 10'!X211-1</f>
        <v>-0.47425686237628095</v>
      </c>
      <c r="E216" s="90">
        <f>'Exh 7, 8, 9, 10'!E211/'Exh 7, 8, 9, 10'!Y211-1</f>
        <v>-0.467692179104084</v>
      </c>
      <c r="F216" s="90">
        <f>'Exh 7, 8, 9, 10'!F211/'Exh 7, 8, 9, 10'!Z211-1</f>
        <v>-0.44289767970254423</v>
      </c>
      <c r="G216" s="90">
        <f>'Exh 7, 8, 9, 10'!G211/'Exh 7, 8, 9, 10'!AA211-1</f>
        <v>-0.39446310177294674</v>
      </c>
      <c r="H216" s="90">
        <f>'Exh 7, 8, 9, 10'!H211/'Exh 7, 8, 9, 10'!AB211-1</f>
        <v>-0.3697211100346014</v>
      </c>
      <c r="I216" s="90">
        <f>'Exh 7, 8, 9, 10'!I211/'Exh 7, 8, 9, 10'!AC211-1</f>
        <v>-0.3592640783717794</v>
      </c>
      <c r="J216" s="90">
        <f>'Exh 7, 8, 9, 10'!J211/'Exh 7, 8, 9, 10'!AD211-1</f>
        <v>-0.3553712960329739</v>
      </c>
      <c r="K216" s="90">
        <f>'Exh 7, 8, 9, 10'!K211/'Exh 7, 8, 9, 10'!AE211-1</f>
        <v>-0.29339798513941096</v>
      </c>
      <c r="L216" s="91"/>
      <c r="M216" s="90">
        <f>'Exh 7, 8, 9, 10'!M211/'Exh 7, 8, 9, 10'!W211-1</f>
        <v>-0.27258530589939456</v>
      </c>
      <c r="N216" s="90">
        <f>'Exh 7, 8, 9, 10'!N211/'Exh 7, 8, 9, 10'!X211-1</f>
        <v>-0.29136337520534983</v>
      </c>
      <c r="O216" s="90">
        <f>'Exh 7, 8, 9, 10'!O211/'Exh 7, 8, 9, 10'!Y211-1</f>
        <v>-0.29414452740008046</v>
      </c>
      <c r="P216" s="90">
        <f>'Exh 7, 8, 9, 10'!P211/'Exh 7, 8, 9, 10'!Z211-1</f>
        <v>-0.28184640863994825</v>
      </c>
      <c r="Q216" s="90">
        <f>'Exh 7, 8, 9, 10'!Q211/'Exh 7, 8, 9, 10'!AA211-1</f>
        <v>-0.2564810452737577</v>
      </c>
      <c r="R216" s="90">
        <f>'Exh 7, 8, 9, 10'!R211/'Exh 7, 8, 9, 10'!AB211-1</f>
        <v>-0.24890501828755562</v>
      </c>
      <c r="S216" s="90">
        <f>'Exh 7, 8, 9, 10'!S211/'Exh 7, 8, 9, 10'!AC211-1</f>
        <v>-0.2563610732120555</v>
      </c>
      <c r="T216" s="90">
        <f>'Exh 7, 8, 9, 10'!T211/'Exh 7, 8, 9, 10'!AD211-1</f>
        <v>-0.2558649668175712</v>
      </c>
      <c r="U216" s="90">
        <f>'Exh 7, 8, 9, 10'!U211/'Exh 7, 8, 9, 10'!AE211-1</f>
        <v>-0.23717124860449668</v>
      </c>
      <c r="V216" s="90"/>
    </row>
    <row r="217" spans="2:22" ht="15.75">
      <c r="B217" s="88">
        <f t="shared" si="12"/>
        <v>7</v>
      </c>
      <c r="C217" s="90">
        <f>'Exh 7, 8, 9, 10'!C212/'Exh 7, 8, 9, 10'!W212-1</f>
        <v>-0.4698647399007987</v>
      </c>
      <c r="D217" s="90">
        <f>'Exh 7, 8, 9, 10'!D212/'Exh 7, 8, 9, 10'!X212-1</f>
        <v>-0.46690046821139664</v>
      </c>
      <c r="E217" s="90">
        <f>'Exh 7, 8, 9, 10'!E212/'Exh 7, 8, 9, 10'!Y212-1</f>
        <v>-0.4579528962290891</v>
      </c>
      <c r="F217" s="90">
        <f>'Exh 7, 8, 9, 10'!F212/'Exh 7, 8, 9, 10'!Z212-1</f>
        <v>-0.431475013698969</v>
      </c>
      <c r="G217" s="90">
        <f>'Exh 7, 8, 9, 10'!G212/'Exh 7, 8, 9, 10'!AA212-1</f>
        <v>-0.3880093447733355</v>
      </c>
      <c r="H217" s="90">
        <f>'Exh 7, 8, 9, 10'!H212/'Exh 7, 8, 9, 10'!AB212-1</f>
        <v>-0.36302803952327933</v>
      </c>
      <c r="I217" s="90">
        <f>'Exh 7, 8, 9, 10'!I212/'Exh 7, 8, 9, 10'!AC212-1</f>
        <v>-0.35548039518415087</v>
      </c>
      <c r="J217" s="90">
        <f>'Exh 7, 8, 9, 10'!J212/'Exh 7, 8, 9, 10'!AD212-1</f>
        <v>-0.3493331167371069</v>
      </c>
      <c r="K217" s="90">
        <f>'Exh 7, 8, 9, 10'!K212/'Exh 7, 8, 9, 10'!AE212-1</f>
        <v>-0.27419048749347885</v>
      </c>
      <c r="L217" s="91"/>
      <c r="M217" s="90">
        <f>'Exh 7, 8, 9, 10'!M212/'Exh 7, 8, 9, 10'!W212-1</f>
        <v>-0.288137109062676</v>
      </c>
      <c r="N217" s="90">
        <f>'Exh 7, 8, 9, 10'!N212/'Exh 7, 8, 9, 10'!X212-1</f>
        <v>-0.30374247822304856</v>
      </c>
      <c r="O217" s="90">
        <f>'Exh 7, 8, 9, 10'!O212/'Exh 7, 8, 9, 10'!Y212-1</f>
        <v>-0.3040911989233235</v>
      </c>
      <c r="P217" s="90">
        <f>'Exh 7, 8, 9, 10'!P212/'Exh 7, 8, 9, 10'!Z212-1</f>
        <v>-0.2815675897256099</v>
      </c>
      <c r="Q217" s="90">
        <f>'Exh 7, 8, 9, 10'!Q212/'Exh 7, 8, 9, 10'!AA212-1</f>
        <v>-0.25238192110189217</v>
      </c>
      <c r="R217" s="90">
        <f>'Exh 7, 8, 9, 10'!R212/'Exh 7, 8, 9, 10'!AB212-1</f>
        <v>-0.24284127865356786</v>
      </c>
      <c r="S217" s="90">
        <f>'Exh 7, 8, 9, 10'!S212/'Exh 7, 8, 9, 10'!AC212-1</f>
        <v>-0.2469949078512924</v>
      </c>
      <c r="T217" s="90">
        <f>'Exh 7, 8, 9, 10'!T212/'Exh 7, 8, 9, 10'!AD212-1</f>
        <v>-0.24610522217692765</v>
      </c>
      <c r="U217" s="90">
        <f>'Exh 7, 8, 9, 10'!U212/'Exh 7, 8, 9, 10'!AE212-1</f>
        <v>-0.21528810706685897</v>
      </c>
      <c r="V217" s="90"/>
    </row>
    <row r="218" spans="2:22" ht="15.75">
      <c r="B218" s="88">
        <f t="shared" si="12"/>
        <v>8</v>
      </c>
      <c r="C218" s="90">
        <f>'Exh 7, 8, 9, 10'!C213/'Exh 7, 8, 9, 10'!W213-1</f>
        <v>-0.4670726622009269</v>
      </c>
      <c r="D218" s="90">
        <f>'Exh 7, 8, 9, 10'!D213/'Exh 7, 8, 9, 10'!X213-1</f>
        <v>-0.4620057320811418</v>
      </c>
      <c r="E218" s="90">
        <f>'Exh 7, 8, 9, 10'!E213/'Exh 7, 8, 9, 10'!Y213-1</f>
        <v>-0.4514385436015832</v>
      </c>
      <c r="F218" s="90">
        <f>'Exh 7, 8, 9, 10'!F213/'Exh 7, 8, 9, 10'!Z213-1</f>
        <v>-0.4218767717635141</v>
      </c>
      <c r="G218" s="90">
        <f>'Exh 7, 8, 9, 10'!G213/'Exh 7, 8, 9, 10'!AA213-1</f>
        <v>-0.38411135890247317</v>
      </c>
      <c r="H218" s="90">
        <f>'Exh 7, 8, 9, 10'!H213/'Exh 7, 8, 9, 10'!AB213-1</f>
        <v>-0.3565206436389392</v>
      </c>
      <c r="I218" s="90">
        <f>'Exh 7, 8, 9, 10'!I213/'Exh 7, 8, 9, 10'!AC213-1</f>
        <v>-0.3518574323858975</v>
      </c>
      <c r="J218" s="90">
        <f>'Exh 7, 8, 9, 10'!J213/'Exh 7, 8, 9, 10'!AD213-1</f>
        <v>-0.3432543501512991</v>
      </c>
      <c r="K218" s="90">
        <f>'Exh 7, 8, 9, 10'!K213/'Exh 7, 8, 9, 10'!AE213-1</f>
        <v>-0.2459911007602481</v>
      </c>
      <c r="L218" s="91"/>
      <c r="M218" s="90">
        <f>'Exh 7, 8, 9, 10'!M213/'Exh 7, 8, 9, 10'!W213-1</f>
        <v>-0.29816729885146953</v>
      </c>
      <c r="N218" s="90">
        <f>'Exh 7, 8, 9, 10'!N213/'Exh 7, 8, 9, 10'!X213-1</f>
        <v>-0.31154966101701764</v>
      </c>
      <c r="O218" s="90">
        <f>'Exh 7, 8, 9, 10'!O213/'Exh 7, 8, 9, 10'!Y213-1</f>
        <v>-0.3113230568056192</v>
      </c>
      <c r="P218" s="90">
        <f>'Exh 7, 8, 9, 10'!P213/'Exh 7, 8, 9, 10'!Z213-1</f>
        <v>-0.2824473770422843</v>
      </c>
      <c r="Q218" s="90">
        <f>'Exh 7, 8, 9, 10'!Q213/'Exh 7, 8, 9, 10'!AA213-1</f>
        <v>-0.25280218228471085</v>
      </c>
      <c r="R218" s="90">
        <f>'Exh 7, 8, 9, 10'!R213/'Exh 7, 8, 9, 10'!AB213-1</f>
        <v>-0.23679468978888096</v>
      </c>
      <c r="S218" s="90">
        <f>'Exh 7, 8, 9, 10'!S213/'Exh 7, 8, 9, 10'!AC213-1</f>
        <v>-0.23849398964526203</v>
      </c>
      <c r="T218" s="90">
        <f>'Exh 7, 8, 9, 10'!T213/'Exh 7, 8, 9, 10'!AD213-1</f>
        <v>-0.24128285300181151</v>
      </c>
      <c r="U218" s="90">
        <f>'Exh 7, 8, 9, 10'!U213/'Exh 7, 8, 9, 10'!AE213-1</f>
        <v>-0.18734044118058624</v>
      </c>
      <c r="V218" s="90"/>
    </row>
    <row r="219" spans="2:22" ht="15.75">
      <c r="B219" s="88">
        <f t="shared" si="12"/>
        <v>9</v>
      </c>
      <c r="C219" s="90">
        <f>'Exh 7, 8, 9, 10'!C214/'Exh 7, 8, 9, 10'!W214-1</f>
        <v>-0.46355578843929324</v>
      </c>
      <c r="D219" s="90">
        <f>'Exh 7, 8, 9, 10'!D214/'Exh 7, 8, 9, 10'!X214-1</f>
        <v>-0.4596662514276084</v>
      </c>
      <c r="E219" s="90">
        <f>'Exh 7, 8, 9, 10'!E214/'Exh 7, 8, 9, 10'!Y214-1</f>
        <v>-0.44560268664722413</v>
      </c>
      <c r="F219" s="90">
        <f>'Exh 7, 8, 9, 10'!F214/'Exh 7, 8, 9, 10'!Z214-1</f>
        <v>-0.4133755680590844</v>
      </c>
      <c r="G219" s="90">
        <f>'Exh 7, 8, 9, 10'!G214/'Exh 7, 8, 9, 10'!AA214-1</f>
        <v>-0.37851246305180997</v>
      </c>
      <c r="H219" s="90">
        <f>'Exh 7, 8, 9, 10'!H214/'Exh 7, 8, 9, 10'!AB214-1</f>
        <v>-0.35301304979577897</v>
      </c>
      <c r="I219" s="90">
        <f>'Exh 7, 8, 9, 10'!I214/'Exh 7, 8, 9, 10'!AC214-1</f>
        <v>-0.3498306236301032</v>
      </c>
      <c r="J219" s="90">
        <f>'Exh 7, 8, 9, 10'!J214/'Exh 7, 8, 9, 10'!AD214-1</f>
        <v>-0.3328736669575858</v>
      </c>
      <c r="K219" s="90">
        <f>'Exh 7, 8, 9, 10'!K214/'Exh 7, 8, 9, 10'!AE214-1</f>
        <v>-0.2361021551308894</v>
      </c>
      <c r="L219" s="91"/>
      <c r="M219" s="90">
        <f>'Exh 7, 8, 9, 10'!M214/'Exh 7, 8, 9, 10'!W214-1</f>
        <v>-0.309556984364301</v>
      </c>
      <c r="N219" s="90">
        <f>'Exh 7, 8, 9, 10'!N214/'Exh 7, 8, 9, 10'!X214-1</f>
        <v>-0.316144558938399</v>
      </c>
      <c r="O219" s="90">
        <f>'Exh 7, 8, 9, 10'!O214/'Exh 7, 8, 9, 10'!Y214-1</f>
        <v>-0.3105527823494528</v>
      </c>
      <c r="P219" s="90">
        <f>'Exh 7, 8, 9, 10'!P214/'Exh 7, 8, 9, 10'!Z214-1</f>
        <v>-0.28182020158171195</v>
      </c>
      <c r="Q219" s="90">
        <f>'Exh 7, 8, 9, 10'!Q214/'Exh 7, 8, 9, 10'!AA214-1</f>
        <v>-0.25368780889588105</v>
      </c>
      <c r="R219" s="90">
        <f>'Exh 7, 8, 9, 10'!R214/'Exh 7, 8, 9, 10'!AB214-1</f>
        <v>-0.23365801846480427</v>
      </c>
      <c r="S219" s="90">
        <f>'Exh 7, 8, 9, 10'!S214/'Exh 7, 8, 9, 10'!AC214-1</f>
        <v>-0.23507307469665684</v>
      </c>
      <c r="T219" s="90">
        <f>'Exh 7, 8, 9, 10'!T214/'Exh 7, 8, 9, 10'!AD214-1</f>
        <v>-0.2355725664640731</v>
      </c>
      <c r="U219" s="90">
        <f>'Exh 7, 8, 9, 10'!U214/'Exh 7, 8, 9, 10'!AE214-1</f>
        <v>-0.17776169589472846</v>
      </c>
      <c r="V219" s="90"/>
    </row>
    <row r="220" spans="2:22" ht="15.75">
      <c r="B220" s="88">
        <f t="shared" si="12"/>
        <v>10</v>
      </c>
      <c r="C220" s="90">
        <f>'Exh 7, 8, 9, 10'!C215/'Exh 7, 8, 9, 10'!W215-1</f>
        <v>-0.4584455373957024</v>
      </c>
      <c r="D220" s="90">
        <f>'Exh 7, 8, 9, 10'!D215/'Exh 7, 8, 9, 10'!X215-1</f>
        <v>-0.4584691452440649</v>
      </c>
      <c r="E220" s="90">
        <f>'Exh 7, 8, 9, 10'!E215/'Exh 7, 8, 9, 10'!Y215-1</f>
        <v>-0.4389716797596124</v>
      </c>
      <c r="F220" s="90">
        <f>'Exh 7, 8, 9, 10'!F215/'Exh 7, 8, 9, 10'!Z215-1</f>
        <v>-0.4068210069809505</v>
      </c>
      <c r="G220" s="90">
        <f>'Exh 7, 8, 9, 10'!G215/'Exh 7, 8, 9, 10'!AA215-1</f>
        <v>-0.37360570928196535</v>
      </c>
      <c r="H220" s="90">
        <f>'Exh 7, 8, 9, 10'!H215/'Exh 7, 8, 9, 10'!AB215-1</f>
        <v>-0.3540618491886629</v>
      </c>
      <c r="I220" s="90">
        <f>'Exh 7, 8, 9, 10'!I215/'Exh 7, 8, 9, 10'!AC215-1</f>
        <v>-0.3495417259300291</v>
      </c>
      <c r="J220" s="90">
        <f>'Exh 7, 8, 9, 10'!J215/'Exh 7, 8, 9, 10'!AD215-1</f>
        <v>-0.31854607469234175</v>
      </c>
      <c r="K220" s="90">
        <f>'Exh 7, 8, 9, 10'!K215/'Exh 7, 8, 9, 10'!AE215-1</f>
        <v>-0.22405461070486155</v>
      </c>
      <c r="L220" s="91"/>
      <c r="M220" s="90">
        <f>'Exh 7, 8, 9, 10'!M215/'Exh 7, 8, 9, 10'!W215-1</f>
        <v>-0.3217450326830422</v>
      </c>
      <c r="N220" s="90">
        <f>'Exh 7, 8, 9, 10'!N215/'Exh 7, 8, 9, 10'!X215-1</f>
        <v>-0.317162219865889</v>
      </c>
      <c r="O220" s="90">
        <f>'Exh 7, 8, 9, 10'!O215/'Exh 7, 8, 9, 10'!Y215-1</f>
        <v>-0.3063034359031318</v>
      </c>
      <c r="P220" s="90">
        <f>'Exh 7, 8, 9, 10'!P215/'Exh 7, 8, 9, 10'!Z215-1</f>
        <v>-0.2789528984351075</v>
      </c>
      <c r="Q220" s="90">
        <f>'Exh 7, 8, 9, 10'!Q215/'Exh 7, 8, 9, 10'!AA215-1</f>
        <v>-0.24992504783208647</v>
      </c>
      <c r="R220" s="90">
        <f>'Exh 7, 8, 9, 10'!R215/'Exh 7, 8, 9, 10'!AB215-1</f>
        <v>-0.23202341634982993</v>
      </c>
      <c r="S220" s="90">
        <f>'Exh 7, 8, 9, 10'!S215/'Exh 7, 8, 9, 10'!AC215-1</f>
        <v>-0.23439069401819557</v>
      </c>
      <c r="T220" s="90">
        <f>'Exh 7, 8, 9, 10'!T215/'Exh 7, 8, 9, 10'!AD215-1</f>
        <v>-0.22811910538210534</v>
      </c>
      <c r="U220" s="90">
        <f>'Exh 7, 8, 9, 10'!U215/'Exh 7, 8, 9, 10'!AE215-1</f>
        <v>-0.1666952390940808</v>
      </c>
      <c r="V220" s="90"/>
    </row>
    <row r="221" spans="2:22" ht="15.75">
      <c r="B221" s="88">
        <f t="shared" si="12"/>
        <v>11</v>
      </c>
      <c r="C221" s="90">
        <f>'Exh 7, 8, 9, 10'!C216/'Exh 7, 8, 9, 10'!W216-1</f>
        <v>-0.45887846317880776</v>
      </c>
      <c r="D221" s="90">
        <f>'Exh 7, 8, 9, 10'!D216/'Exh 7, 8, 9, 10'!X216-1</f>
        <v>-0.45524206213469254</v>
      </c>
      <c r="E221" s="90">
        <f>'Exh 7, 8, 9, 10'!E216/'Exh 7, 8, 9, 10'!Y216-1</f>
        <v>-0.4341388728359773</v>
      </c>
      <c r="F221" s="90">
        <f>'Exh 7, 8, 9, 10'!F216/'Exh 7, 8, 9, 10'!Z216-1</f>
        <v>-0.39991760837936674</v>
      </c>
      <c r="G221" s="90">
        <f>'Exh 7, 8, 9, 10'!G216/'Exh 7, 8, 9, 10'!AA216-1</f>
        <v>-0.3673749522275631</v>
      </c>
      <c r="H221" s="90">
        <f>'Exh 7, 8, 9, 10'!H216/'Exh 7, 8, 9, 10'!AB216-1</f>
        <v>-0.353293017381188</v>
      </c>
      <c r="I221" s="90">
        <f>'Exh 7, 8, 9, 10'!I216/'Exh 7, 8, 9, 10'!AC216-1</f>
        <v>-0.34714639743195663</v>
      </c>
      <c r="J221" s="90">
        <f>'Exh 7, 8, 9, 10'!J216/'Exh 7, 8, 9, 10'!AD216-1</f>
        <v>-0.30067121687305265</v>
      </c>
      <c r="K221" s="90">
        <f>'Exh 7, 8, 9, 10'!K216/'Exh 7, 8, 9, 10'!AE216-1</f>
        <v>-0.2108424655229535</v>
      </c>
      <c r="L221" s="91"/>
      <c r="M221" s="90">
        <f>'Exh 7, 8, 9, 10'!M216/'Exh 7, 8, 9, 10'!W216-1</f>
        <v>-0.31997302038060504</v>
      </c>
      <c r="N221" s="90">
        <f>'Exh 7, 8, 9, 10'!N216/'Exh 7, 8, 9, 10'!X216-1</f>
        <v>-0.3156121328856002</v>
      </c>
      <c r="O221" s="90">
        <f>'Exh 7, 8, 9, 10'!O216/'Exh 7, 8, 9, 10'!Y216-1</f>
        <v>-0.3021932141046012</v>
      </c>
      <c r="P221" s="90">
        <f>'Exh 7, 8, 9, 10'!P216/'Exh 7, 8, 9, 10'!Z216-1</f>
        <v>-0.2730060395773013</v>
      </c>
      <c r="Q221" s="90">
        <f>'Exh 7, 8, 9, 10'!Q216/'Exh 7, 8, 9, 10'!AA216-1</f>
        <v>-0.24458747996292762</v>
      </c>
      <c r="R221" s="90">
        <f>'Exh 7, 8, 9, 10'!R216/'Exh 7, 8, 9, 10'!AB216-1</f>
        <v>-0.23044691845523724</v>
      </c>
      <c r="S221" s="90">
        <f>'Exh 7, 8, 9, 10'!S216/'Exh 7, 8, 9, 10'!AC216-1</f>
        <v>-0.2363827182226178</v>
      </c>
      <c r="T221" s="90">
        <f>'Exh 7, 8, 9, 10'!T216/'Exh 7, 8, 9, 10'!AD216-1</f>
        <v>-0.21835339509670304</v>
      </c>
      <c r="U221" s="90">
        <f>'Exh 7, 8, 9, 10'!U216/'Exh 7, 8, 9, 10'!AE216-1</f>
        <v>-0.15616895535681252</v>
      </c>
      <c r="V221" s="90"/>
    </row>
    <row r="222" spans="2:22" ht="15.75">
      <c r="B222" s="88">
        <f t="shared" si="12"/>
        <v>12</v>
      </c>
      <c r="C222" s="90">
        <f>'Exh 7, 8, 9, 10'!C217/'Exh 7, 8, 9, 10'!W217-1</f>
        <v>-0.4587923670949401</v>
      </c>
      <c r="D222" s="90">
        <f>'Exh 7, 8, 9, 10'!D217/'Exh 7, 8, 9, 10'!X217-1</f>
        <v>-0.4514110509753806</v>
      </c>
      <c r="E222" s="90">
        <f>'Exh 7, 8, 9, 10'!E217/'Exh 7, 8, 9, 10'!Y217-1</f>
        <v>-0.4275038242945949</v>
      </c>
      <c r="F222" s="90">
        <f>'Exh 7, 8, 9, 10'!F217/'Exh 7, 8, 9, 10'!Z217-1</f>
        <v>-0.39325198879590817</v>
      </c>
      <c r="G222" s="90">
        <f>'Exh 7, 8, 9, 10'!G217/'Exh 7, 8, 9, 10'!AA217-1</f>
        <v>-0.3632119393621619</v>
      </c>
      <c r="H222" s="90">
        <f>'Exh 7, 8, 9, 10'!H217/'Exh 7, 8, 9, 10'!AB217-1</f>
        <v>-0.35332136559671756</v>
      </c>
      <c r="I222" s="90">
        <f>'Exh 7, 8, 9, 10'!I217/'Exh 7, 8, 9, 10'!AC217-1</f>
        <v>-0.343198390945582</v>
      </c>
      <c r="J222" s="90">
        <f>'Exh 7, 8, 9, 10'!J217/'Exh 7, 8, 9, 10'!AD217-1</f>
        <v>-0.2771378835905445</v>
      </c>
      <c r="K222" s="90">
        <f>'Exh 7, 8, 9, 10'!K217/'Exh 7, 8, 9, 10'!AE217-1</f>
        <v>-0.19627736461027645</v>
      </c>
      <c r="L222" s="91"/>
      <c r="M222" s="90">
        <f>'Exh 7, 8, 9, 10'!M217/'Exh 7, 8, 9, 10'!W217-1</f>
        <v>-0.3181499816003718</v>
      </c>
      <c r="N222" s="90">
        <f>'Exh 7, 8, 9, 10'!N217/'Exh 7, 8, 9, 10'!X217-1</f>
        <v>-0.3135111082399735</v>
      </c>
      <c r="O222" s="90">
        <f>'Exh 7, 8, 9, 10'!O217/'Exh 7, 8, 9, 10'!Y217-1</f>
        <v>-0.2967095861077804</v>
      </c>
      <c r="P222" s="90">
        <f>'Exh 7, 8, 9, 10'!P217/'Exh 7, 8, 9, 10'!Z217-1</f>
        <v>-0.26758733210970476</v>
      </c>
      <c r="Q222" s="90">
        <f>'Exh 7, 8, 9, 10'!Q217/'Exh 7, 8, 9, 10'!AA217-1</f>
        <v>-0.24093566441534064</v>
      </c>
      <c r="R222" s="90">
        <f>'Exh 7, 8, 9, 10'!R217/'Exh 7, 8, 9, 10'!AB217-1</f>
        <v>-0.2305651474642647</v>
      </c>
      <c r="S222" s="90">
        <f>'Exh 7, 8, 9, 10'!S217/'Exh 7, 8, 9, 10'!AC217-1</f>
        <v>-0.23793388054916043</v>
      </c>
      <c r="T222" s="90">
        <f>'Exh 7, 8, 9, 10'!T217/'Exh 7, 8, 9, 10'!AD217-1</f>
        <v>-0.20400315898030863</v>
      </c>
      <c r="U222" s="90">
        <f>'Exh 7, 8, 9, 10'!U217/'Exh 7, 8, 9, 10'!AE217-1</f>
        <v>-0.14512296511260936</v>
      </c>
      <c r="V222" s="90"/>
    </row>
    <row r="223" spans="2:22" ht="15.75">
      <c r="B223" s="88">
        <f t="shared" si="12"/>
        <v>13</v>
      </c>
      <c r="C223" s="90">
        <f>'Exh 7, 8, 9, 10'!C218/'Exh 7, 8, 9, 10'!W218-1</f>
        <v>-0.4581583067002599</v>
      </c>
      <c r="D223" s="90">
        <f>'Exh 7, 8, 9, 10'!D218/'Exh 7, 8, 9, 10'!X218-1</f>
        <v>-0.44769255164123256</v>
      </c>
      <c r="E223" s="90">
        <f>'Exh 7, 8, 9, 10'!E218/'Exh 7, 8, 9, 10'!Y218-1</f>
        <v>-0.4202656263485841</v>
      </c>
      <c r="F223" s="90">
        <f>'Exh 7, 8, 9, 10'!F218/'Exh 7, 8, 9, 10'!Z218-1</f>
        <v>-0.38553111712133226</v>
      </c>
      <c r="G223" s="90">
        <f>'Exh 7, 8, 9, 10'!G218/'Exh 7, 8, 9, 10'!AA218-1</f>
        <v>-0.3590633305652249</v>
      </c>
      <c r="H223" s="90">
        <f>'Exh 7, 8, 9, 10'!H218/'Exh 7, 8, 9, 10'!AB218-1</f>
        <v>-0.35284022329382203</v>
      </c>
      <c r="I223" s="90">
        <f>'Exh 7, 8, 9, 10'!I218/'Exh 7, 8, 9, 10'!AC218-1</f>
        <v>-0.3379502346351414</v>
      </c>
      <c r="J223" s="90">
        <f>'Exh 7, 8, 9, 10'!J218/'Exh 7, 8, 9, 10'!AD218-1</f>
        <v>-0.24566159899027984</v>
      </c>
      <c r="K223" s="90">
        <f>'Exh 7, 8, 9, 10'!K218/'Exh 7, 8, 9, 10'!AE218-1</f>
        <v>-0.17815368617831684</v>
      </c>
      <c r="L223" s="91"/>
      <c r="M223" s="90">
        <f>'Exh 7, 8, 9, 10'!M218/'Exh 7, 8, 9, 10'!W218-1</f>
        <v>-0.3162798590813405</v>
      </c>
      <c r="N223" s="90">
        <f>'Exh 7, 8, 9, 10'!N218/'Exh 7, 8, 9, 10'!X218-1</f>
        <v>-0.31107317489239383</v>
      </c>
      <c r="O223" s="90">
        <f>'Exh 7, 8, 9, 10'!O218/'Exh 7, 8, 9, 10'!Y218-1</f>
        <v>-0.2908459256236168</v>
      </c>
      <c r="P223" s="90">
        <f>'Exh 7, 8, 9, 10'!P218/'Exh 7, 8, 9, 10'!Z218-1</f>
        <v>-0.26102970520671587</v>
      </c>
      <c r="Q223" s="90">
        <f>'Exh 7, 8, 9, 10'!Q218/'Exh 7, 8, 9, 10'!AA218-1</f>
        <v>-0.23690299540812043</v>
      </c>
      <c r="R223" s="90">
        <f>'Exh 7, 8, 9, 10'!R218/'Exh 7, 8, 9, 10'!AB218-1</f>
        <v>-0.23167367733753763</v>
      </c>
      <c r="S223" s="90">
        <f>'Exh 7, 8, 9, 10'!S218/'Exh 7, 8, 9, 10'!AC218-1</f>
        <v>-0.23683018144037793</v>
      </c>
      <c r="T223" s="90">
        <f>'Exh 7, 8, 9, 10'!T218/'Exh 7, 8, 9, 10'!AD218-1</f>
        <v>-0.18097535653696795</v>
      </c>
      <c r="U223" s="90">
        <f>'Exh 7, 8, 9, 10'!U218/'Exh 7, 8, 9, 10'!AE218-1</f>
        <v>-0.13067952991347043</v>
      </c>
      <c r="V223" s="90"/>
    </row>
    <row r="224" spans="2:22" ht="15.75">
      <c r="B224" s="88">
        <f t="shared" si="12"/>
        <v>14</v>
      </c>
      <c r="C224" s="90">
        <f>'Exh 7, 8, 9, 10'!C219/'Exh 7, 8, 9, 10'!W219-1</f>
        <v>-0.4588948793704323</v>
      </c>
      <c r="D224" s="90">
        <f>'Exh 7, 8, 9, 10'!D219/'Exh 7, 8, 9, 10'!X219-1</f>
        <v>-0.44256446046295317</v>
      </c>
      <c r="E224" s="90">
        <f>'Exh 7, 8, 9, 10'!E219/'Exh 7, 8, 9, 10'!Y219-1</f>
        <v>-0.4143477563874757</v>
      </c>
      <c r="F224" s="90">
        <f>'Exh 7, 8, 9, 10'!F219/'Exh 7, 8, 9, 10'!Z219-1</f>
        <v>-0.3796693283677858</v>
      </c>
      <c r="G224" s="90">
        <f>'Exh 7, 8, 9, 10'!G219/'Exh 7, 8, 9, 10'!AA219-1</f>
        <v>-0.35555530755373943</v>
      </c>
      <c r="H224" s="90">
        <f>'Exh 7, 8, 9, 10'!H219/'Exh 7, 8, 9, 10'!AB219-1</f>
        <v>-0.3518283241066299</v>
      </c>
      <c r="I224" s="90">
        <f>'Exh 7, 8, 9, 10'!I219/'Exh 7, 8, 9, 10'!AC219-1</f>
        <v>-0.3302517886613173</v>
      </c>
      <c r="J224" s="90">
        <f>'Exh 7, 8, 9, 10'!J219/'Exh 7, 8, 9, 10'!AD219-1</f>
        <v>-0.2353113269461452</v>
      </c>
      <c r="K224" s="90">
        <f>'Exh 7, 8, 9, 10'!K219/'Exh 7, 8, 9, 10'!AE219-1</f>
        <v>-0.17568278619645594</v>
      </c>
      <c r="L224" s="91"/>
      <c r="M224" s="90">
        <f>'Exh 7, 8, 9, 10'!M219/'Exh 7, 8, 9, 10'!W219-1</f>
        <v>-0.31672734695962845</v>
      </c>
      <c r="N224" s="90">
        <f>'Exh 7, 8, 9, 10'!N219/'Exh 7, 8, 9, 10'!X219-1</f>
        <v>-0.30830746985876656</v>
      </c>
      <c r="O224" s="90">
        <f>'Exh 7, 8, 9, 10'!O219/'Exh 7, 8, 9, 10'!Y219-1</f>
        <v>-0.28462944613692076</v>
      </c>
      <c r="P224" s="90">
        <f>'Exh 7, 8, 9, 10'!P219/'Exh 7, 8, 9, 10'!Z219-1</f>
        <v>-0.25564450915780335</v>
      </c>
      <c r="Q224" s="90">
        <f>'Exh 7, 8, 9, 10'!Q219/'Exh 7, 8, 9, 10'!AA219-1</f>
        <v>-0.23402637866232245</v>
      </c>
      <c r="R224" s="90">
        <f>'Exh 7, 8, 9, 10'!R219/'Exh 7, 8, 9, 10'!AB219-1</f>
        <v>-0.23344926059508397</v>
      </c>
      <c r="S224" s="90">
        <f>'Exh 7, 8, 9, 10'!S219/'Exh 7, 8, 9, 10'!AC219-1</f>
        <v>-0.23376619419410938</v>
      </c>
      <c r="T224" s="90">
        <f>'Exh 7, 8, 9, 10'!T219/'Exh 7, 8, 9, 10'!AD219-1</f>
        <v>-0.1745907516706765</v>
      </c>
      <c r="U224" s="90">
        <f>'Exh 7, 8, 9, 10'!U219/'Exh 7, 8, 9, 10'!AE219-1</f>
        <v>-0.1291786304845306</v>
      </c>
      <c r="V224" s="90"/>
    </row>
    <row r="225" spans="2:22" ht="15.75">
      <c r="B225" s="88">
        <f t="shared" si="12"/>
        <v>15</v>
      </c>
      <c r="C225" s="90">
        <f>'Exh 7, 8, 9, 10'!C220/'Exh 7, 8, 9, 10'!W220-1</f>
        <v>-0.458469145244065</v>
      </c>
      <c r="D225" s="90">
        <f>'Exh 7, 8, 9, 10'!D220/'Exh 7, 8, 9, 10'!X220-1</f>
        <v>-0.4389716797596125</v>
      </c>
      <c r="E225" s="90">
        <f>'Exh 7, 8, 9, 10'!E220/'Exh 7, 8, 9, 10'!Y220-1</f>
        <v>-0.4068210069809505</v>
      </c>
      <c r="F225" s="90">
        <f>'Exh 7, 8, 9, 10'!F220/'Exh 7, 8, 9, 10'!Z220-1</f>
        <v>-0.37360570928196535</v>
      </c>
      <c r="G225" s="90">
        <f>'Exh 7, 8, 9, 10'!G220/'Exh 7, 8, 9, 10'!AA220-1</f>
        <v>-0.35406184918866257</v>
      </c>
      <c r="H225" s="90">
        <f>'Exh 7, 8, 9, 10'!H220/'Exh 7, 8, 9, 10'!AB220-1</f>
        <v>-0.3495417259300291</v>
      </c>
      <c r="I225" s="90">
        <f>'Exh 7, 8, 9, 10'!I220/'Exh 7, 8, 9, 10'!AC220-1</f>
        <v>-0.31854607469234153</v>
      </c>
      <c r="J225" s="90">
        <f>'Exh 7, 8, 9, 10'!J220/'Exh 7, 8, 9, 10'!AD220-1</f>
        <v>-0.2240546107048612</v>
      </c>
      <c r="K225" s="90">
        <f>'Exh 7, 8, 9, 10'!K220/'Exh 7, 8, 9, 10'!AE220-1</f>
        <v>-0.17362934578822775</v>
      </c>
      <c r="L225" s="91"/>
      <c r="M225" s="90">
        <f>'Exh 7, 8, 9, 10'!M220/'Exh 7, 8, 9, 10'!W220-1</f>
        <v>-0.3171622198658891</v>
      </c>
      <c r="N225" s="90">
        <f>'Exh 7, 8, 9, 10'!N220/'Exh 7, 8, 9, 10'!X220-1</f>
        <v>-0.3063034359031318</v>
      </c>
      <c r="O225" s="90">
        <f>'Exh 7, 8, 9, 10'!O220/'Exh 7, 8, 9, 10'!Y220-1</f>
        <v>-0.27895289843510807</v>
      </c>
      <c r="P225" s="90">
        <f>'Exh 7, 8, 9, 10'!P220/'Exh 7, 8, 9, 10'!Z220-1</f>
        <v>-0.24992504783208636</v>
      </c>
      <c r="Q225" s="90">
        <f>'Exh 7, 8, 9, 10'!Q220/'Exh 7, 8, 9, 10'!AA220-1</f>
        <v>-0.23202341634982981</v>
      </c>
      <c r="R225" s="90">
        <f>'Exh 7, 8, 9, 10'!R220/'Exh 7, 8, 9, 10'!AB220-1</f>
        <v>-0.23439069401819546</v>
      </c>
      <c r="S225" s="90">
        <f>'Exh 7, 8, 9, 10'!S220/'Exh 7, 8, 9, 10'!AC220-1</f>
        <v>-0.22811910538210511</v>
      </c>
      <c r="T225" s="90">
        <f>'Exh 7, 8, 9, 10'!T220/'Exh 7, 8, 9, 10'!AD220-1</f>
        <v>-0.16669523909408057</v>
      </c>
      <c r="U225" s="90">
        <f>'Exh 7, 8, 9, 10'!U220/'Exh 7, 8, 9, 10'!AE220-1</f>
        <v>-0.12725535074996408</v>
      </c>
      <c r="V225" s="90"/>
    </row>
    <row r="226" spans="2:22" ht="15.75">
      <c r="B226" s="88">
        <f t="shared" si="12"/>
        <v>16</v>
      </c>
      <c r="C226" s="90">
        <f>'Exh 7, 8, 9, 10'!C221/'Exh 7, 8, 9, 10'!W221-1</f>
        <v>-0.45524206213469254</v>
      </c>
      <c r="D226" s="90">
        <f>'Exh 7, 8, 9, 10'!D221/'Exh 7, 8, 9, 10'!X221-1</f>
        <v>-0.4341388728359773</v>
      </c>
      <c r="E226" s="90">
        <f>'Exh 7, 8, 9, 10'!E221/'Exh 7, 8, 9, 10'!Y221-1</f>
        <v>-0.39991760837936674</v>
      </c>
      <c r="F226" s="90">
        <f>'Exh 7, 8, 9, 10'!F221/'Exh 7, 8, 9, 10'!Z221-1</f>
        <v>-0.3673749522275631</v>
      </c>
      <c r="G226" s="90">
        <f>'Exh 7, 8, 9, 10'!G221/'Exh 7, 8, 9, 10'!AA221-1</f>
        <v>-0.353293017381188</v>
      </c>
      <c r="H226" s="90">
        <f>'Exh 7, 8, 9, 10'!H221/'Exh 7, 8, 9, 10'!AB221-1</f>
        <v>-0.34714639743195663</v>
      </c>
      <c r="I226" s="90">
        <f>'Exh 7, 8, 9, 10'!I221/'Exh 7, 8, 9, 10'!AC221-1</f>
        <v>-0.30067121687305265</v>
      </c>
      <c r="J226" s="90">
        <f>'Exh 7, 8, 9, 10'!J221/'Exh 7, 8, 9, 10'!AD221-1</f>
        <v>-0.2108424655229535</v>
      </c>
      <c r="K226" s="90">
        <f>'Exh 7, 8, 9, 10'!K221/'Exh 7, 8, 9, 10'!AE221-1</f>
        <v>-0.17216168779682572</v>
      </c>
      <c r="L226" s="91"/>
      <c r="M226" s="90">
        <f>'Exh 7, 8, 9, 10'!M221/'Exh 7, 8, 9, 10'!W221-1</f>
        <v>-0.3156121328856002</v>
      </c>
      <c r="N226" s="90">
        <f>'Exh 7, 8, 9, 10'!N221/'Exh 7, 8, 9, 10'!X221-1</f>
        <v>-0.3021932141046012</v>
      </c>
      <c r="O226" s="90">
        <f>'Exh 7, 8, 9, 10'!O221/'Exh 7, 8, 9, 10'!Y221-1</f>
        <v>-0.2730060395773013</v>
      </c>
      <c r="P226" s="90">
        <f>'Exh 7, 8, 9, 10'!P221/'Exh 7, 8, 9, 10'!Z221-1</f>
        <v>-0.24458747996292762</v>
      </c>
      <c r="Q226" s="90">
        <f>'Exh 7, 8, 9, 10'!Q221/'Exh 7, 8, 9, 10'!AA221-1</f>
        <v>-0.23044691845523724</v>
      </c>
      <c r="R226" s="90">
        <f>'Exh 7, 8, 9, 10'!R221/'Exh 7, 8, 9, 10'!AB221-1</f>
        <v>-0.2363827182226178</v>
      </c>
      <c r="S226" s="90">
        <f>'Exh 7, 8, 9, 10'!S221/'Exh 7, 8, 9, 10'!AC221-1</f>
        <v>-0.21835339509670304</v>
      </c>
      <c r="T226" s="90">
        <f>'Exh 7, 8, 9, 10'!T221/'Exh 7, 8, 9, 10'!AD221-1</f>
        <v>-0.15616895535681252</v>
      </c>
      <c r="U226" s="90">
        <f>'Exh 7, 8, 9, 10'!U221/'Exh 7, 8, 9, 10'!AE221-1</f>
        <v>-0.12554503558274044</v>
      </c>
      <c r="V226" s="90"/>
    </row>
    <row r="227" spans="2:22" ht="15.75">
      <c r="B227" s="88">
        <f t="shared" si="12"/>
        <v>17</v>
      </c>
      <c r="C227" s="90">
        <f>'Exh 7, 8, 9, 10'!C222/'Exh 7, 8, 9, 10'!W222-1</f>
        <v>-0.4514110509753806</v>
      </c>
      <c r="D227" s="90">
        <f>'Exh 7, 8, 9, 10'!D222/'Exh 7, 8, 9, 10'!X222-1</f>
        <v>-0.4275038242945949</v>
      </c>
      <c r="E227" s="90">
        <f>'Exh 7, 8, 9, 10'!E222/'Exh 7, 8, 9, 10'!Y222-1</f>
        <v>-0.39325198879590817</v>
      </c>
      <c r="F227" s="90">
        <f>'Exh 7, 8, 9, 10'!F222/'Exh 7, 8, 9, 10'!Z222-1</f>
        <v>-0.3632119393621619</v>
      </c>
      <c r="G227" s="90">
        <f>'Exh 7, 8, 9, 10'!G222/'Exh 7, 8, 9, 10'!AA222-1</f>
        <v>-0.35332136559671756</v>
      </c>
      <c r="H227" s="90">
        <f>'Exh 7, 8, 9, 10'!H222/'Exh 7, 8, 9, 10'!AB222-1</f>
        <v>-0.343198390945582</v>
      </c>
      <c r="I227" s="90">
        <f>'Exh 7, 8, 9, 10'!I222/'Exh 7, 8, 9, 10'!AC222-1</f>
        <v>-0.2771378835905445</v>
      </c>
      <c r="J227" s="90">
        <f>'Exh 7, 8, 9, 10'!J222/'Exh 7, 8, 9, 10'!AD222-1</f>
        <v>-0.19627736461027645</v>
      </c>
      <c r="K227" s="90">
        <f>'Exh 7, 8, 9, 10'!K222/'Exh 7, 8, 9, 10'!AE222-1</f>
        <v>-0.16999402413235776</v>
      </c>
      <c r="L227" s="91"/>
      <c r="M227" s="90">
        <f>'Exh 7, 8, 9, 10'!M222/'Exh 7, 8, 9, 10'!W222-1</f>
        <v>-0.3135111082399735</v>
      </c>
      <c r="N227" s="90">
        <f>'Exh 7, 8, 9, 10'!N222/'Exh 7, 8, 9, 10'!X222-1</f>
        <v>-0.2967095861077804</v>
      </c>
      <c r="O227" s="90">
        <f>'Exh 7, 8, 9, 10'!O222/'Exh 7, 8, 9, 10'!Y222-1</f>
        <v>-0.26758733210970476</v>
      </c>
      <c r="P227" s="90">
        <f>'Exh 7, 8, 9, 10'!P222/'Exh 7, 8, 9, 10'!Z222-1</f>
        <v>-0.24093566441534064</v>
      </c>
      <c r="Q227" s="90">
        <f>'Exh 7, 8, 9, 10'!Q222/'Exh 7, 8, 9, 10'!AA222-1</f>
        <v>-0.2305651474642647</v>
      </c>
      <c r="R227" s="90">
        <f>'Exh 7, 8, 9, 10'!R222/'Exh 7, 8, 9, 10'!AB222-1</f>
        <v>-0.23793388054916043</v>
      </c>
      <c r="S227" s="90">
        <f>'Exh 7, 8, 9, 10'!S222/'Exh 7, 8, 9, 10'!AC222-1</f>
        <v>-0.20400315898030863</v>
      </c>
      <c r="T227" s="90">
        <f>'Exh 7, 8, 9, 10'!T222/'Exh 7, 8, 9, 10'!AD222-1</f>
        <v>-0.14512296511260936</v>
      </c>
      <c r="U227" s="90">
        <f>'Exh 7, 8, 9, 10'!U222/'Exh 7, 8, 9, 10'!AE222-1</f>
        <v>-0.12328021159448876</v>
      </c>
      <c r="V227" s="90"/>
    </row>
    <row r="228" spans="2:22" ht="15.75">
      <c r="B228" s="88">
        <f t="shared" si="12"/>
        <v>18</v>
      </c>
      <c r="C228" s="90">
        <f>'Exh 7, 8, 9, 10'!C223/'Exh 7, 8, 9, 10'!W223-1</f>
        <v>-0.44769255164123256</v>
      </c>
      <c r="D228" s="90">
        <f>'Exh 7, 8, 9, 10'!D223/'Exh 7, 8, 9, 10'!X223-1</f>
        <v>-0.4202656263485841</v>
      </c>
      <c r="E228" s="90">
        <f>'Exh 7, 8, 9, 10'!E223/'Exh 7, 8, 9, 10'!Y223-1</f>
        <v>-0.38553111712133226</v>
      </c>
      <c r="F228" s="90">
        <f>'Exh 7, 8, 9, 10'!F223/'Exh 7, 8, 9, 10'!Z223-1</f>
        <v>-0.3590633305652249</v>
      </c>
      <c r="G228" s="90">
        <f>'Exh 7, 8, 9, 10'!G223/'Exh 7, 8, 9, 10'!AA223-1</f>
        <v>-0.35284022329382203</v>
      </c>
      <c r="H228" s="90">
        <f>'Exh 7, 8, 9, 10'!H223/'Exh 7, 8, 9, 10'!AB223-1</f>
        <v>-0.3379502346351414</v>
      </c>
      <c r="I228" s="90">
        <f>'Exh 7, 8, 9, 10'!I223/'Exh 7, 8, 9, 10'!AC223-1</f>
        <v>-0.24566159899027984</v>
      </c>
      <c r="J228" s="90">
        <f>'Exh 7, 8, 9, 10'!J223/'Exh 7, 8, 9, 10'!AD223-1</f>
        <v>-0.17815368617831684</v>
      </c>
      <c r="K228" s="90">
        <f>'Exh 7, 8, 9, 10'!K223/'Exh 7, 8, 9, 10'!AE223-1</f>
        <v>-0.1669325109662374</v>
      </c>
      <c r="L228" s="91"/>
      <c r="M228" s="90">
        <f>'Exh 7, 8, 9, 10'!M223/'Exh 7, 8, 9, 10'!W223-1</f>
        <v>-0.31107317489239383</v>
      </c>
      <c r="N228" s="90">
        <f>'Exh 7, 8, 9, 10'!N223/'Exh 7, 8, 9, 10'!X223-1</f>
        <v>-0.2908459256236168</v>
      </c>
      <c r="O228" s="90">
        <f>'Exh 7, 8, 9, 10'!O223/'Exh 7, 8, 9, 10'!Y223-1</f>
        <v>-0.26102970520671587</v>
      </c>
      <c r="P228" s="90">
        <f>'Exh 7, 8, 9, 10'!P223/'Exh 7, 8, 9, 10'!Z223-1</f>
        <v>-0.23690299540812043</v>
      </c>
      <c r="Q228" s="90">
        <f>'Exh 7, 8, 9, 10'!Q223/'Exh 7, 8, 9, 10'!AA223-1</f>
        <v>-0.23167367733753763</v>
      </c>
      <c r="R228" s="90">
        <f>'Exh 7, 8, 9, 10'!R223/'Exh 7, 8, 9, 10'!AB223-1</f>
        <v>-0.23683018144037793</v>
      </c>
      <c r="S228" s="90">
        <f>'Exh 7, 8, 9, 10'!S223/'Exh 7, 8, 9, 10'!AC223-1</f>
        <v>-0.18097535653696795</v>
      </c>
      <c r="T228" s="90">
        <f>'Exh 7, 8, 9, 10'!T223/'Exh 7, 8, 9, 10'!AD223-1</f>
        <v>-0.13067952991347043</v>
      </c>
      <c r="U228" s="90">
        <f>'Exh 7, 8, 9, 10'!U223/'Exh 7, 8, 9, 10'!AE223-1</f>
        <v>-0.1206350889680673</v>
      </c>
      <c r="V228" s="90"/>
    </row>
    <row r="229" spans="2:22" ht="15.75">
      <c r="B229" s="88">
        <f t="shared" si="12"/>
        <v>19</v>
      </c>
      <c r="C229" s="90">
        <f>'Exh 7, 8, 9, 10'!C224/'Exh 7, 8, 9, 10'!W224-1</f>
        <v>-0.44256446046295317</v>
      </c>
      <c r="D229" s="90">
        <f>'Exh 7, 8, 9, 10'!D224/'Exh 7, 8, 9, 10'!X224-1</f>
        <v>-0.4143477563874757</v>
      </c>
      <c r="E229" s="90">
        <f>'Exh 7, 8, 9, 10'!E224/'Exh 7, 8, 9, 10'!Y224-1</f>
        <v>-0.3796693283677858</v>
      </c>
      <c r="F229" s="90">
        <f>'Exh 7, 8, 9, 10'!F224/'Exh 7, 8, 9, 10'!Z224-1</f>
        <v>-0.35555530755373943</v>
      </c>
      <c r="G229" s="90">
        <f>'Exh 7, 8, 9, 10'!G224/'Exh 7, 8, 9, 10'!AA224-1</f>
        <v>-0.3518283241066299</v>
      </c>
      <c r="H229" s="90">
        <f>'Exh 7, 8, 9, 10'!H224/'Exh 7, 8, 9, 10'!AB224-1</f>
        <v>-0.3302517886613173</v>
      </c>
      <c r="I229" s="90">
        <f>'Exh 7, 8, 9, 10'!I224/'Exh 7, 8, 9, 10'!AC224-1</f>
        <v>-0.2353113269461452</v>
      </c>
      <c r="J229" s="90">
        <f>'Exh 7, 8, 9, 10'!J224/'Exh 7, 8, 9, 10'!AD224-1</f>
        <v>-0.17568278619645594</v>
      </c>
      <c r="K229" s="90">
        <f>'Exh 7, 8, 9, 10'!K224/'Exh 7, 8, 9, 10'!AE224-1</f>
        <v>-0.16366836286245134</v>
      </c>
      <c r="L229" s="91"/>
      <c r="M229" s="90">
        <f>'Exh 7, 8, 9, 10'!M224/'Exh 7, 8, 9, 10'!W224-1</f>
        <v>-0.30830746985876656</v>
      </c>
      <c r="N229" s="90">
        <f>'Exh 7, 8, 9, 10'!N224/'Exh 7, 8, 9, 10'!X224-1</f>
        <v>-0.28462944613692076</v>
      </c>
      <c r="O229" s="90">
        <f>'Exh 7, 8, 9, 10'!O224/'Exh 7, 8, 9, 10'!Y224-1</f>
        <v>-0.25564450915780335</v>
      </c>
      <c r="P229" s="90">
        <f>'Exh 7, 8, 9, 10'!P224/'Exh 7, 8, 9, 10'!Z224-1</f>
        <v>-0.23402637866232245</v>
      </c>
      <c r="Q229" s="90">
        <f>'Exh 7, 8, 9, 10'!Q224/'Exh 7, 8, 9, 10'!AA224-1</f>
        <v>-0.23344926059508397</v>
      </c>
      <c r="R229" s="90">
        <f>'Exh 7, 8, 9, 10'!R224/'Exh 7, 8, 9, 10'!AB224-1</f>
        <v>-0.23376619419410938</v>
      </c>
      <c r="S229" s="90">
        <f>'Exh 7, 8, 9, 10'!S224/'Exh 7, 8, 9, 10'!AC224-1</f>
        <v>-0.1745907516706765</v>
      </c>
      <c r="T229" s="90">
        <f>'Exh 7, 8, 9, 10'!T224/'Exh 7, 8, 9, 10'!AD224-1</f>
        <v>-0.1291786304845306</v>
      </c>
      <c r="U229" s="90">
        <f>'Exh 7, 8, 9, 10'!U224/'Exh 7, 8, 9, 10'!AE224-1</f>
        <v>-0.11759163892651447</v>
      </c>
      <c r="V229" s="90"/>
    </row>
    <row r="230" spans="2:22" ht="15.75">
      <c r="B230" s="88">
        <f t="shared" si="12"/>
        <v>20</v>
      </c>
      <c r="C230" s="90">
        <f>'Exh 7, 8, 9, 10'!C225/'Exh 7, 8, 9, 10'!W225-1</f>
        <v>-0.4389716797596125</v>
      </c>
      <c r="D230" s="90">
        <f>'Exh 7, 8, 9, 10'!D225/'Exh 7, 8, 9, 10'!X225-1</f>
        <v>-0.4068210069809505</v>
      </c>
      <c r="E230" s="90">
        <f>'Exh 7, 8, 9, 10'!E225/'Exh 7, 8, 9, 10'!Y225-1</f>
        <v>-0.37360570928196535</v>
      </c>
      <c r="F230" s="90">
        <f>'Exh 7, 8, 9, 10'!F225/'Exh 7, 8, 9, 10'!Z225-1</f>
        <v>-0.35406184918866257</v>
      </c>
      <c r="G230" s="90">
        <f>'Exh 7, 8, 9, 10'!G225/'Exh 7, 8, 9, 10'!AA225-1</f>
        <v>-0.3495417259300291</v>
      </c>
      <c r="H230" s="90">
        <f>'Exh 7, 8, 9, 10'!H225/'Exh 7, 8, 9, 10'!AB225-1</f>
        <v>-0.31854607469234153</v>
      </c>
      <c r="I230" s="90">
        <f>'Exh 7, 8, 9, 10'!I225/'Exh 7, 8, 9, 10'!AC225-1</f>
        <v>-0.2240546107048612</v>
      </c>
      <c r="J230" s="90">
        <f>'Exh 7, 8, 9, 10'!J225/'Exh 7, 8, 9, 10'!AD225-1</f>
        <v>-0.17362934578822775</v>
      </c>
      <c r="K230" s="90">
        <f>'Exh 7, 8, 9, 10'!K225/'Exh 7, 8, 9, 10'!AE225-1</f>
        <v>-0.15940541433366506</v>
      </c>
      <c r="L230" s="91"/>
      <c r="M230" s="90">
        <f>'Exh 7, 8, 9, 10'!M225/'Exh 7, 8, 9, 10'!W225-1</f>
        <v>-0.3063034359031318</v>
      </c>
      <c r="N230" s="90">
        <f>'Exh 7, 8, 9, 10'!N225/'Exh 7, 8, 9, 10'!X225-1</f>
        <v>-0.27895289843510807</v>
      </c>
      <c r="O230" s="90">
        <f>'Exh 7, 8, 9, 10'!O225/'Exh 7, 8, 9, 10'!Y225-1</f>
        <v>-0.24992504783208636</v>
      </c>
      <c r="P230" s="90">
        <f>'Exh 7, 8, 9, 10'!P225/'Exh 7, 8, 9, 10'!Z225-1</f>
        <v>-0.23202341634982981</v>
      </c>
      <c r="Q230" s="90">
        <f>'Exh 7, 8, 9, 10'!Q225/'Exh 7, 8, 9, 10'!AA225-1</f>
        <v>-0.23439069401819546</v>
      </c>
      <c r="R230" s="90">
        <f>'Exh 7, 8, 9, 10'!R225/'Exh 7, 8, 9, 10'!AB225-1</f>
        <v>-0.22811910538210511</v>
      </c>
      <c r="S230" s="90">
        <f>'Exh 7, 8, 9, 10'!S225/'Exh 7, 8, 9, 10'!AC225-1</f>
        <v>-0.16669523909408057</v>
      </c>
      <c r="T230" s="90">
        <f>'Exh 7, 8, 9, 10'!T225/'Exh 7, 8, 9, 10'!AD225-1</f>
        <v>-0.12725535074996408</v>
      </c>
      <c r="U230" s="90">
        <f>'Exh 7, 8, 9, 10'!U225/'Exh 7, 8, 9, 10'!AE225-1</f>
        <v>-0.11400668746195841</v>
      </c>
      <c r="V230" s="90"/>
    </row>
    <row r="231" spans="2:22" ht="15.75">
      <c r="B231" s="88">
        <f t="shared" si="12"/>
        <v>21</v>
      </c>
      <c r="C231" s="90">
        <f>'Exh 7, 8, 9, 10'!C226/'Exh 7, 8, 9, 10'!W226-1</f>
        <v>-0.4341388728359773</v>
      </c>
      <c r="D231" s="90">
        <f>'Exh 7, 8, 9, 10'!D226/'Exh 7, 8, 9, 10'!X226-1</f>
        <v>-0.39991760837936674</v>
      </c>
      <c r="E231" s="90">
        <f>'Exh 7, 8, 9, 10'!E226/'Exh 7, 8, 9, 10'!Y226-1</f>
        <v>-0.3673749522275631</v>
      </c>
      <c r="F231" s="90">
        <f>'Exh 7, 8, 9, 10'!F226/'Exh 7, 8, 9, 10'!Z226-1</f>
        <v>-0.353293017381188</v>
      </c>
      <c r="G231" s="90">
        <f>'Exh 7, 8, 9, 10'!G226/'Exh 7, 8, 9, 10'!AA226-1</f>
        <v>-0.34714639743195663</v>
      </c>
      <c r="H231" s="90">
        <f>'Exh 7, 8, 9, 10'!H226/'Exh 7, 8, 9, 10'!AB226-1</f>
        <v>-0.30067121687305265</v>
      </c>
      <c r="I231" s="90">
        <f>'Exh 7, 8, 9, 10'!I226/'Exh 7, 8, 9, 10'!AC226-1</f>
        <v>-0.2108424655229535</v>
      </c>
      <c r="J231" s="90">
        <f>'Exh 7, 8, 9, 10'!J226/'Exh 7, 8, 9, 10'!AD226-1</f>
        <v>-0.17216168779682572</v>
      </c>
      <c r="K231" s="90">
        <f>'Exh 7, 8, 9, 10'!K226/'Exh 7, 8, 9, 10'!AE226-1</f>
        <v>-0.15355167948511594</v>
      </c>
      <c r="L231" s="91"/>
      <c r="M231" s="90">
        <f>'Exh 7, 8, 9, 10'!M226/'Exh 7, 8, 9, 10'!W226-1</f>
        <v>-0.3021932141046012</v>
      </c>
      <c r="N231" s="90">
        <f>'Exh 7, 8, 9, 10'!N226/'Exh 7, 8, 9, 10'!X226-1</f>
        <v>-0.2730060395773013</v>
      </c>
      <c r="O231" s="90">
        <f>'Exh 7, 8, 9, 10'!O226/'Exh 7, 8, 9, 10'!Y226-1</f>
        <v>-0.24458747996292762</v>
      </c>
      <c r="P231" s="90">
        <f>'Exh 7, 8, 9, 10'!P226/'Exh 7, 8, 9, 10'!Z226-1</f>
        <v>-0.23044691845523724</v>
      </c>
      <c r="Q231" s="90">
        <f>'Exh 7, 8, 9, 10'!Q226/'Exh 7, 8, 9, 10'!AA226-1</f>
        <v>-0.2363827182226178</v>
      </c>
      <c r="R231" s="90">
        <f>'Exh 7, 8, 9, 10'!R226/'Exh 7, 8, 9, 10'!AB226-1</f>
        <v>-0.21835339509670304</v>
      </c>
      <c r="S231" s="90">
        <f>'Exh 7, 8, 9, 10'!S226/'Exh 7, 8, 9, 10'!AC226-1</f>
        <v>-0.15616895535681252</v>
      </c>
      <c r="T231" s="90">
        <f>'Exh 7, 8, 9, 10'!T226/'Exh 7, 8, 9, 10'!AD226-1</f>
        <v>-0.12554503558274044</v>
      </c>
      <c r="U231" s="90">
        <f>'Exh 7, 8, 9, 10'!U226/'Exh 7, 8, 9, 10'!AE226-1</f>
        <v>-0.10965921323021244</v>
      </c>
      <c r="V231" s="90"/>
    </row>
    <row r="232" spans="2:22" ht="15.75">
      <c r="B232" s="88">
        <f t="shared" si="12"/>
        <v>22</v>
      </c>
      <c r="C232" s="90">
        <f>'Exh 7, 8, 9, 10'!C227/'Exh 7, 8, 9, 10'!W227-1</f>
        <v>-0.4275038242945949</v>
      </c>
      <c r="D232" s="90">
        <f>'Exh 7, 8, 9, 10'!D227/'Exh 7, 8, 9, 10'!X227-1</f>
        <v>-0.39325198879590817</v>
      </c>
      <c r="E232" s="90">
        <f>'Exh 7, 8, 9, 10'!E227/'Exh 7, 8, 9, 10'!Y227-1</f>
        <v>-0.3632119393621619</v>
      </c>
      <c r="F232" s="90">
        <f>'Exh 7, 8, 9, 10'!F227/'Exh 7, 8, 9, 10'!Z227-1</f>
        <v>-0.35332136559671756</v>
      </c>
      <c r="G232" s="90">
        <f>'Exh 7, 8, 9, 10'!G227/'Exh 7, 8, 9, 10'!AA227-1</f>
        <v>-0.343198390945582</v>
      </c>
      <c r="H232" s="90">
        <f>'Exh 7, 8, 9, 10'!H227/'Exh 7, 8, 9, 10'!AB227-1</f>
        <v>-0.2771378835905445</v>
      </c>
      <c r="I232" s="90">
        <f>'Exh 7, 8, 9, 10'!I227/'Exh 7, 8, 9, 10'!AC227-1</f>
        <v>-0.19627736461027645</v>
      </c>
      <c r="J232" s="90">
        <f>'Exh 7, 8, 9, 10'!J227/'Exh 7, 8, 9, 10'!AD227-1</f>
        <v>-0.16999402413235776</v>
      </c>
      <c r="K232" s="90">
        <f>'Exh 7, 8, 9, 10'!K227/'Exh 7, 8, 9, 10'!AE227-1</f>
        <v>-0.14757275377455426</v>
      </c>
      <c r="L232" s="91"/>
      <c r="M232" s="90">
        <f>'Exh 7, 8, 9, 10'!M227/'Exh 7, 8, 9, 10'!W227-1</f>
        <v>-0.2967095861077804</v>
      </c>
      <c r="N232" s="90">
        <f>'Exh 7, 8, 9, 10'!N227/'Exh 7, 8, 9, 10'!X227-1</f>
        <v>-0.26758733210970476</v>
      </c>
      <c r="O232" s="90">
        <f>'Exh 7, 8, 9, 10'!O227/'Exh 7, 8, 9, 10'!Y227-1</f>
        <v>-0.24093566441534064</v>
      </c>
      <c r="P232" s="90">
        <f>'Exh 7, 8, 9, 10'!P227/'Exh 7, 8, 9, 10'!Z227-1</f>
        <v>-0.2305651474642647</v>
      </c>
      <c r="Q232" s="90">
        <f>'Exh 7, 8, 9, 10'!Q227/'Exh 7, 8, 9, 10'!AA227-1</f>
        <v>-0.23793388054916043</v>
      </c>
      <c r="R232" s="90">
        <f>'Exh 7, 8, 9, 10'!R227/'Exh 7, 8, 9, 10'!AB227-1</f>
        <v>-0.20400315898030863</v>
      </c>
      <c r="S232" s="90">
        <f>'Exh 7, 8, 9, 10'!S227/'Exh 7, 8, 9, 10'!AC227-1</f>
        <v>-0.14512296511260936</v>
      </c>
      <c r="T232" s="90">
        <f>'Exh 7, 8, 9, 10'!T227/'Exh 7, 8, 9, 10'!AD227-1</f>
        <v>-0.12328021159448876</v>
      </c>
      <c r="U232" s="90">
        <f>'Exh 7, 8, 9, 10'!U227/'Exh 7, 8, 9, 10'!AE227-1</f>
        <v>-0.10518805081935689</v>
      </c>
      <c r="V232" s="90"/>
    </row>
    <row r="233" spans="2:22" ht="15.75">
      <c r="B233" s="88">
        <f t="shared" si="12"/>
        <v>23</v>
      </c>
      <c r="C233" s="90">
        <f>'Exh 7, 8, 9, 10'!C228/'Exh 7, 8, 9, 10'!W228-1</f>
        <v>-0.4202656263485841</v>
      </c>
      <c r="D233" s="90">
        <f>'Exh 7, 8, 9, 10'!D228/'Exh 7, 8, 9, 10'!X228-1</f>
        <v>-0.38553111712133226</v>
      </c>
      <c r="E233" s="90">
        <f>'Exh 7, 8, 9, 10'!E228/'Exh 7, 8, 9, 10'!Y228-1</f>
        <v>-0.3590633305652249</v>
      </c>
      <c r="F233" s="90">
        <f>'Exh 7, 8, 9, 10'!F228/'Exh 7, 8, 9, 10'!Z228-1</f>
        <v>-0.35284022329382203</v>
      </c>
      <c r="G233" s="90">
        <f>'Exh 7, 8, 9, 10'!G228/'Exh 7, 8, 9, 10'!AA228-1</f>
        <v>-0.3379502346351414</v>
      </c>
      <c r="H233" s="90">
        <f>'Exh 7, 8, 9, 10'!H228/'Exh 7, 8, 9, 10'!AB228-1</f>
        <v>-0.24566159899027984</v>
      </c>
      <c r="I233" s="90">
        <f>'Exh 7, 8, 9, 10'!I228/'Exh 7, 8, 9, 10'!AC228-1</f>
        <v>-0.17815368617831684</v>
      </c>
      <c r="J233" s="90">
        <f>'Exh 7, 8, 9, 10'!J228/'Exh 7, 8, 9, 10'!AD228-1</f>
        <v>-0.1669325109662374</v>
      </c>
      <c r="K233" s="90">
        <f>'Exh 7, 8, 9, 10'!K228/'Exh 7, 8, 9, 10'!AE228-1</f>
        <v>-0.14127653953066943</v>
      </c>
      <c r="L233" s="91"/>
      <c r="M233" s="90">
        <f>'Exh 7, 8, 9, 10'!M228/'Exh 7, 8, 9, 10'!W228-1</f>
        <v>-0.2908459256236168</v>
      </c>
      <c r="N233" s="90">
        <f>'Exh 7, 8, 9, 10'!N228/'Exh 7, 8, 9, 10'!X228-1</f>
        <v>-0.26102970520671587</v>
      </c>
      <c r="O233" s="90">
        <f>'Exh 7, 8, 9, 10'!O228/'Exh 7, 8, 9, 10'!Y228-1</f>
        <v>-0.23690299540812043</v>
      </c>
      <c r="P233" s="90">
        <f>'Exh 7, 8, 9, 10'!P228/'Exh 7, 8, 9, 10'!Z228-1</f>
        <v>-0.23167367733753763</v>
      </c>
      <c r="Q233" s="90">
        <f>'Exh 7, 8, 9, 10'!Q228/'Exh 7, 8, 9, 10'!AA228-1</f>
        <v>-0.23683018144037793</v>
      </c>
      <c r="R233" s="90">
        <f>'Exh 7, 8, 9, 10'!R228/'Exh 7, 8, 9, 10'!AB228-1</f>
        <v>-0.18097535653696795</v>
      </c>
      <c r="S233" s="90">
        <f>'Exh 7, 8, 9, 10'!S228/'Exh 7, 8, 9, 10'!AC228-1</f>
        <v>-0.13067952991347043</v>
      </c>
      <c r="T233" s="90">
        <f>'Exh 7, 8, 9, 10'!T228/'Exh 7, 8, 9, 10'!AD228-1</f>
        <v>-0.1206350889680673</v>
      </c>
      <c r="U233" s="90">
        <f>'Exh 7, 8, 9, 10'!U228/'Exh 7, 8, 9, 10'!AE228-1</f>
        <v>-0.10070542790624792</v>
      </c>
      <c r="V233" s="90"/>
    </row>
    <row r="234" spans="2:22" ht="15.75">
      <c r="B234" s="88">
        <f t="shared" si="12"/>
        <v>24</v>
      </c>
      <c r="C234" s="90">
        <f>'Exh 7, 8, 9, 10'!C229/'Exh 7, 8, 9, 10'!W229-1</f>
        <v>-0.4143477563874757</v>
      </c>
      <c r="D234" s="90">
        <f>'Exh 7, 8, 9, 10'!D229/'Exh 7, 8, 9, 10'!X229-1</f>
        <v>-0.3796693283677858</v>
      </c>
      <c r="E234" s="90">
        <f>'Exh 7, 8, 9, 10'!E229/'Exh 7, 8, 9, 10'!Y229-1</f>
        <v>-0.35555530755373943</v>
      </c>
      <c r="F234" s="90">
        <f>'Exh 7, 8, 9, 10'!F229/'Exh 7, 8, 9, 10'!Z229-1</f>
        <v>-0.3518283241066299</v>
      </c>
      <c r="G234" s="90">
        <f>'Exh 7, 8, 9, 10'!G229/'Exh 7, 8, 9, 10'!AA229-1</f>
        <v>-0.3302517886613173</v>
      </c>
      <c r="H234" s="90">
        <f>'Exh 7, 8, 9, 10'!H229/'Exh 7, 8, 9, 10'!AB229-1</f>
        <v>-0.2353113269461452</v>
      </c>
      <c r="I234" s="90">
        <f>'Exh 7, 8, 9, 10'!I229/'Exh 7, 8, 9, 10'!AC229-1</f>
        <v>-0.17568278619645594</v>
      </c>
      <c r="J234" s="90">
        <f>'Exh 7, 8, 9, 10'!J229/'Exh 7, 8, 9, 10'!AD229-1</f>
        <v>-0.16366836286245134</v>
      </c>
      <c r="K234" s="90">
        <f>'Exh 7, 8, 9, 10'!K229/'Exh 7, 8, 9, 10'!AE229-1</f>
        <v>-0.1346475535748355</v>
      </c>
      <c r="L234" s="91"/>
      <c r="M234" s="90">
        <f>'Exh 7, 8, 9, 10'!M229/'Exh 7, 8, 9, 10'!W229-1</f>
        <v>-0.28462944613692076</v>
      </c>
      <c r="N234" s="90">
        <f>'Exh 7, 8, 9, 10'!N229/'Exh 7, 8, 9, 10'!X229-1</f>
        <v>-0.25564450915780335</v>
      </c>
      <c r="O234" s="90">
        <f>'Exh 7, 8, 9, 10'!O229/'Exh 7, 8, 9, 10'!Y229-1</f>
        <v>-0.23402637866232245</v>
      </c>
      <c r="P234" s="90">
        <f>'Exh 7, 8, 9, 10'!P229/'Exh 7, 8, 9, 10'!Z229-1</f>
        <v>-0.23344926059508397</v>
      </c>
      <c r="Q234" s="90">
        <f>'Exh 7, 8, 9, 10'!Q229/'Exh 7, 8, 9, 10'!AA229-1</f>
        <v>-0.23376619419410938</v>
      </c>
      <c r="R234" s="90">
        <f>'Exh 7, 8, 9, 10'!R229/'Exh 7, 8, 9, 10'!AB229-1</f>
        <v>-0.1745907516706765</v>
      </c>
      <c r="S234" s="90">
        <f>'Exh 7, 8, 9, 10'!S229/'Exh 7, 8, 9, 10'!AC229-1</f>
        <v>-0.1291786304845306</v>
      </c>
      <c r="T234" s="90">
        <f>'Exh 7, 8, 9, 10'!T229/'Exh 7, 8, 9, 10'!AD229-1</f>
        <v>-0.11759163892651447</v>
      </c>
      <c r="U234" s="90">
        <f>'Exh 7, 8, 9, 10'!U229/'Exh 7, 8, 9, 10'!AE229-1</f>
        <v>-0.09620372553057888</v>
      </c>
      <c r="V234" s="90"/>
    </row>
    <row r="235" spans="2:22" ht="15.75">
      <c r="B235" s="88">
        <f t="shared" si="12"/>
        <v>25</v>
      </c>
      <c r="C235" s="90">
        <f>'Exh 7, 8, 9, 10'!C230/'Exh 7, 8, 9, 10'!W230-1</f>
        <v>-0.4068210069809505</v>
      </c>
      <c r="D235" s="90">
        <f>'Exh 7, 8, 9, 10'!D230/'Exh 7, 8, 9, 10'!X230-1</f>
        <v>-0.37360570928196535</v>
      </c>
      <c r="E235" s="90">
        <f>'Exh 7, 8, 9, 10'!E230/'Exh 7, 8, 9, 10'!Y230-1</f>
        <v>-0.35406184918866257</v>
      </c>
      <c r="F235" s="90">
        <f>'Exh 7, 8, 9, 10'!F230/'Exh 7, 8, 9, 10'!Z230-1</f>
        <v>-0.3495417259300291</v>
      </c>
      <c r="G235" s="90">
        <f>'Exh 7, 8, 9, 10'!G230/'Exh 7, 8, 9, 10'!AA230-1</f>
        <v>-0.31854607469234153</v>
      </c>
      <c r="H235" s="90">
        <f>'Exh 7, 8, 9, 10'!H230/'Exh 7, 8, 9, 10'!AB230-1</f>
        <v>-0.2240546107048612</v>
      </c>
      <c r="I235" s="90">
        <f>'Exh 7, 8, 9, 10'!I230/'Exh 7, 8, 9, 10'!AC230-1</f>
        <v>-0.17362934578822775</v>
      </c>
      <c r="J235" s="90">
        <f>'Exh 7, 8, 9, 10'!J230/'Exh 7, 8, 9, 10'!AD230-1</f>
        <v>-0.15940541433366506</v>
      </c>
      <c r="K235" s="90">
        <f>'Exh 7, 8, 9, 10'!K230/'Exh 7, 8, 9, 10'!AE230-1</f>
        <v>-0.12782213580948343</v>
      </c>
      <c r="L235" s="91"/>
      <c r="M235" s="90">
        <f>'Exh 7, 8, 9, 10'!M230/'Exh 7, 8, 9, 10'!W230-1</f>
        <v>-0.27895289843510807</v>
      </c>
      <c r="N235" s="90">
        <f>'Exh 7, 8, 9, 10'!N230/'Exh 7, 8, 9, 10'!X230-1</f>
        <v>-0.24992504783208636</v>
      </c>
      <c r="O235" s="90">
        <f>'Exh 7, 8, 9, 10'!O230/'Exh 7, 8, 9, 10'!Y230-1</f>
        <v>-0.23202341634982981</v>
      </c>
      <c r="P235" s="90">
        <f>'Exh 7, 8, 9, 10'!P230/'Exh 7, 8, 9, 10'!Z230-1</f>
        <v>-0.23439069401819546</v>
      </c>
      <c r="Q235" s="90">
        <f>'Exh 7, 8, 9, 10'!Q230/'Exh 7, 8, 9, 10'!AA230-1</f>
        <v>-0.22811910538210511</v>
      </c>
      <c r="R235" s="90">
        <f>'Exh 7, 8, 9, 10'!R230/'Exh 7, 8, 9, 10'!AB230-1</f>
        <v>-0.16669523909408057</v>
      </c>
      <c r="S235" s="90">
        <f>'Exh 7, 8, 9, 10'!S230/'Exh 7, 8, 9, 10'!AC230-1</f>
        <v>-0.12725535074996408</v>
      </c>
      <c r="T235" s="90">
        <f>'Exh 7, 8, 9, 10'!T230/'Exh 7, 8, 9, 10'!AD230-1</f>
        <v>-0.11400668746195841</v>
      </c>
      <c r="U235" s="90">
        <f>'Exh 7, 8, 9, 10'!U230/'Exh 7, 8, 9, 10'!AE230-1</f>
        <v>-0.09149404421614271</v>
      </c>
      <c r="V235" s="90"/>
    </row>
    <row r="236" spans="2:22" ht="15.75">
      <c r="B236" s="88">
        <f t="shared" si="12"/>
        <v>26</v>
      </c>
      <c r="C236" s="90">
        <f>'Exh 7, 8, 9, 10'!C231/'Exh 7, 8, 9, 10'!W231-1</f>
        <v>-0.39991760837936674</v>
      </c>
      <c r="D236" s="90">
        <f>'Exh 7, 8, 9, 10'!D231/'Exh 7, 8, 9, 10'!X231-1</f>
        <v>-0.3673749522275631</v>
      </c>
      <c r="E236" s="90">
        <f>'Exh 7, 8, 9, 10'!E231/'Exh 7, 8, 9, 10'!Y231-1</f>
        <v>-0.353293017381188</v>
      </c>
      <c r="F236" s="90">
        <f>'Exh 7, 8, 9, 10'!F231/'Exh 7, 8, 9, 10'!Z231-1</f>
        <v>-0.34714639743195663</v>
      </c>
      <c r="G236" s="90">
        <f>'Exh 7, 8, 9, 10'!G231/'Exh 7, 8, 9, 10'!AA231-1</f>
        <v>-0.30067121687305265</v>
      </c>
      <c r="H236" s="90">
        <f>'Exh 7, 8, 9, 10'!H231/'Exh 7, 8, 9, 10'!AB231-1</f>
        <v>-0.2108424655229535</v>
      </c>
      <c r="I236" s="90">
        <f>'Exh 7, 8, 9, 10'!I231/'Exh 7, 8, 9, 10'!AC231-1</f>
        <v>-0.17216168779682572</v>
      </c>
      <c r="J236" s="90">
        <f>'Exh 7, 8, 9, 10'!J231/'Exh 7, 8, 9, 10'!AD231-1</f>
        <v>-0.15355167948511594</v>
      </c>
      <c r="K236" s="90">
        <f>'Exh 7, 8, 9, 10'!K231/'Exh 7, 8, 9, 10'!AE231-1</f>
        <v>-0.12078990992469663</v>
      </c>
      <c r="L236" s="91"/>
      <c r="M236" s="90">
        <f>'Exh 7, 8, 9, 10'!M231/'Exh 7, 8, 9, 10'!W231-1</f>
        <v>-0.2730060395773013</v>
      </c>
      <c r="N236" s="90">
        <f>'Exh 7, 8, 9, 10'!N231/'Exh 7, 8, 9, 10'!X231-1</f>
        <v>-0.24458747996292762</v>
      </c>
      <c r="O236" s="90">
        <f>'Exh 7, 8, 9, 10'!O231/'Exh 7, 8, 9, 10'!Y231-1</f>
        <v>-0.23044691845523724</v>
      </c>
      <c r="P236" s="90">
        <f>'Exh 7, 8, 9, 10'!P231/'Exh 7, 8, 9, 10'!Z231-1</f>
        <v>-0.2363827182226178</v>
      </c>
      <c r="Q236" s="90">
        <f>'Exh 7, 8, 9, 10'!Q231/'Exh 7, 8, 9, 10'!AA231-1</f>
        <v>-0.21835339509670304</v>
      </c>
      <c r="R236" s="90">
        <f>'Exh 7, 8, 9, 10'!R231/'Exh 7, 8, 9, 10'!AB231-1</f>
        <v>-0.15616895535681252</v>
      </c>
      <c r="S236" s="90">
        <f>'Exh 7, 8, 9, 10'!S231/'Exh 7, 8, 9, 10'!AC231-1</f>
        <v>-0.12554503558274044</v>
      </c>
      <c r="T236" s="90">
        <f>'Exh 7, 8, 9, 10'!T231/'Exh 7, 8, 9, 10'!AD231-1</f>
        <v>-0.10965921323021244</v>
      </c>
      <c r="U236" s="90">
        <f>'Exh 7, 8, 9, 10'!U231/'Exh 7, 8, 9, 10'!AE231-1</f>
        <v>-0.08656303389478948</v>
      </c>
      <c r="V236" s="90"/>
    </row>
    <row r="237" spans="2:22" ht="15.75">
      <c r="B237" s="88">
        <f t="shared" si="12"/>
        <v>27</v>
      </c>
      <c r="C237" s="90">
        <f>'Exh 7, 8, 9, 10'!C232/'Exh 7, 8, 9, 10'!W232-1</f>
        <v>-0.39325198879590817</v>
      </c>
      <c r="D237" s="90">
        <f>'Exh 7, 8, 9, 10'!D232/'Exh 7, 8, 9, 10'!X232-1</f>
        <v>-0.3632119393621619</v>
      </c>
      <c r="E237" s="90">
        <f>'Exh 7, 8, 9, 10'!E232/'Exh 7, 8, 9, 10'!Y232-1</f>
        <v>-0.35332136559671756</v>
      </c>
      <c r="F237" s="90">
        <f>'Exh 7, 8, 9, 10'!F232/'Exh 7, 8, 9, 10'!Z232-1</f>
        <v>-0.343198390945582</v>
      </c>
      <c r="G237" s="90">
        <f>'Exh 7, 8, 9, 10'!G232/'Exh 7, 8, 9, 10'!AA232-1</f>
        <v>-0.2771378835905445</v>
      </c>
      <c r="H237" s="90">
        <f>'Exh 7, 8, 9, 10'!H232/'Exh 7, 8, 9, 10'!AB232-1</f>
        <v>-0.19627736461027645</v>
      </c>
      <c r="I237" s="90">
        <f>'Exh 7, 8, 9, 10'!I232/'Exh 7, 8, 9, 10'!AC232-1</f>
        <v>-0.16999402413235776</v>
      </c>
      <c r="J237" s="90">
        <f>'Exh 7, 8, 9, 10'!J232/'Exh 7, 8, 9, 10'!AD232-1</f>
        <v>-0.14757275377455426</v>
      </c>
      <c r="K237" s="90">
        <f>'Exh 7, 8, 9, 10'!K232/'Exh 7, 8, 9, 10'!AE232-1</f>
        <v>-0.1133948183004726</v>
      </c>
      <c r="L237" s="91"/>
      <c r="M237" s="90">
        <f>'Exh 7, 8, 9, 10'!M232/'Exh 7, 8, 9, 10'!W232-1</f>
        <v>-0.26758733210970476</v>
      </c>
      <c r="N237" s="90">
        <f>'Exh 7, 8, 9, 10'!N232/'Exh 7, 8, 9, 10'!X232-1</f>
        <v>-0.24093566441534064</v>
      </c>
      <c r="O237" s="90">
        <f>'Exh 7, 8, 9, 10'!O232/'Exh 7, 8, 9, 10'!Y232-1</f>
        <v>-0.2305651474642647</v>
      </c>
      <c r="P237" s="90">
        <f>'Exh 7, 8, 9, 10'!P232/'Exh 7, 8, 9, 10'!Z232-1</f>
        <v>-0.23793388054916043</v>
      </c>
      <c r="Q237" s="90">
        <f>'Exh 7, 8, 9, 10'!Q232/'Exh 7, 8, 9, 10'!AA232-1</f>
        <v>-0.20400315898030863</v>
      </c>
      <c r="R237" s="90">
        <f>'Exh 7, 8, 9, 10'!R232/'Exh 7, 8, 9, 10'!AB232-1</f>
        <v>-0.14512296511260936</v>
      </c>
      <c r="S237" s="90">
        <f>'Exh 7, 8, 9, 10'!S232/'Exh 7, 8, 9, 10'!AC232-1</f>
        <v>-0.12328021159448876</v>
      </c>
      <c r="T237" s="90">
        <f>'Exh 7, 8, 9, 10'!T232/'Exh 7, 8, 9, 10'!AD232-1</f>
        <v>-0.10518805081935689</v>
      </c>
      <c r="U237" s="90">
        <f>'Exh 7, 8, 9, 10'!U232/'Exh 7, 8, 9, 10'!AE232-1</f>
        <v>-0.08150530129540345</v>
      </c>
      <c r="V237" s="90"/>
    </row>
    <row r="238" spans="2:22" ht="15.75">
      <c r="B238" s="88">
        <f t="shared" si="12"/>
        <v>28</v>
      </c>
      <c r="C238" s="90">
        <f>'Exh 7, 8, 9, 10'!C233/'Exh 7, 8, 9, 10'!W233-1</f>
        <v>-0.38553111712133226</v>
      </c>
      <c r="D238" s="90">
        <f>'Exh 7, 8, 9, 10'!D233/'Exh 7, 8, 9, 10'!X233-1</f>
        <v>-0.3590633305652249</v>
      </c>
      <c r="E238" s="90">
        <f>'Exh 7, 8, 9, 10'!E233/'Exh 7, 8, 9, 10'!Y233-1</f>
        <v>-0.35284022329382203</v>
      </c>
      <c r="F238" s="90">
        <f>'Exh 7, 8, 9, 10'!F233/'Exh 7, 8, 9, 10'!Z233-1</f>
        <v>-0.3379502346351414</v>
      </c>
      <c r="G238" s="90">
        <f>'Exh 7, 8, 9, 10'!G233/'Exh 7, 8, 9, 10'!AA233-1</f>
        <v>-0.24566159899027984</v>
      </c>
      <c r="H238" s="90">
        <f>'Exh 7, 8, 9, 10'!H233/'Exh 7, 8, 9, 10'!AB233-1</f>
        <v>-0.17815368617831684</v>
      </c>
      <c r="I238" s="90">
        <f>'Exh 7, 8, 9, 10'!I233/'Exh 7, 8, 9, 10'!AC233-1</f>
        <v>-0.1669325109662374</v>
      </c>
      <c r="J238" s="90">
        <f>'Exh 7, 8, 9, 10'!J233/'Exh 7, 8, 9, 10'!AD233-1</f>
        <v>-0.14127653953066943</v>
      </c>
      <c r="K238" s="90">
        <f>'Exh 7, 8, 9, 10'!K233/'Exh 7, 8, 9, 10'!AE233-1</f>
        <v>-0.10549231636346401</v>
      </c>
      <c r="L238" s="91"/>
      <c r="M238" s="90">
        <f>'Exh 7, 8, 9, 10'!M233/'Exh 7, 8, 9, 10'!W233-1</f>
        <v>-0.26102970520671587</v>
      </c>
      <c r="N238" s="90">
        <f>'Exh 7, 8, 9, 10'!N233/'Exh 7, 8, 9, 10'!X233-1</f>
        <v>-0.23690299540812043</v>
      </c>
      <c r="O238" s="90">
        <f>'Exh 7, 8, 9, 10'!O233/'Exh 7, 8, 9, 10'!Y233-1</f>
        <v>-0.23167367733753763</v>
      </c>
      <c r="P238" s="90">
        <f>'Exh 7, 8, 9, 10'!P233/'Exh 7, 8, 9, 10'!Z233-1</f>
        <v>-0.23683018144037793</v>
      </c>
      <c r="Q238" s="90">
        <f>'Exh 7, 8, 9, 10'!Q233/'Exh 7, 8, 9, 10'!AA233-1</f>
        <v>-0.18097535653696795</v>
      </c>
      <c r="R238" s="90">
        <f>'Exh 7, 8, 9, 10'!R233/'Exh 7, 8, 9, 10'!AB233-1</f>
        <v>-0.13067952991347043</v>
      </c>
      <c r="S238" s="90">
        <f>'Exh 7, 8, 9, 10'!S233/'Exh 7, 8, 9, 10'!AC233-1</f>
        <v>-0.1206350889680673</v>
      </c>
      <c r="T238" s="90">
        <f>'Exh 7, 8, 9, 10'!T233/'Exh 7, 8, 9, 10'!AD233-1</f>
        <v>-0.10070542790624792</v>
      </c>
      <c r="U238" s="90">
        <f>'Exh 7, 8, 9, 10'!U233/'Exh 7, 8, 9, 10'!AE233-1</f>
        <v>-0.07616857030433755</v>
      </c>
      <c r="V238" s="90"/>
    </row>
    <row r="239" spans="2:22" ht="15.75">
      <c r="B239" s="88">
        <f t="shared" si="12"/>
        <v>29</v>
      </c>
      <c r="C239" s="90">
        <f>'Exh 7, 8, 9, 10'!C234/'Exh 7, 8, 9, 10'!W234-1</f>
        <v>-0.3796693283677858</v>
      </c>
      <c r="D239" s="90">
        <f>'Exh 7, 8, 9, 10'!D234/'Exh 7, 8, 9, 10'!X234-1</f>
        <v>-0.35555530755373943</v>
      </c>
      <c r="E239" s="90">
        <f>'Exh 7, 8, 9, 10'!E234/'Exh 7, 8, 9, 10'!Y234-1</f>
        <v>-0.3518283241066299</v>
      </c>
      <c r="F239" s="90">
        <f>'Exh 7, 8, 9, 10'!F234/'Exh 7, 8, 9, 10'!Z234-1</f>
        <v>-0.3302517886613173</v>
      </c>
      <c r="G239" s="90">
        <f>'Exh 7, 8, 9, 10'!G234/'Exh 7, 8, 9, 10'!AA234-1</f>
        <v>-0.2353113269461452</v>
      </c>
      <c r="H239" s="90">
        <f>'Exh 7, 8, 9, 10'!H234/'Exh 7, 8, 9, 10'!AB234-1</f>
        <v>-0.17568278619645594</v>
      </c>
      <c r="I239" s="90">
        <f>'Exh 7, 8, 9, 10'!I234/'Exh 7, 8, 9, 10'!AC234-1</f>
        <v>-0.16366836286245134</v>
      </c>
      <c r="J239" s="90">
        <f>'Exh 7, 8, 9, 10'!J234/'Exh 7, 8, 9, 10'!AD234-1</f>
        <v>-0.1346475535748355</v>
      </c>
      <c r="K239" s="90">
        <f>'Exh 7, 8, 9, 10'!K234/'Exh 7, 8, 9, 10'!AE234-1</f>
        <v>-0.09705866761770388</v>
      </c>
      <c r="L239" s="91"/>
      <c r="M239" s="90">
        <f>'Exh 7, 8, 9, 10'!M234/'Exh 7, 8, 9, 10'!W234-1</f>
        <v>-0.25564450915780335</v>
      </c>
      <c r="N239" s="90">
        <f>'Exh 7, 8, 9, 10'!N234/'Exh 7, 8, 9, 10'!X234-1</f>
        <v>-0.23402637866232245</v>
      </c>
      <c r="O239" s="90">
        <f>'Exh 7, 8, 9, 10'!O234/'Exh 7, 8, 9, 10'!Y234-1</f>
        <v>-0.23344926059508397</v>
      </c>
      <c r="P239" s="90">
        <f>'Exh 7, 8, 9, 10'!P234/'Exh 7, 8, 9, 10'!Z234-1</f>
        <v>-0.23376619419410938</v>
      </c>
      <c r="Q239" s="90">
        <f>'Exh 7, 8, 9, 10'!Q234/'Exh 7, 8, 9, 10'!AA234-1</f>
        <v>-0.1745907516706765</v>
      </c>
      <c r="R239" s="90">
        <f>'Exh 7, 8, 9, 10'!R234/'Exh 7, 8, 9, 10'!AB234-1</f>
        <v>-0.1291786304845306</v>
      </c>
      <c r="S239" s="90">
        <f>'Exh 7, 8, 9, 10'!S234/'Exh 7, 8, 9, 10'!AC234-1</f>
        <v>-0.11759163892651447</v>
      </c>
      <c r="T239" s="90">
        <f>'Exh 7, 8, 9, 10'!T234/'Exh 7, 8, 9, 10'!AD234-1</f>
        <v>-0.09620372553057888</v>
      </c>
      <c r="U239" s="90">
        <f>'Exh 7, 8, 9, 10'!U234/'Exh 7, 8, 9, 10'!AE234-1</f>
        <v>-0.07048587598626233</v>
      </c>
      <c r="V239" s="90"/>
    </row>
    <row r="240" spans="2:22" ht="15.75">
      <c r="B240" s="88">
        <f t="shared" si="12"/>
        <v>30</v>
      </c>
      <c r="C240" s="90">
        <f>'Exh 7, 8, 9, 10'!C235/'Exh 7, 8, 9, 10'!W235-1</f>
        <v>-0.37360570928196535</v>
      </c>
      <c r="D240" s="90">
        <f>'Exh 7, 8, 9, 10'!D235/'Exh 7, 8, 9, 10'!X235-1</f>
        <v>-0.35406184918866257</v>
      </c>
      <c r="E240" s="90">
        <f>'Exh 7, 8, 9, 10'!E235/'Exh 7, 8, 9, 10'!Y235-1</f>
        <v>-0.3495417259300291</v>
      </c>
      <c r="F240" s="90">
        <f>'Exh 7, 8, 9, 10'!F235/'Exh 7, 8, 9, 10'!Z235-1</f>
        <v>-0.31854607469234153</v>
      </c>
      <c r="G240" s="90">
        <f>'Exh 7, 8, 9, 10'!G235/'Exh 7, 8, 9, 10'!AA235-1</f>
        <v>-0.2240546107048612</v>
      </c>
      <c r="H240" s="90">
        <f>'Exh 7, 8, 9, 10'!H235/'Exh 7, 8, 9, 10'!AB235-1</f>
        <v>-0.17362934578822775</v>
      </c>
      <c r="I240" s="90">
        <f>'Exh 7, 8, 9, 10'!I235/'Exh 7, 8, 9, 10'!AC235-1</f>
        <v>-0.15940541433366506</v>
      </c>
      <c r="J240" s="90">
        <f>'Exh 7, 8, 9, 10'!J235/'Exh 7, 8, 9, 10'!AD235-1</f>
        <v>-0.12782213580948343</v>
      </c>
      <c r="K240" s="90">
        <f>'Exh 7, 8, 9, 10'!K235/'Exh 7, 8, 9, 10'!AE235-1</f>
        <v>-0.0880619888448747</v>
      </c>
      <c r="L240" s="91"/>
      <c r="M240" s="90">
        <f>'Exh 7, 8, 9, 10'!M235/'Exh 7, 8, 9, 10'!W235-1</f>
        <v>-0.24992504783208636</v>
      </c>
      <c r="N240" s="90">
        <f>'Exh 7, 8, 9, 10'!N235/'Exh 7, 8, 9, 10'!X235-1</f>
        <v>-0.23202341634982981</v>
      </c>
      <c r="O240" s="90">
        <f>'Exh 7, 8, 9, 10'!O235/'Exh 7, 8, 9, 10'!Y235-1</f>
        <v>-0.23439069401819546</v>
      </c>
      <c r="P240" s="90">
        <f>'Exh 7, 8, 9, 10'!P235/'Exh 7, 8, 9, 10'!Z235-1</f>
        <v>-0.22811910538210511</v>
      </c>
      <c r="Q240" s="90">
        <f>'Exh 7, 8, 9, 10'!Q235/'Exh 7, 8, 9, 10'!AA235-1</f>
        <v>-0.16669523909408057</v>
      </c>
      <c r="R240" s="90">
        <f>'Exh 7, 8, 9, 10'!R235/'Exh 7, 8, 9, 10'!AB235-1</f>
        <v>-0.12725535074996408</v>
      </c>
      <c r="S240" s="90">
        <f>'Exh 7, 8, 9, 10'!S235/'Exh 7, 8, 9, 10'!AC235-1</f>
        <v>-0.11400668746195841</v>
      </c>
      <c r="T240" s="90">
        <f>'Exh 7, 8, 9, 10'!T235/'Exh 7, 8, 9, 10'!AD235-1</f>
        <v>-0.09149404421614271</v>
      </c>
      <c r="U240" s="90">
        <f>'Exh 7, 8, 9, 10'!U235/'Exh 7, 8, 9, 10'!AE235-1</f>
        <v>-0.06438241892051422</v>
      </c>
      <c r="V240" s="90"/>
    </row>
    <row r="241" spans="2:22" ht="15.75">
      <c r="B241" s="88">
        <f t="shared" si="12"/>
        <v>31</v>
      </c>
      <c r="C241" s="90">
        <f>'Exh 7, 8, 9, 10'!C236/'Exh 7, 8, 9, 10'!W236-1</f>
        <v>-0.3673749522275631</v>
      </c>
      <c r="D241" s="90">
        <f>'Exh 7, 8, 9, 10'!D236/'Exh 7, 8, 9, 10'!X236-1</f>
        <v>-0.353293017381188</v>
      </c>
      <c r="E241" s="90">
        <f>'Exh 7, 8, 9, 10'!E236/'Exh 7, 8, 9, 10'!Y236-1</f>
        <v>-0.34714639743195663</v>
      </c>
      <c r="F241" s="90">
        <f>'Exh 7, 8, 9, 10'!F236/'Exh 7, 8, 9, 10'!Z236-1</f>
        <v>-0.30067121687305265</v>
      </c>
      <c r="G241" s="90">
        <f>'Exh 7, 8, 9, 10'!G236/'Exh 7, 8, 9, 10'!AA236-1</f>
        <v>-0.2108424655229535</v>
      </c>
      <c r="H241" s="90">
        <f>'Exh 7, 8, 9, 10'!H236/'Exh 7, 8, 9, 10'!AB236-1</f>
        <v>-0.17216168779682572</v>
      </c>
      <c r="I241" s="90">
        <f>'Exh 7, 8, 9, 10'!I236/'Exh 7, 8, 9, 10'!AC236-1</f>
        <v>-0.15355167948511594</v>
      </c>
      <c r="J241" s="90">
        <f>'Exh 7, 8, 9, 10'!J236/'Exh 7, 8, 9, 10'!AD236-1</f>
        <v>-0.12078990992469663</v>
      </c>
      <c r="K241" s="90">
        <f>'Exh 7, 8, 9, 10'!K236/'Exh 7, 8, 9, 10'!AE236-1</f>
        <v>-0.07848438078268294</v>
      </c>
      <c r="L241" s="91"/>
      <c r="M241" s="90">
        <f>'Exh 7, 8, 9, 10'!M236/'Exh 7, 8, 9, 10'!W236-1</f>
        <v>-0.24458747996292762</v>
      </c>
      <c r="N241" s="90">
        <f>'Exh 7, 8, 9, 10'!N236/'Exh 7, 8, 9, 10'!X236-1</f>
        <v>-0.23044691845523724</v>
      </c>
      <c r="O241" s="90">
        <f>'Exh 7, 8, 9, 10'!O236/'Exh 7, 8, 9, 10'!Y236-1</f>
        <v>-0.2363827182226178</v>
      </c>
      <c r="P241" s="90">
        <f>'Exh 7, 8, 9, 10'!P236/'Exh 7, 8, 9, 10'!Z236-1</f>
        <v>-0.21835339509670304</v>
      </c>
      <c r="Q241" s="90">
        <f>'Exh 7, 8, 9, 10'!Q236/'Exh 7, 8, 9, 10'!AA236-1</f>
        <v>-0.15616895535681252</v>
      </c>
      <c r="R241" s="90">
        <f>'Exh 7, 8, 9, 10'!R236/'Exh 7, 8, 9, 10'!AB236-1</f>
        <v>-0.12554503558274044</v>
      </c>
      <c r="S241" s="90">
        <f>'Exh 7, 8, 9, 10'!S236/'Exh 7, 8, 9, 10'!AC236-1</f>
        <v>-0.10965921323021244</v>
      </c>
      <c r="T241" s="90">
        <f>'Exh 7, 8, 9, 10'!T236/'Exh 7, 8, 9, 10'!AD236-1</f>
        <v>-0.08656303389478948</v>
      </c>
      <c r="U241" s="90">
        <f>'Exh 7, 8, 9, 10'!U236/'Exh 7, 8, 9, 10'!AE236-1</f>
        <v>-0.05779177997601692</v>
      </c>
      <c r="V241" s="90"/>
    </row>
    <row r="242" spans="2:22" ht="15.75">
      <c r="B242" s="88">
        <f t="shared" si="12"/>
        <v>32</v>
      </c>
      <c r="C242" s="90">
        <f>'Exh 7, 8, 9, 10'!C237/'Exh 7, 8, 9, 10'!W237-1</f>
        <v>-0.3632119393621619</v>
      </c>
      <c r="D242" s="90">
        <f>'Exh 7, 8, 9, 10'!D237/'Exh 7, 8, 9, 10'!X237-1</f>
        <v>-0.35332136559671756</v>
      </c>
      <c r="E242" s="90">
        <f>'Exh 7, 8, 9, 10'!E237/'Exh 7, 8, 9, 10'!Y237-1</f>
        <v>-0.343198390945582</v>
      </c>
      <c r="F242" s="90">
        <f>'Exh 7, 8, 9, 10'!F237/'Exh 7, 8, 9, 10'!Z237-1</f>
        <v>-0.2771378835905445</v>
      </c>
      <c r="G242" s="90">
        <f>'Exh 7, 8, 9, 10'!G237/'Exh 7, 8, 9, 10'!AA237-1</f>
        <v>-0.19627736461027645</v>
      </c>
      <c r="H242" s="90">
        <f>'Exh 7, 8, 9, 10'!H237/'Exh 7, 8, 9, 10'!AB237-1</f>
        <v>-0.16999402413235776</v>
      </c>
      <c r="I242" s="90">
        <f>'Exh 7, 8, 9, 10'!I237/'Exh 7, 8, 9, 10'!AC237-1</f>
        <v>-0.14757275377455426</v>
      </c>
      <c r="J242" s="90">
        <f>'Exh 7, 8, 9, 10'!J237/'Exh 7, 8, 9, 10'!AD237-1</f>
        <v>-0.1133948183004726</v>
      </c>
      <c r="K242" s="90">
        <f>'Exh 7, 8, 9, 10'!K237/'Exh 7, 8, 9, 10'!AE237-1</f>
        <v>-0.0682270295168037</v>
      </c>
      <c r="L242" s="91"/>
      <c r="M242" s="90">
        <f>'Exh 7, 8, 9, 10'!M237/'Exh 7, 8, 9, 10'!W237-1</f>
        <v>-0.24093566441534064</v>
      </c>
      <c r="N242" s="90">
        <f>'Exh 7, 8, 9, 10'!N237/'Exh 7, 8, 9, 10'!X237-1</f>
        <v>-0.2305651474642647</v>
      </c>
      <c r="O242" s="90">
        <f>'Exh 7, 8, 9, 10'!O237/'Exh 7, 8, 9, 10'!Y237-1</f>
        <v>-0.23793388054916043</v>
      </c>
      <c r="P242" s="90">
        <f>'Exh 7, 8, 9, 10'!P237/'Exh 7, 8, 9, 10'!Z237-1</f>
        <v>-0.20400315898030863</v>
      </c>
      <c r="Q242" s="90">
        <f>'Exh 7, 8, 9, 10'!Q237/'Exh 7, 8, 9, 10'!AA237-1</f>
        <v>-0.14512296511260936</v>
      </c>
      <c r="R242" s="90">
        <f>'Exh 7, 8, 9, 10'!R237/'Exh 7, 8, 9, 10'!AB237-1</f>
        <v>-0.12328021159448876</v>
      </c>
      <c r="S242" s="90">
        <f>'Exh 7, 8, 9, 10'!S237/'Exh 7, 8, 9, 10'!AC237-1</f>
        <v>-0.10518805081935689</v>
      </c>
      <c r="T242" s="90">
        <f>'Exh 7, 8, 9, 10'!T237/'Exh 7, 8, 9, 10'!AD237-1</f>
        <v>-0.08150530129540345</v>
      </c>
      <c r="U242" s="90">
        <f>'Exh 7, 8, 9, 10'!U237/'Exh 7, 8, 9, 10'!AE237-1</f>
        <v>-0.05073827463257141</v>
      </c>
      <c r="V242" s="90"/>
    </row>
    <row r="243" spans="2:22" ht="15.75">
      <c r="B243" s="88">
        <f t="shared" si="12"/>
        <v>33</v>
      </c>
      <c r="C243" s="90">
        <f>'Exh 7, 8, 9, 10'!C238/'Exh 7, 8, 9, 10'!W238-1</f>
        <v>-0.3590633305652249</v>
      </c>
      <c r="D243" s="90">
        <f>'Exh 7, 8, 9, 10'!D238/'Exh 7, 8, 9, 10'!X238-1</f>
        <v>-0.35284022329382203</v>
      </c>
      <c r="E243" s="90">
        <f>'Exh 7, 8, 9, 10'!E238/'Exh 7, 8, 9, 10'!Y238-1</f>
        <v>-0.3379502346351414</v>
      </c>
      <c r="F243" s="90">
        <f>'Exh 7, 8, 9, 10'!F238/'Exh 7, 8, 9, 10'!Z238-1</f>
        <v>-0.24566159899027984</v>
      </c>
      <c r="G243" s="90">
        <f>'Exh 7, 8, 9, 10'!G238/'Exh 7, 8, 9, 10'!AA238-1</f>
        <v>-0.17815368617831684</v>
      </c>
      <c r="H243" s="90">
        <f>'Exh 7, 8, 9, 10'!H238/'Exh 7, 8, 9, 10'!AB238-1</f>
        <v>-0.1669325109662374</v>
      </c>
      <c r="I243" s="90">
        <f>'Exh 7, 8, 9, 10'!I238/'Exh 7, 8, 9, 10'!AC238-1</f>
        <v>-0.14127653953066943</v>
      </c>
      <c r="J243" s="90">
        <f>'Exh 7, 8, 9, 10'!J238/'Exh 7, 8, 9, 10'!AD238-1</f>
        <v>-0.10549231636346401</v>
      </c>
      <c r="K243" s="90">
        <f>'Exh 7, 8, 9, 10'!K238/'Exh 7, 8, 9, 10'!AE238-1</f>
        <v>-0.05721949593881792</v>
      </c>
      <c r="L243" s="91"/>
      <c r="M243" s="90">
        <f>'Exh 7, 8, 9, 10'!M238/'Exh 7, 8, 9, 10'!W238-1</f>
        <v>-0.23690299540812043</v>
      </c>
      <c r="N243" s="90">
        <f>'Exh 7, 8, 9, 10'!N238/'Exh 7, 8, 9, 10'!X238-1</f>
        <v>-0.23167367733753763</v>
      </c>
      <c r="O243" s="90">
        <f>'Exh 7, 8, 9, 10'!O238/'Exh 7, 8, 9, 10'!Y238-1</f>
        <v>-0.23683018144037793</v>
      </c>
      <c r="P243" s="90">
        <f>'Exh 7, 8, 9, 10'!P238/'Exh 7, 8, 9, 10'!Z238-1</f>
        <v>-0.18097535653696795</v>
      </c>
      <c r="Q243" s="90">
        <f>'Exh 7, 8, 9, 10'!Q238/'Exh 7, 8, 9, 10'!AA238-1</f>
        <v>-0.13067952991347043</v>
      </c>
      <c r="R243" s="90">
        <f>'Exh 7, 8, 9, 10'!R238/'Exh 7, 8, 9, 10'!AB238-1</f>
        <v>-0.1206350889680673</v>
      </c>
      <c r="S243" s="90">
        <f>'Exh 7, 8, 9, 10'!S238/'Exh 7, 8, 9, 10'!AC238-1</f>
        <v>-0.10070542790624792</v>
      </c>
      <c r="T243" s="90">
        <f>'Exh 7, 8, 9, 10'!T238/'Exh 7, 8, 9, 10'!AD238-1</f>
        <v>-0.07616857030433755</v>
      </c>
      <c r="U243" s="90">
        <f>'Exh 7, 8, 9, 10'!U238/'Exh 7, 8, 9, 10'!AE238-1</f>
        <v>-0.04304737969040873</v>
      </c>
      <c r="V243" s="90"/>
    </row>
    <row r="244" spans="2:22" ht="15.75">
      <c r="B244" s="88">
        <f t="shared" si="12"/>
        <v>34</v>
      </c>
      <c r="C244" s="90">
        <f>'Exh 7, 8, 9, 10'!C239/'Exh 7, 8, 9, 10'!W239-1</f>
        <v>-0.35555530755373943</v>
      </c>
      <c r="D244" s="90">
        <f>'Exh 7, 8, 9, 10'!D239/'Exh 7, 8, 9, 10'!X239-1</f>
        <v>-0.3518283241066299</v>
      </c>
      <c r="E244" s="90">
        <f>'Exh 7, 8, 9, 10'!E239/'Exh 7, 8, 9, 10'!Y239-1</f>
        <v>-0.3302517886613173</v>
      </c>
      <c r="F244" s="90">
        <f>'Exh 7, 8, 9, 10'!F239/'Exh 7, 8, 9, 10'!Z239-1</f>
        <v>-0.2353113269461452</v>
      </c>
      <c r="G244" s="90">
        <f>'Exh 7, 8, 9, 10'!G239/'Exh 7, 8, 9, 10'!AA239-1</f>
        <v>-0.17568278619645594</v>
      </c>
      <c r="H244" s="90">
        <f>'Exh 7, 8, 9, 10'!H239/'Exh 7, 8, 9, 10'!AB239-1</f>
        <v>-0.16366836286245134</v>
      </c>
      <c r="I244" s="90">
        <f>'Exh 7, 8, 9, 10'!I239/'Exh 7, 8, 9, 10'!AC239-1</f>
        <v>-0.1346475535748355</v>
      </c>
      <c r="J244" s="90">
        <f>'Exh 7, 8, 9, 10'!J239/'Exh 7, 8, 9, 10'!AD239-1</f>
        <v>-0.09705866761770388</v>
      </c>
      <c r="K244" s="90">
        <f>'Exh 7, 8, 9, 10'!K239/'Exh 7, 8, 9, 10'!AE239-1</f>
        <v>-0.04546631760504516</v>
      </c>
      <c r="L244" s="91"/>
      <c r="M244" s="90">
        <f>'Exh 7, 8, 9, 10'!M239/'Exh 7, 8, 9, 10'!W239-1</f>
        <v>-0.23402637866232245</v>
      </c>
      <c r="N244" s="90">
        <f>'Exh 7, 8, 9, 10'!N239/'Exh 7, 8, 9, 10'!X239-1</f>
        <v>-0.23344926059508397</v>
      </c>
      <c r="O244" s="90">
        <f>'Exh 7, 8, 9, 10'!O239/'Exh 7, 8, 9, 10'!Y239-1</f>
        <v>-0.23376619419410938</v>
      </c>
      <c r="P244" s="90">
        <f>'Exh 7, 8, 9, 10'!P239/'Exh 7, 8, 9, 10'!Z239-1</f>
        <v>-0.1745907516706765</v>
      </c>
      <c r="Q244" s="90">
        <f>'Exh 7, 8, 9, 10'!Q239/'Exh 7, 8, 9, 10'!AA239-1</f>
        <v>-0.1291786304845306</v>
      </c>
      <c r="R244" s="90">
        <f>'Exh 7, 8, 9, 10'!R239/'Exh 7, 8, 9, 10'!AB239-1</f>
        <v>-0.11759163892651447</v>
      </c>
      <c r="S244" s="90">
        <f>'Exh 7, 8, 9, 10'!S239/'Exh 7, 8, 9, 10'!AC239-1</f>
        <v>-0.09620372553057888</v>
      </c>
      <c r="T244" s="90">
        <f>'Exh 7, 8, 9, 10'!T239/'Exh 7, 8, 9, 10'!AD239-1</f>
        <v>-0.07048587598626233</v>
      </c>
      <c r="U244" s="90">
        <f>'Exh 7, 8, 9, 10'!U239/'Exh 7, 8, 9, 10'!AE239-1</f>
        <v>-0.034725971323506966</v>
      </c>
      <c r="V244" s="90"/>
    </row>
    <row r="245" spans="2:22" ht="15.75">
      <c r="B245" s="88">
        <f t="shared" si="12"/>
        <v>35</v>
      </c>
      <c r="C245" s="90">
        <f>'Exh 7, 8, 9, 10'!C240/'Exh 7, 8, 9, 10'!W240-1</f>
        <v>-0.35406184918866257</v>
      </c>
      <c r="D245" s="90">
        <f>'Exh 7, 8, 9, 10'!D240/'Exh 7, 8, 9, 10'!X240-1</f>
        <v>-0.3495417259300291</v>
      </c>
      <c r="E245" s="90">
        <f>'Exh 7, 8, 9, 10'!E240/'Exh 7, 8, 9, 10'!Y240-1</f>
        <v>-0.31854607469234153</v>
      </c>
      <c r="F245" s="90">
        <f>'Exh 7, 8, 9, 10'!F240/'Exh 7, 8, 9, 10'!Z240-1</f>
        <v>-0.2240546107048612</v>
      </c>
      <c r="G245" s="90">
        <f>'Exh 7, 8, 9, 10'!G240/'Exh 7, 8, 9, 10'!AA240-1</f>
        <v>-0.17362934578822775</v>
      </c>
      <c r="H245" s="90">
        <f>'Exh 7, 8, 9, 10'!H240/'Exh 7, 8, 9, 10'!AB240-1</f>
        <v>-0.15940541433366506</v>
      </c>
      <c r="I245" s="90">
        <f>'Exh 7, 8, 9, 10'!I240/'Exh 7, 8, 9, 10'!AC240-1</f>
        <v>-0.12782213580948343</v>
      </c>
      <c r="J245" s="90">
        <f>'Exh 7, 8, 9, 10'!J240/'Exh 7, 8, 9, 10'!AD240-1</f>
        <v>-0.0880619888448747</v>
      </c>
      <c r="K245" s="90">
        <f>'Exh 7, 8, 9, 10'!K240/'Exh 7, 8, 9, 10'!AE240-1</f>
        <v>-0.03287409001637753</v>
      </c>
      <c r="L245" s="91"/>
      <c r="M245" s="90">
        <f>'Exh 7, 8, 9, 10'!M240/'Exh 7, 8, 9, 10'!W240-1</f>
        <v>-0.23202341634982981</v>
      </c>
      <c r="N245" s="90">
        <f>'Exh 7, 8, 9, 10'!N240/'Exh 7, 8, 9, 10'!X240-1</f>
        <v>-0.23439069401819546</v>
      </c>
      <c r="O245" s="90">
        <f>'Exh 7, 8, 9, 10'!O240/'Exh 7, 8, 9, 10'!Y240-1</f>
        <v>-0.22811910538210511</v>
      </c>
      <c r="P245" s="90">
        <f>'Exh 7, 8, 9, 10'!P240/'Exh 7, 8, 9, 10'!Z240-1</f>
        <v>-0.16669523909408057</v>
      </c>
      <c r="Q245" s="90">
        <f>'Exh 7, 8, 9, 10'!Q240/'Exh 7, 8, 9, 10'!AA240-1</f>
        <v>-0.12725535074996408</v>
      </c>
      <c r="R245" s="90">
        <f>'Exh 7, 8, 9, 10'!R240/'Exh 7, 8, 9, 10'!AB240-1</f>
        <v>-0.11400668746195841</v>
      </c>
      <c r="S245" s="90">
        <f>'Exh 7, 8, 9, 10'!S240/'Exh 7, 8, 9, 10'!AC240-1</f>
        <v>-0.09149404421614271</v>
      </c>
      <c r="T245" s="90">
        <f>'Exh 7, 8, 9, 10'!T240/'Exh 7, 8, 9, 10'!AD240-1</f>
        <v>-0.06438241892051422</v>
      </c>
      <c r="U245" s="90">
        <f>'Exh 7, 8, 9, 10'!U240/'Exh 7, 8, 9, 10'!AE240-1</f>
        <v>-0.02566446048197013</v>
      </c>
      <c r="V245" s="90"/>
    </row>
    <row r="246" spans="2:22" ht="15.75">
      <c r="B246" s="88">
        <f t="shared" si="12"/>
        <v>36</v>
      </c>
      <c r="C246" s="90">
        <f>'Exh 7, 8, 9, 10'!C241/'Exh 7, 8, 9, 10'!W241-1</f>
        <v>-0.353293017381188</v>
      </c>
      <c r="D246" s="90">
        <f>'Exh 7, 8, 9, 10'!D241/'Exh 7, 8, 9, 10'!X241-1</f>
        <v>-0.34714639743195663</v>
      </c>
      <c r="E246" s="90">
        <f>'Exh 7, 8, 9, 10'!E241/'Exh 7, 8, 9, 10'!Y241-1</f>
        <v>-0.30067121687305265</v>
      </c>
      <c r="F246" s="90">
        <f>'Exh 7, 8, 9, 10'!F241/'Exh 7, 8, 9, 10'!Z241-1</f>
        <v>-0.2108424655229535</v>
      </c>
      <c r="G246" s="90">
        <f>'Exh 7, 8, 9, 10'!G241/'Exh 7, 8, 9, 10'!AA241-1</f>
        <v>-0.17216168779682572</v>
      </c>
      <c r="H246" s="90">
        <f>'Exh 7, 8, 9, 10'!H241/'Exh 7, 8, 9, 10'!AB241-1</f>
        <v>-0.15355167948511594</v>
      </c>
      <c r="I246" s="90">
        <f>'Exh 7, 8, 9, 10'!I241/'Exh 7, 8, 9, 10'!AC241-1</f>
        <v>-0.12078990992469663</v>
      </c>
      <c r="J246" s="90">
        <f>'Exh 7, 8, 9, 10'!J241/'Exh 7, 8, 9, 10'!AD241-1</f>
        <v>-0.07848438078268294</v>
      </c>
      <c r="K246" s="90">
        <f>'Exh 7, 8, 9, 10'!K241/'Exh 7, 8, 9, 10'!AE241-1</f>
        <v>-0.01892533552982223</v>
      </c>
      <c r="L246" s="91"/>
      <c r="M246" s="90">
        <f>'Exh 7, 8, 9, 10'!M241/'Exh 7, 8, 9, 10'!W241-1</f>
        <v>-0.23044691845523724</v>
      </c>
      <c r="N246" s="90">
        <f>'Exh 7, 8, 9, 10'!N241/'Exh 7, 8, 9, 10'!X241-1</f>
        <v>-0.2363827182226178</v>
      </c>
      <c r="O246" s="90">
        <f>'Exh 7, 8, 9, 10'!O241/'Exh 7, 8, 9, 10'!Y241-1</f>
        <v>-0.21835339509670304</v>
      </c>
      <c r="P246" s="90">
        <f>'Exh 7, 8, 9, 10'!P241/'Exh 7, 8, 9, 10'!Z241-1</f>
        <v>-0.15616895535681252</v>
      </c>
      <c r="Q246" s="90">
        <f>'Exh 7, 8, 9, 10'!Q241/'Exh 7, 8, 9, 10'!AA241-1</f>
        <v>-0.12554503558274044</v>
      </c>
      <c r="R246" s="90">
        <f>'Exh 7, 8, 9, 10'!R241/'Exh 7, 8, 9, 10'!AB241-1</f>
        <v>-0.10965921323021244</v>
      </c>
      <c r="S246" s="90">
        <f>'Exh 7, 8, 9, 10'!S241/'Exh 7, 8, 9, 10'!AC241-1</f>
        <v>-0.08656303389478948</v>
      </c>
      <c r="T246" s="90">
        <f>'Exh 7, 8, 9, 10'!T241/'Exh 7, 8, 9, 10'!AD241-1</f>
        <v>-0.05779177997601692</v>
      </c>
      <c r="U246" s="90">
        <f>'Exh 7, 8, 9, 10'!U241/'Exh 7, 8, 9, 10'!AE241-1</f>
        <v>-0.015305974126653576</v>
      </c>
      <c r="V246" s="90"/>
    </row>
    <row r="247" spans="2:22" ht="15.75">
      <c r="B247" s="88">
        <f t="shared" si="12"/>
        <v>37</v>
      </c>
      <c r="C247" s="90">
        <f>'Exh 7, 8, 9, 10'!C242/'Exh 7, 8, 9, 10'!W242-1</f>
        <v>-0.35332136559671756</v>
      </c>
      <c r="D247" s="90">
        <f>'Exh 7, 8, 9, 10'!D242/'Exh 7, 8, 9, 10'!X242-1</f>
        <v>-0.343198390945582</v>
      </c>
      <c r="E247" s="90">
        <f>'Exh 7, 8, 9, 10'!E242/'Exh 7, 8, 9, 10'!Y242-1</f>
        <v>-0.2771378835905445</v>
      </c>
      <c r="F247" s="90">
        <f>'Exh 7, 8, 9, 10'!F242/'Exh 7, 8, 9, 10'!Z242-1</f>
        <v>-0.19627736461027645</v>
      </c>
      <c r="G247" s="90">
        <f>'Exh 7, 8, 9, 10'!G242/'Exh 7, 8, 9, 10'!AA242-1</f>
        <v>-0.16999402413235776</v>
      </c>
      <c r="H247" s="90">
        <f>'Exh 7, 8, 9, 10'!H242/'Exh 7, 8, 9, 10'!AB242-1</f>
        <v>-0.14757275377455426</v>
      </c>
      <c r="I247" s="90">
        <f>'Exh 7, 8, 9, 10'!I242/'Exh 7, 8, 9, 10'!AC242-1</f>
        <v>-0.1133948183004726</v>
      </c>
      <c r="J247" s="90">
        <f>'Exh 7, 8, 9, 10'!J242/'Exh 7, 8, 9, 10'!AD242-1</f>
        <v>-0.0682270295168037</v>
      </c>
      <c r="K247" s="90">
        <f>'Exh 7, 8, 9, 10'!K242/'Exh 7, 8, 9, 10'!AE242-1</f>
        <v>0</v>
      </c>
      <c r="L247" s="91"/>
      <c r="M247" s="90">
        <f>'Exh 7, 8, 9, 10'!M242/'Exh 7, 8, 9, 10'!W242-1</f>
        <v>-0.2305651474642647</v>
      </c>
      <c r="N247" s="90">
        <f>'Exh 7, 8, 9, 10'!N242/'Exh 7, 8, 9, 10'!X242-1</f>
        <v>-0.23793388054916043</v>
      </c>
      <c r="O247" s="90">
        <f>'Exh 7, 8, 9, 10'!O242/'Exh 7, 8, 9, 10'!Y242-1</f>
        <v>-0.20400315898030863</v>
      </c>
      <c r="P247" s="90">
        <f>'Exh 7, 8, 9, 10'!P242/'Exh 7, 8, 9, 10'!Z242-1</f>
        <v>-0.14512296511260936</v>
      </c>
      <c r="Q247" s="90">
        <f>'Exh 7, 8, 9, 10'!Q242/'Exh 7, 8, 9, 10'!AA242-1</f>
        <v>-0.12328021159448876</v>
      </c>
      <c r="R247" s="90">
        <f>'Exh 7, 8, 9, 10'!R242/'Exh 7, 8, 9, 10'!AB242-1</f>
        <v>-0.10518805081935689</v>
      </c>
      <c r="S247" s="90">
        <f>'Exh 7, 8, 9, 10'!S242/'Exh 7, 8, 9, 10'!AC242-1</f>
        <v>-0.08150530129540345</v>
      </c>
      <c r="T247" s="90">
        <f>'Exh 7, 8, 9, 10'!T242/'Exh 7, 8, 9, 10'!AD242-1</f>
        <v>-0.05073827463257141</v>
      </c>
      <c r="U247" s="90">
        <f>'Exh 7, 8, 9, 10'!U242/'Exh 7, 8, 9, 10'!AE242-1</f>
        <v>0</v>
      </c>
      <c r="V247" s="90"/>
    </row>
    <row r="248" spans="2:22" ht="15.75">
      <c r="B248" s="88">
        <f t="shared" si="12"/>
        <v>38</v>
      </c>
      <c r="C248" s="90">
        <f>'Exh 7, 8, 9, 10'!C243/'Exh 7, 8, 9, 10'!W243-1</f>
        <v>-0.35284022329382203</v>
      </c>
      <c r="D248" s="90">
        <f>'Exh 7, 8, 9, 10'!D243/'Exh 7, 8, 9, 10'!X243-1</f>
        <v>-0.3379502346351414</v>
      </c>
      <c r="E248" s="90">
        <f>'Exh 7, 8, 9, 10'!E243/'Exh 7, 8, 9, 10'!Y243-1</f>
        <v>-0.24566159899027984</v>
      </c>
      <c r="F248" s="90">
        <f>'Exh 7, 8, 9, 10'!F243/'Exh 7, 8, 9, 10'!Z243-1</f>
        <v>-0.17815368617831684</v>
      </c>
      <c r="G248" s="90">
        <f>'Exh 7, 8, 9, 10'!G243/'Exh 7, 8, 9, 10'!AA243-1</f>
        <v>-0.1669325109662374</v>
      </c>
      <c r="H248" s="90">
        <f>'Exh 7, 8, 9, 10'!H243/'Exh 7, 8, 9, 10'!AB243-1</f>
        <v>-0.14127653953066943</v>
      </c>
      <c r="I248" s="90">
        <f>'Exh 7, 8, 9, 10'!I243/'Exh 7, 8, 9, 10'!AC243-1</f>
        <v>-0.10549231636346401</v>
      </c>
      <c r="J248" s="90">
        <f>'Exh 7, 8, 9, 10'!J243/'Exh 7, 8, 9, 10'!AD243-1</f>
        <v>-0.05721949593881792</v>
      </c>
      <c r="K248" s="90"/>
      <c r="L248" s="91"/>
      <c r="M248" s="90">
        <f>'Exh 7, 8, 9, 10'!M243/'Exh 7, 8, 9, 10'!W243-1</f>
        <v>-0.23167367733753763</v>
      </c>
      <c r="N248" s="90">
        <f>'Exh 7, 8, 9, 10'!N243/'Exh 7, 8, 9, 10'!X243-1</f>
        <v>-0.23683018144037793</v>
      </c>
      <c r="O248" s="90">
        <f>'Exh 7, 8, 9, 10'!O243/'Exh 7, 8, 9, 10'!Y243-1</f>
        <v>-0.18097535653696795</v>
      </c>
      <c r="P248" s="90">
        <f>'Exh 7, 8, 9, 10'!P243/'Exh 7, 8, 9, 10'!Z243-1</f>
        <v>-0.13067952991347043</v>
      </c>
      <c r="Q248" s="90">
        <f>'Exh 7, 8, 9, 10'!Q243/'Exh 7, 8, 9, 10'!AA243-1</f>
        <v>-0.1206350889680673</v>
      </c>
      <c r="R248" s="90">
        <f>'Exh 7, 8, 9, 10'!R243/'Exh 7, 8, 9, 10'!AB243-1</f>
        <v>-0.10070542790624792</v>
      </c>
      <c r="S248" s="90">
        <f>'Exh 7, 8, 9, 10'!S243/'Exh 7, 8, 9, 10'!AC243-1</f>
        <v>-0.07616857030433755</v>
      </c>
      <c r="T248" s="90">
        <f>'Exh 7, 8, 9, 10'!T243/'Exh 7, 8, 9, 10'!AD243-1</f>
        <v>-0.04304737969040873</v>
      </c>
      <c r="U248" s="90"/>
      <c r="V248" s="90"/>
    </row>
    <row r="249" spans="2:22" ht="15.75">
      <c r="B249" s="88">
        <f t="shared" si="12"/>
        <v>39</v>
      </c>
      <c r="C249" s="90">
        <f>'Exh 7, 8, 9, 10'!C244/'Exh 7, 8, 9, 10'!W244-1</f>
        <v>-0.3518283241066299</v>
      </c>
      <c r="D249" s="90">
        <f>'Exh 7, 8, 9, 10'!D244/'Exh 7, 8, 9, 10'!X244-1</f>
        <v>-0.3302517886613173</v>
      </c>
      <c r="E249" s="90">
        <f>'Exh 7, 8, 9, 10'!E244/'Exh 7, 8, 9, 10'!Y244-1</f>
        <v>-0.2353113269461452</v>
      </c>
      <c r="F249" s="90">
        <f>'Exh 7, 8, 9, 10'!F244/'Exh 7, 8, 9, 10'!Z244-1</f>
        <v>-0.17568278619645594</v>
      </c>
      <c r="G249" s="90">
        <f>'Exh 7, 8, 9, 10'!G244/'Exh 7, 8, 9, 10'!AA244-1</f>
        <v>-0.16366836286245134</v>
      </c>
      <c r="H249" s="90">
        <f>'Exh 7, 8, 9, 10'!H244/'Exh 7, 8, 9, 10'!AB244-1</f>
        <v>-0.1346475535748355</v>
      </c>
      <c r="I249" s="90">
        <f>'Exh 7, 8, 9, 10'!I244/'Exh 7, 8, 9, 10'!AC244-1</f>
        <v>-0.09705866761770388</v>
      </c>
      <c r="J249" s="90">
        <f>'Exh 7, 8, 9, 10'!J244/'Exh 7, 8, 9, 10'!AD244-1</f>
        <v>-0.04546631760504516</v>
      </c>
      <c r="K249" s="90"/>
      <c r="L249" s="91"/>
      <c r="M249" s="90">
        <f>'Exh 7, 8, 9, 10'!M244/'Exh 7, 8, 9, 10'!W244-1</f>
        <v>-0.23344926059508397</v>
      </c>
      <c r="N249" s="90">
        <f>'Exh 7, 8, 9, 10'!N244/'Exh 7, 8, 9, 10'!X244-1</f>
        <v>-0.23376619419410938</v>
      </c>
      <c r="O249" s="90">
        <f>'Exh 7, 8, 9, 10'!O244/'Exh 7, 8, 9, 10'!Y244-1</f>
        <v>-0.1745907516706765</v>
      </c>
      <c r="P249" s="90">
        <f>'Exh 7, 8, 9, 10'!P244/'Exh 7, 8, 9, 10'!Z244-1</f>
        <v>-0.1291786304845306</v>
      </c>
      <c r="Q249" s="90">
        <f>'Exh 7, 8, 9, 10'!Q244/'Exh 7, 8, 9, 10'!AA244-1</f>
        <v>-0.11759163892651447</v>
      </c>
      <c r="R249" s="90">
        <f>'Exh 7, 8, 9, 10'!R244/'Exh 7, 8, 9, 10'!AB244-1</f>
        <v>-0.09620372553057888</v>
      </c>
      <c r="S249" s="90">
        <f>'Exh 7, 8, 9, 10'!S244/'Exh 7, 8, 9, 10'!AC244-1</f>
        <v>-0.07048587598626233</v>
      </c>
      <c r="T249" s="90">
        <f>'Exh 7, 8, 9, 10'!T244/'Exh 7, 8, 9, 10'!AD244-1</f>
        <v>-0.034725971323506966</v>
      </c>
      <c r="U249" s="90"/>
      <c r="V249" s="90"/>
    </row>
    <row r="250" spans="2:22" ht="15.75">
      <c r="B250" s="88">
        <f t="shared" si="12"/>
        <v>40</v>
      </c>
      <c r="C250" s="90">
        <f>'Exh 7, 8, 9, 10'!C245/'Exh 7, 8, 9, 10'!W245-1</f>
        <v>-0.3495417259300291</v>
      </c>
      <c r="D250" s="90">
        <f>'Exh 7, 8, 9, 10'!D245/'Exh 7, 8, 9, 10'!X245-1</f>
        <v>-0.31854607469234153</v>
      </c>
      <c r="E250" s="90">
        <f>'Exh 7, 8, 9, 10'!E245/'Exh 7, 8, 9, 10'!Y245-1</f>
        <v>-0.2240546107048612</v>
      </c>
      <c r="F250" s="90">
        <f>'Exh 7, 8, 9, 10'!F245/'Exh 7, 8, 9, 10'!Z245-1</f>
        <v>-0.17362934578822775</v>
      </c>
      <c r="G250" s="90">
        <f>'Exh 7, 8, 9, 10'!G245/'Exh 7, 8, 9, 10'!AA245-1</f>
        <v>-0.15940541433366506</v>
      </c>
      <c r="H250" s="90">
        <f>'Exh 7, 8, 9, 10'!H245/'Exh 7, 8, 9, 10'!AB245-1</f>
        <v>-0.12782213580948343</v>
      </c>
      <c r="I250" s="90">
        <f>'Exh 7, 8, 9, 10'!I245/'Exh 7, 8, 9, 10'!AC245-1</f>
        <v>-0.0880619888448747</v>
      </c>
      <c r="J250" s="90">
        <f>'Exh 7, 8, 9, 10'!J245/'Exh 7, 8, 9, 10'!AD245-1</f>
        <v>-0.03287409001637753</v>
      </c>
      <c r="K250" s="90"/>
      <c r="L250" s="91"/>
      <c r="M250" s="90">
        <f>'Exh 7, 8, 9, 10'!M245/'Exh 7, 8, 9, 10'!W245-1</f>
        <v>-0.23439069401819546</v>
      </c>
      <c r="N250" s="90">
        <f>'Exh 7, 8, 9, 10'!N245/'Exh 7, 8, 9, 10'!X245-1</f>
        <v>-0.22811910538210511</v>
      </c>
      <c r="O250" s="90">
        <f>'Exh 7, 8, 9, 10'!O245/'Exh 7, 8, 9, 10'!Y245-1</f>
        <v>-0.16669523909408057</v>
      </c>
      <c r="P250" s="90">
        <f>'Exh 7, 8, 9, 10'!P245/'Exh 7, 8, 9, 10'!Z245-1</f>
        <v>-0.12725535074996408</v>
      </c>
      <c r="Q250" s="90">
        <f>'Exh 7, 8, 9, 10'!Q245/'Exh 7, 8, 9, 10'!AA245-1</f>
        <v>-0.11400668746195841</v>
      </c>
      <c r="R250" s="90">
        <f>'Exh 7, 8, 9, 10'!R245/'Exh 7, 8, 9, 10'!AB245-1</f>
        <v>-0.09149404421614271</v>
      </c>
      <c r="S250" s="90">
        <f>'Exh 7, 8, 9, 10'!S245/'Exh 7, 8, 9, 10'!AC245-1</f>
        <v>-0.06438241892051422</v>
      </c>
      <c r="T250" s="90">
        <f>'Exh 7, 8, 9, 10'!T245/'Exh 7, 8, 9, 10'!AD245-1</f>
        <v>-0.02566446048197013</v>
      </c>
      <c r="U250" s="90"/>
      <c r="V250" s="90"/>
    </row>
    <row r="251" spans="2:22" ht="15.75">
      <c r="B251" s="88">
        <f t="shared" si="12"/>
        <v>41</v>
      </c>
      <c r="C251" s="90">
        <f>'Exh 7, 8, 9, 10'!C246/'Exh 7, 8, 9, 10'!W246-1</f>
        <v>-0.34714639743195663</v>
      </c>
      <c r="D251" s="90">
        <f>'Exh 7, 8, 9, 10'!D246/'Exh 7, 8, 9, 10'!X246-1</f>
        <v>-0.30067121687305265</v>
      </c>
      <c r="E251" s="90">
        <f>'Exh 7, 8, 9, 10'!E246/'Exh 7, 8, 9, 10'!Y246-1</f>
        <v>-0.2108424655229535</v>
      </c>
      <c r="F251" s="90">
        <f>'Exh 7, 8, 9, 10'!F246/'Exh 7, 8, 9, 10'!Z246-1</f>
        <v>-0.17216168779682572</v>
      </c>
      <c r="G251" s="90">
        <f>'Exh 7, 8, 9, 10'!G246/'Exh 7, 8, 9, 10'!AA246-1</f>
        <v>-0.15355167948511594</v>
      </c>
      <c r="H251" s="90">
        <f>'Exh 7, 8, 9, 10'!H246/'Exh 7, 8, 9, 10'!AB246-1</f>
        <v>-0.12078990992469663</v>
      </c>
      <c r="I251" s="90">
        <f>'Exh 7, 8, 9, 10'!I246/'Exh 7, 8, 9, 10'!AC246-1</f>
        <v>-0.07848438078268294</v>
      </c>
      <c r="J251" s="90">
        <f>'Exh 7, 8, 9, 10'!J246/'Exh 7, 8, 9, 10'!AD246-1</f>
        <v>-0.01892533552982223</v>
      </c>
      <c r="K251" s="90"/>
      <c r="L251" s="91"/>
      <c r="M251" s="90">
        <f>'Exh 7, 8, 9, 10'!M246/'Exh 7, 8, 9, 10'!W246-1</f>
        <v>-0.2363827182226178</v>
      </c>
      <c r="N251" s="90">
        <f>'Exh 7, 8, 9, 10'!N246/'Exh 7, 8, 9, 10'!X246-1</f>
        <v>-0.21835339509670304</v>
      </c>
      <c r="O251" s="90">
        <f>'Exh 7, 8, 9, 10'!O246/'Exh 7, 8, 9, 10'!Y246-1</f>
        <v>-0.15616895535681252</v>
      </c>
      <c r="P251" s="90">
        <f>'Exh 7, 8, 9, 10'!P246/'Exh 7, 8, 9, 10'!Z246-1</f>
        <v>-0.12554503558274044</v>
      </c>
      <c r="Q251" s="90">
        <f>'Exh 7, 8, 9, 10'!Q246/'Exh 7, 8, 9, 10'!AA246-1</f>
        <v>-0.10965921323021244</v>
      </c>
      <c r="R251" s="90">
        <f>'Exh 7, 8, 9, 10'!R246/'Exh 7, 8, 9, 10'!AB246-1</f>
        <v>-0.08656303389478948</v>
      </c>
      <c r="S251" s="90">
        <f>'Exh 7, 8, 9, 10'!S246/'Exh 7, 8, 9, 10'!AC246-1</f>
        <v>-0.05779177997601692</v>
      </c>
      <c r="T251" s="90">
        <f>'Exh 7, 8, 9, 10'!T246/'Exh 7, 8, 9, 10'!AD246-1</f>
        <v>-0.015305974126653576</v>
      </c>
      <c r="U251" s="90"/>
      <c r="V251" s="90"/>
    </row>
    <row r="252" spans="2:22" ht="15.75">
      <c r="B252" s="88">
        <f t="shared" si="12"/>
        <v>42</v>
      </c>
      <c r="C252" s="90">
        <f>'Exh 7, 8, 9, 10'!C247/'Exh 7, 8, 9, 10'!W247-1</f>
        <v>-0.343198390945582</v>
      </c>
      <c r="D252" s="90">
        <f>'Exh 7, 8, 9, 10'!D247/'Exh 7, 8, 9, 10'!X247-1</f>
        <v>-0.2771378835905445</v>
      </c>
      <c r="E252" s="90">
        <f>'Exh 7, 8, 9, 10'!E247/'Exh 7, 8, 9, 10'!Y247-1</f>
        <v>-0.19627736461027645</v>
      </c>
      <c r="F252" s="90">
        <f>'Exh 7, 8, 9, 10'!F247/'Exh 7, 8, 9, 10'!Z247-1</f>
        <v>-0.16999402413235776</v>
      </c>
      <c r="G252" s="90">
        <f>'Exh 7, 8, 9, 10'!G247/'Exh 7, 8, 9, 10'!AA247-1</f>
        <v>-0.14757275377455426</v>
      </c>
      <c r="H252" s="90">
        <f>'Exh 7, 8, 9, 10'!H247/'Exh 7, 8, 9, 10'!AB247-1</f>
        <v>-0.1133948183004726</v>
      </c>
      <c r="I252" s="90">
        <f>'Exh 7, 8, 9, 10'!I247/'Exh 7, 8, 9, 10'!AC247-1</f>
        <v>-0.0682270295168037</v>
      </c>
      <c r="J252" s="90">
        <f>'Exh 7, 8, 9, 10'!J247/'Exh 7, 8, 9, 10'!AD247-1</f>
        <v>0</v>
      </c>
      <c r="K252" s="90"/>
      <c r="L252" s="91"/>
      <c r="M252" s="90">
        <f>'Exh 7, 8, 9, 10'!M247/'Exh 7, 8, 9, 10'!W247-1</f>
        <v>-0.23793388054916043</v>
      </c>
      <c r="N252" s="90">
        <f>'Exh 7, 8, 9, 10'!N247/'Exh 7, 8, 9, 10'!X247-1</f>
        <v>-0.20400315898030863</v>
      </c>
      <c r="O252" s="90">
        <f>'Exh 7, 8, 9, 10'!O247/'Exh 7, 8, 9, 10'!Y247-1</f>
        <v>-0.14512296511260936</v>
      </c>
      <c r="P252" s="90">
        <f>'Exh 7, 8, 9, 10'!P247/'Exh 7, 8, 9, 10'!Z247-1</f>
        <v>-0.12328021159448876</v>
      </c>
      <c r="Q252" s="90">
        <f>'Exh 7, 8, 9, 10'!Q247/'Exh 7, 8, 9, 10'!AA247-1</f>
        <v>-0.10518805081935689</v>
      </c>
      <c r="R252" s="90">
        <f>'Exh 7, 8, 9, 10'!R247/'Exh 7, 8, 9, 10'!AB247-1</f>
        <v>-0.08150530129540345</v>
      </c>
      <c r="S252" s="90">
        <f>'Exh 7, 8, 9, 10'!S247/'Exh 7, 8, 9, 10'!AC247-1</f>
        <v>-0.05073827463257141</v>
      </c>
      <c r="T252" s="90">
        <f>'Exh 7, 8, 9, 10'!T247/'Exh 7, 8, 9, 10'!AD247-1</f>
        <v>0</v>
      </c>
      <c r="U252" s="90"/>
      <c r="V252" s="90"/>
    </row>
    <row r="253" spans="2:21" ht="15.75">
      <c r="B253" s="88">
        <f t="shared" si="12"/>
        <v>43</v>
      </c>
      <c r="C253" s="90">
        <f>'Exh 7, 8, 9, 10'!C248/'Exh 7, 8, 9, 10'!W248-1</f>
        <v>-0.3379502346351414</v>
      </c>
      <c r="D253" s="90">
        <f>'Exh 7, 8, 9, 10'!D248/'Exh 7, 8, 9, 10'!X248-1</f>
        <v>-0.24566159899027984</v>
      </c>
      <c r="E253" s="90">
        <f>'Exh 7, 8, 9, 10'!E248/'Exh 7, 8, 9, 10'!Y248-1</f>
        <v>-0.17815368617831684</v>
      </c>
      <c r="F253" s="90">
        <f>'Exh 7, 8, 9, 10'!F248/'Exh 7, 8, 9, 10'!Z248-1</f>
        <v>-0.1669325109662374</v>
      </c>
      <c r="G253" s="90">
        <f>'Exh 7, 8, 9, 10'!G248/'Exh 7, 8, 9, 10'!AA248-1</f>
        <v>-0.14127653953066943</v>
      </c>
      <c r="H253" s="90">
        <f>'Exh 7, 8, 9, 10'!H248/'Exh 7, 8, 9, 10'!AB248-1</f>
        <v>-0.10549231636346401</v>
      </c>
      <c r="I253" s="90">
        <f>'Exh 7, 8, 9, 10'!I248/'Exh 7, 8, 9, 10'!AC248-1</f>
        <v>-0.05721949593881792</v>
      </c>
      <c r="J253" s="90"/>
      <c r="K253" s="90"/>
      <c r="L253" s="91"/>
      <c r="M253" s="90">
        <f>'Exh 7, 8, 9, 10'!M248/'Exh 7, 8, 9, 10'!W248-1</f>
        <v>-0.23683018144037793</v>
      </c>
      <c r="N253" s="90">
        <f>'Exh 7, 8, 9, 10'!N248/'Exh 7, 8, 9, 10'!X248-1</f>
        <v>-0.18097535653696795</v>
      </c>
      <c r="O253" s="90">
        <f>'Exh 7, 8, 9, 10'!O248/'Exh 7, 8, 9, 10'!Y248-1</f>
        <v>-0.13067952991347043</v>
      </c>
      <c r="P253" s="90">
        <f>'Exh 7, 8, 9, 10'!P248/'Exh 7, 8, 9, 10'!Z248-1</f>
        <v>-0.1206350889680673</v>
      </c>
      <c r="Q253" s="90">
        <f>'Exh 7, 8, 9, 10'!Q248/'Exh 7, 8, 9, 10'!AA248-1</f>
        <v>-0.10070542790624792</v>
      </c>
      <c r="R253" s="90">
        <f>'Exh 7, 8, 9, 10'!R248/'Exh 7, 8, 9, 10'!AB248-1</f>
        <v>-0.07616857030433755</v>
      </c>
      <c r="S253" s="90">
        <f>'Exh 7, 8, 9, 10'!S248/'Exh 7, 8, 9, 10'!AC248-1</f>
        <v>-0.04304737969040873</v>
      </c>
      <c r="T253" s="90"/>
      <c r="U253" s="90"/>
    </row>
    <row r="254" spans="2:21" ht="15.75">
      <c r="B254" s="88">
        <f t="shared" si="12"/>
        <v>44</v>
      </c>
      <c r="C254" s="90">
        <f>'Exh 7, 8, 9, 10'!C249/'Exh 7, 8, 9, 10'!W249-1</f>
        <v>-0.3302517886613173</v>
      </c>
      <c r="D254" s="90">
        <f>'Exh 7, 8, 9, 10'!D249/'Exh 7, 8, 9, 10'!X249-1</f>
        <v>-0.2353113269461452</v>
      </c>
      <c r="E254" s="90">
        <f>'Exh 7, 8, 9, 10'!E249/'Exh 7, 8, 9, 10'!Y249-1</f>
        <v>-0.17568278619645594</v>
      </c>
      <c r="F254" s="90">
        <f>'Exh 7, 8, 9, 10'!F249/'Exh 7, 8, 9, 10'!Z249-1</f>
        <v>-0.16366836286245134</v>
      </c>
      <c r="G254" s="90">
        <f>'Exh 7, 8, 9, 10'!G249/'Exh 7, 8, 9, 10'!AA249-1</f>
        <v>-0.1346475535748355</v>
      </c>
      <c r="H254" s="90">
        <f>'Exh 7, 8, 9, 10'!H249/'Exh 7, 8, 9, 10'!AB249-1</f>
        <v>-0.09705866761770388</v>
      </c>
      <c r="I254" s="90">
        <f>'Exh 7, 8, 9, 10'!I249/'Exh 7, 8, 9, 10'!AC249-1</f>
        <v>-0.04546631760504516</v>
      </c>
      <c r="J254" s="90"/>
      <c r="K254" s="90"/>
      <c r="L254" s="91"/>
      <c r="M254" s="90">
        <f>'Exh 7, 8, 9, 10'!M249/'Exh 7, 8, 9, 10'!W249-1</f>
        <v>-0.23376619419410938</v>
      </c>
      <c r="N254" s="90">
        <f>'Exh 7, 8, 9, 10'!N249/'Exh 7, 8, 9, 10'!X249-1</f>
        <v>-0.1745907516706765</v>
      </c>
      <c r="O254" s="90">
        <f>'Exh 7, 8, 9, 10'!O249/'Exh 7, 8, 9, 10'!Y249-1</f>
        <v>-0.1291786304845306</v>
      </c>
      <c r="P254" s="90">
        <f>'Exh 7, 8, 9, 10'!P249/'Exh 7, 8, 9, 10'!Z249-1</f>
        <v>-0.11759163892651447</v>
      </c>
      <c r="Q254" s="90">
        <f>'Exh 7, 8, 9, 10'!Q249/'Exh 7, 8, 9, 10'!AA249-1</f>
        <v>-0.09620372553057888</v>
      </c>
      <c r="R254" s="90">
        <f>'Exh 7, 8, 9, 10'!R249/'Exh 7, 8, 9, 10'!AB249-1</f>
        <v>-0.07048587598626233</v>
      </c>
      <c r="S254" s="90">
        <f>'Exh 7, 8, 9, 10'!S249/'Exh 7, 8, 9, 10'!AC249-1</f>
        <v>-0.034725971323506966</v>
      </c>
      <c r="T254" s="90"/>
      <c r="U254" s="90"/>
    </row>
    <row r="255" spans="2:21" ht="15.75">
      <c r="B255" s="88">
        <f t="shared" si="12"/>
        <v>45</v>
      </c>
      <c r="C255" s="90">
        <f>'Exh 7, 8, 9, 10'!C250/'Exh 7, 8, 9, 10'!W250-1</f>
        <v>-0.31854607469234153</v>
      </c>
      <c r="D255" s="90">
        <f>'Exh 7, 8, 9, 10'!D250/'Exh 7, 8, 9, 10'!X250-1</f>
        <v>-0.2240546107048612</v>
      </c>
      <c r="E255" s="90">
        <f>'Exh 7, 8, 9, 10'!E250/'Exh 7, 8, 9, 10'!Y250-1</f>
        <v>-0.17362934578822775</v>
      </c>
      <c r="F255" s="90">
        <f>'Exh 7, 8, 9, 10'!F250/'Exh 7, 8, 9, 10'!Z250-1</f>
        <v>-0.15940541433366506</v>
      </c>
      <c r="G255" s="90">
        <f>'Exh 7, 8, 9, 10'!G250/'Exh 7, 8, 9, 10'!AA250-1</f>
        <v>-0.12782213580948343</v>
      </c>
      <c r="H255" s="90">
        <f>'Exh 7, 8, 9, 10'!H250/'Exh 7, 8, 9, 10'!AB250-1</f>
        <v>-0.0880619888448747</v>
      </c>
      <c r="I255" s="90">
        <f>'Exh 7, 8, 9, 10'!I250/'Exh 7, 8, 9, 10'!AC250-1</f>
        <v>-0.03287409001637753</v>
      </c>
      <c r="J255" s="90"/>
      <c r="K255" s="90"/>
      <c r="L255" s="91"/>
      <c r="M255" s="90">
        <f>'Exh 7, 8, 9, 10'!M250/'Exh 7, 8, 9, 10'!W250-1</f>
        <v>-0.22811910538210511</v>
      </c>
      <c r="N255" s="90">
        <f>'Exh 7, 8, 9, 10'!N250/'Exh 7, 8, 9, 10'!X250-1</f>
        <v>-0.16669523909408057</v>
      </c>
      <c r="O255" s="90">
        <f>'Exh 7, 8, 9, 10'!O250/'Exh 7, 8, 9, 10'!Y250-1</f>
        <v>-0.12725535074996408</v>
      </c>
      <c r="P255" s="90">
        <f>'Exh 7, 8, 9, 10'!P250/'Exh 7, 8, 9, 10'!Z250-1</f>
        <v>-0.11400668746195841</v>
      </c>
      <c r="Q255" s="90">
        <f>'Exh 7, 8, 9, 10'!Q250/'Exh 7, 8, 9, 10'!AA250-1</f>
        <v>-0.09149404421614271</v>
      </c>
      <c r="R255" s="90">
        <f>'Exh 7, 8, 9, 10'!R250/'Exh 7, 8, 9, 10'!AB250-1</f>
        <v>-0.06438241892051422</v>
      </c>
      <c r="S255" s="90">
        <f>'Exh 7, 8, 9, 10'!S250/'Exh 7, 8, 9, 10'!AC250-1</f>
        <v>-0.02566446048197013</v>
      </c>
      <c r="T255" s="90"/>
      <c r="U255" s="90"/>
    </row>
    <row r="256" spans="2:21" ht="15.75">
      <c r="B256" s="88">
        <f t="shared" si="12"/>
        <v>46</v>
      </c>
      <c r="C256" s="90">
        <f>'Exh 7, 8, 9, 10'!C251/'Exh 7, 8, 9, 10'!W251-1</f>
        <v>-0.30067121687305265</v>
      </c>
      <c r="D256" s="90">
        <f>'Exh 7, 8, 9, 10'!D251/'Exh 7, 8, 9, 10'!X251-1</f>
        <v>-0.2108424655229535</v>
      </c>
      <c r="E256" s="90">
        <f>'Exh 7, 8, 9, 10'!E251/'Exh 7, 8, 9, 10'!Y251-1</f>
        <v>-0.17216168779682572</v>
      </c>
      <c r="F256" s="90">
        <f>'Exh 7, 8, 9, 10'!F251/'Exh 7, 8, 9, 10'!Z251-1</f>
        <v>-0.15355167948511594</v>
      </c>
      <c r="G256" s="90">
        <f>'Exh 7, 8, 9, 10'!G251/'Exh 7, 8, 9, 10'!AA251-1</f>
        <v>-0.12078990992469663</v>
      </c>
      <c r="H256" s="90">
        <f>'Exh 7, 8, 9, 10'!H251/'Exh 7, 8, 9, 10'!AB251-1</f>
        <v>-0.07848438078268294</v>
      </c>
      <c r="I256" s="90">
        <f>'Exh 7, 8, 9, 10'!I251/'Exh 7, 8, 9, 10'!AC251-1</f>
        <v>-0.01892533552982223</v>
      </c>
      <c r="J256" s="90"/>
      <c r="K256" s="90"/>
      <c r="L256" s="91"/>
      <c r="M256" s="90">
        <f>'Exh 7, 8, 9, 10'!M251/'Exh 7, 8, 9, 10'!W251-1</f>
        <v>-0.21835339509670304</v>
      </c>
      <c r="N256" s="90">
        <f>'Exh 7, 8, 9, 10'!N251/'Exh 7, 8, 9, 10'!X251-1</f>
        <v>-0.15616895535681252</v>
      </c>
      <c r="O256" s="90">
        <f>'Exh 7, 8, 9, 10'!O251/'Exh 7, 8, 9, 10'!Y251-1</f>
        <v>-0.12554503558274044</v>
      </c>
      <c r="P256" s="90">
        <f>'Exh 7, 8, 9, 10'!P251/'Exh 7, 8, 9, 10'!Z251-1</f>
        <v>-0.10965921323021244</v>
      </c>
      <c r="Q256" s="90">
        <f>'Exh 7, 8, 9, 10'!Q251/'Exh 7, 8, 9, 10'!AA251-1</f>
        <v>-0.08656303389478948</v>
      </c>
      <c r="R256" s="90">
        <f>'Exh 7, 8, 9, 10'!R251/'Exh 7, 8, 9, 10'!AB251-1</f>
        <v>-0.05779177997601692</v>
      </c>
      <c r="S256" s="90">
        <f>'Exh 7, 8, 9, 10'!S251/'Exh 7, 8, 9, 10'!AC251-1</f>
        <v>-0.015305974126653576</v>
      </c>
      <c r="T256" s="90"/>
      <c r="U256" s="90"/>
    </row>
    <row r="257" spans="2:21" ht="15.75">
      <c r="B257" s="88">
        <f t="shared" si="12"/>
        <v>47</v>
      </c>
      <c r="C257" s="90">
        <f>'Exh 7, 8, 9, 10'!C252/'Exh 7, 8, 9, 10'!W252-1</f>
        <v>-0.2771378835905445</v>
      </c>
      <c r="D257" s="90">
        <f>'Exh 7, 8, 9, 10'!D252/'Exh 7, 8, 9, 10'!X252-1</f>
        <v>-0.19627736461027645</v>
      </c>
      <c r="E257" s="90">
        <f>'Exh 7, 8, 9, 10'!E252/'Exh 7, 8, 9, 10'!Y252-1</f>
        <v>-0.16999402413235776</v>
      </c>
      <c r="F257" s="90">
        <f>'Exh 7, 8, 9, 10'!F252/'Exh 7, 8, 9, 10'!Z252-1</f>
        <v>-0.14757275377455426</v>
      </c>
      <c r="G257" s="90">
        <f>'Exh 7, 8, 9, 10'!G252/'Exh 7, 8, 9, 10'!AA252-1</f>
        <v>-0.1133948183004726</v>
      </c>
      <c r="H257" s="90">
        <f>'Exh 7, 8, 9, 10'!H252/'Exh 7, 8, 9, 10'!AB252-1</f>
        <v>-0.0682270295168037</v>
      </c>
      <c r="I257" s="90">
        <f>'Exh 7, 8, 9, 10'!I252/'Exh 7, 8, 9, 10'!AC252-1</f>
        <v>0</v>
      </c>
      <c r="J257" s="90"/>
      <c r="K257" s="90"/>
      <c r="L257" s="91"/>
      <c r="M257" s="90">
        <f>'Exh 7, 8, 9, 10'!M252/'Exh 7, 8, 9, 10'!W252-1</f>
        <v>-0.20400315898030863</v>
      </c>
      <c r="N257" s="90">
        <f>'Exh 7, 8, 9, 10'!N252/'Exh 7, 8, 9, 10'!X252-1</f>
        <v>-0.14512296511260936</v>
      </c>
      <c r="O257" s="90">
        <f>'Exh 7, 8, 9, 10'!O252/'Exh 7, 8, 9, 10'!Y252-1</f>
        <v>-0.12328021159448876</v>
      </c>
      <c r="P257" s="90">
        <f>'Exh 7, 8, 9, 10'!P252/'Exh 7, 8, 9, 10'!Z252-1</f>
        <v>-0.10518805081935689</v>
      </c>
      <c r="Q257" s="90">
        <f>'Exh 7, 8, 9, 10'!Q252/'Exh 7, 8, 9, 10'!AA252-1</f>
        <v>-0.08150530129540345</v>
      </c>
      <c r="R257" s="90">
        <f>'Exh 7, 8, 9, 10'!R252/'Exh 7, 8, 9, 10'!AB252-1</f>
        <v>-0.05073827463257141</v>
      </c>
      <c r="S257" s="90">
        <f>'Exh 7, 8, 9, 10'!S252/'Exh 7, 8, 9, 10'!AC252-1</f>
        <v>0</v>
      </c>
      <c r="T257" s="90"/>
      <c r="U257" s="90"/>
    </row>
    <row r="258" spans="2:21" ht="15.75">
      <c r="B258" s="88">
        <f t="shared" si="12"/>
        <v>48</v>
      </c>
      <c r="C258" s="90">
        <f>'Exh 7, 8, 9, 10'!C253/'Exh 7, 8, 9, 10'!W253-1</f>
        <v>-0.24566159899027984</v>
      </c>
      <c r="D258" s="90">
        <f>'Exh 7, 8, 9, 10'!D253/'Exh 7, 8, 9, 10'!X253-1</f>
        <v>-0.17815368617831684</v>
      </c>
      <c r="E258" s="90">
        <f>'Exh 7, 8, 9, 10'!E253/'Exh 7, 8, 9, 10'!Y253-1</f>
        <v>-0.1669325109662374</v>
      </c>
      <c r="F258" s="90">
        <f>'Exh 7, 8, 9, 10'!F253/'Exh 7, 8, 9, 10'!Z253-1</f>
        <v>-0.14127653953066943</v>
      </c>
      <c r="G258" s="90">
        <f>'Exh 7, 8, 9, 10'!G253/'Exh 7, 8, 9, 10'!AA253-1</f>
        <v>-0.10549231636346401</v>
      </c>
      <c r="H258" s="90">
        <f>'Exh 7, 8, 9, 10'!H253/'Exh 7, 8, 9, 10'!AB253-1</f>
        <v>-0.05721949593881792</v>
      </c>
      <c r="I258" s="90"/>
      <c r="J258" s="90"/>
      <c r="K258" s="90"/>
      <c r="L258" s="91"/>
      <c r="M258" s="90">
        <f>'Exh 7, 8, 9, 10'!M253/'Exh 7, 8, 9, 10'!W253-1</f>
        <v>-0.18097535653696795</v>
      </c>
      <c r="N258" s="90">
        <f>'Exh 7, 8, 9, 10'!N253/'Exh 7, 8, 9, 10'!X253-1</f>
        <v>-0.13067952991347043</v>
      </c>
      <c r="O258" s="90">
        <f>'Exh 7, 8, 9, 10'!O253/'Exh 7, 8, 9, 10'!Y253-1</f>
        <v>-0.1206350889680673</v>
      </c>
      <c r="P258" s="90">
        <f>'Exh 7, 8, 9, 10'!P253/'Exh 7, 8, 9, 10'!Z253-1</f>
        <v>-0.10070542790624792</v>
      </c>
      <c r="Q258" s="90">
        <f>'Exh 7, 8, 9, 10'!Q253/'Exh 7, 8, 9, 10'!AA253-1</f>
        <v>-0.07616857030433755</v>
      </c>
      <c r="R258" s="90">
        <f>'Exh 7, 8, 9, 10'!R253/'Exh 7, 8, 9, 10'!AB253-1</f>
        <v>-0.04304737969040873</v>
      </c>
      <c r="S258" s="90"/>
      <c r="T258" s="90"/>
      <c r="U258" s="90"/>
    </row>
    <row r="259" spans="2:21" ht="15.75">
      <c r="B259" s="88">
        <f t="shared" si="12"/>
        <v>49</v>
      </c>
      <c r="C259" s="90">
        <f>'Exh 7, 8, 9, 10'!C254/'Exh 7, 8, 9, 10'!W254-1</f>
        <v>-0.2353113269461452</v>
      </c>
      <c r="D259" s="90">
        <f>'Exh 7, 8, 9, 10'!D254/'Exh 7, 8, 9, 10'!X254-1</f>
        <v>-0.17568278619645594</v>
      </c>
      <c r="E259" s="90">
        <f>'Exh 7, 8, 9, 10'!E254/'Exh 7, 8, 9, 10'!Y254-1</f>
        <v>-0.16366836286245134</v>
      </c>
      <c r="F259" s="90">
        <f>'Exh 7, 8, 9, 10'!F254/'Exh 7, 8, 9, 10'!Z254-1</f>
        <v>-0.1346475535748355</v>
      </c>
      <c r="G259" s="90">
        <f>'Exh 7, 8, 9, 10'!G254/'Exh 7, 8, 9, 10'!AA254-1</f>
        <v>-0.09705866761770388</v>
      </c>
      <c r="H259" s="90">
        <f>'Exh 7, 8, 9, 10'!H254/'Exh 7, 8, 9, 10'!AB254-1</f>
        <v>-0.04546631760504516</v>
      </c>
      <c r="I259" s="90"/>
      <c r="J259" s="90"/>
      <c r="K259" s="90"/>
      <c r="L259" s="91"/>
      <c r="M259" s="90">
        <f>'Exh 7, 8, 9, 10'!M254/'Exh 7, 8, 9, 10'!W254-1</f>
        <v>-0.1745907516706765</v>
      </c>
      <c r="N259" s="90">
        <f>'Exh 7, 8, 9, 10'!N254/'Exh 7, 8, 9, 10'!X254-1</f>
        <v>-0.1291786304845306</v>
      </c>
      <c r="O259" s="90">
        <f>'Exh 7, 8, 9, 10'!O254/'Exh 7, 8, 9, 10'!Y254-1</f>
        <v>-0.11759163892651447</v>
      </c>
      <c r="P259" s="90">
        <f>'Exh 7, 8, 9, 10'!P254/'Exh 7, 8, 9, 10'!Z254-1</f>
        <v>-0.09620372553057888</v>
      </c>
      <c r="Q259" s="90">
        <f>'Exh 7, 8, 9, 10'!Q254/'Exh 7, 8, 9, 10'!AA254-1</f>
        <v>-0.07048587598626233</v>
      </c>
      <c r="R259" s="90">
        <f>'Exh 7, 8, 9, 10'!R254/'Exh 7, 8, 9, 10'!AB254-1</f>
        <v>-0.034725971323506966</v>
      </c>
      <c r="S259" s="90"/>
      <c r="T259" s="90"/>
      <c r="U259" s="90"/>
    </row>
    <row r="260" spans="2:21" ht="15.75">
      <c r="B260" s="88">
        <f t="shared" si="12"/>
        <v>50</v>
      </c>
      <c r="C260" s="90">
        <f>'Exh 7, 8, 9, 10'!C255/'Exh 7, 8, 9, 10'!W255-1</f>
        <v>-0.2240546107048612</v>
      </c>
      <c r="D260" s="90">
        <f>'Exh 7, 8, 9, 10'!D255/'Exh 7, 8, 9, 10'!X255-1</f>
        <v>-0.17362934578822775</v>
      </c>
      <c r="E260" s="90">
        <f>'Exh 7, 8, 9, 10'!E255/'Exh 7, 8, 9, 10'!Y255-1</f>
        <v>-0.15940541433366506</v>
      </c>
      <c r="F260" s="90">
        <f>'Exh 7, 8, 9, 10'!F255/'Exh 7, 8, 9, 10'!Z255-1</f>
        <v>-0.12782213580948343</v>
      </c>
      <c r="G260" s="90">
        <f>'Exh 7, 8, 9, 10'!G255/'Exh 7, 8, 9, 10'!AA255-1</f>
        <v>-0.0880619888448747</v>
      </c>
      <c r="H260" s="90">
        <f>'Exh 7, 8, 9, 10'!H255/'Exh 7, 8, 9, 10'!AB255-1</f>
        <v>-0.03287409001637753</v>
      </c>
      <c r="I260" s="90"/>
      <c r="J260" s="90"/>
      <c r="K260" s="90"/>
      <c r="L260" s="91"/>
      <c r="M260" s="90">
        <f>'Exh 7, 8, 9, 10'!M255/'Exh 7, 8, 9, 10'!W255-1</f>
        <v>-0.16669523909408057</v>
      </c>
      <c r="N260" s="90">
        <f>'Exh 7, 8, 9, 10'!N255/'Exh 7, 8, 9, 10'!X255-1</f>
        <v>-0.12725535074996408</v>
      </c>
      <c r="O260" s="90">
        <f>'Exh 7, 8, 9, 10'!O255/'Exh 7, 8, 9, 10'!Y255-1</f>
        <v>-0.11400668746195841</v>
      </c>
      <c r="P260" s="90">
        <f>'Exh 7, 8, 9, 10'!P255/'Exh 7, 8, 9, 10'!Z255-1</f>
        <v>-0.09149404421614271</v>
      </c>
      <c r="Q260" s="90">
        <f>'Exh 7, 8, 9, 10'!Q255/'Exh 7, 8, 9, 10'!AA255-1</f>
        <v>-0.06438241892051422</v>
      </c>
      <c r="R260" s="90">
        <f>'Exh 7, 8, 9, 10'!R255/'Exh 7, 8, 9, 10'!AB255-1</f>
        <v>-0.02566446048197013</v>
      </c>
      <c r="S260" s="90"/>
      <c r="T260" s="90"/>
      <c r="U260" s="90"/>
    </row>
    <row r="261" spans="2:21" ht="15.75">
      <c r="B261" s="88">
        <f t="shared" si="12"/>
        <v>51</v>
      </c>
      <c r="C261" s="90">
        <f>'Exh 7, 8, 9, 10'!C256/'Exh 7, 8, 9, 10'!W256-1</f>
        <v>-0.2108424655229535</v>
      </c>
      <c r="D261" s="90">
        <f>'Exh 7, 8, 9, 10'!D256/'Exh 7, 8, 9, 10'!X256-1</f>
        <v>-0.17216168779682572</v>
      </c>
      <c r="E261" s="90">
        <f>'Exh 7, 8, 9, 10'!E256/'Exh 7, 8, 9, 10'!Y256-1</f>
        <v>-0.15355167948511594</v>
      </c>
      <c r="F261" s="90">
        <f>'Exh 7, 8, 9, 10'!F256/'Exh 7, 8, 9, 10'!Z256-1</f>
        <v>-0.12078990992469663</v>
      </c>
      <c r="G261" s="90">
        <f>'Exh 7, 8, 9, 10'!G256/'Exh 7, 8, 9, 10'!AA256-1</f>
        <v>-0.07848438078268294</v>
      </c>
      <c r="H261" s="90">
        <f>'Exh 7, 8, 9, 10'!H256/'Exh 7, 8, 9, 10'!AB256-1</f>
        <v>-0.01892533552982223</v>
      </c>
      <c r="I261" s="90"/>
      <c r="J261" s="90"/>
      <c r="K261" s="90"/>
      <c r="L261" s="91"/>
      <c r="M261" s="90">
        <f>'Exh 7, 8, 9, 10'!M256/'Exh 7, 8, 9, 10'!W256-1</f>
        <v>-0.15616895535681252</v>
      </c>
      <c r="N261" s="90">
        <f>'Exh 7, 8, 9, 10'!N256/'Exh 7, 8, 9, 10'!X256-1</f>
        <v>-0.12554503558274044</v>
      </c>
      <c r="O261" s="90">
        <f>'Exh 7, 8, 9, 10'!O256/'Exh 7, 8, 9, 10'!Y256-1</f>
        <v>-0.10965921323021244</v>
      </c>
      <c r="P261" s="90">
        <f>'Exh 7, 8, 9, 10'!P256/'Exh 7, 8, 9, 10'!Z256-1</f>
        <v>-0.08656303389478948</v>
      </c>
      <c r="Q261" s="90">
        <f>'Exh 7, 8, 9, 10'!Q256/'Exh 7, 8, 9, 10'!AA256-1</f>
        <v>-0.05779177997601692</v>
      </c>
      <c r="R261" s="90">
        <f>'Exh 7, 8, 9, 10'!R256/'Exh 7, 8, 9, 10'!AB256-1</f>
        <v>-0.015305974126653576</v>
      </c>
      <c r="S261" s="90"/>
      <c r="T261" s="90"/>
      <c r="U261" s="90"/>
    </row>
    <row r="262" spans="2:21" ht="15.75">
      <c r="B262" s="88">
        <f t="shared" si="12"/>
        <v>52</v>
      </c>
      <c r="C262" s="90">
        <f>'Exh 7, 8, 9, 10'!C257/'Exh 7, 8, 9, 10'!W257-1</f>
        <v>-0.19627736461027645</v>
      </c>
      <c r="D262" s="90">
        <f>'Exh 7, 8, 9, 10'!D257/'Exh 7, 8, 9, 10'!X257-1</f>
        <v>-0.16999402413235776</v>
      </c>
      <c r="E262" s="90">
        <f>'Exh 7, 8, 9, 10'!E257/'Exh 7, 8, 9, 10'!Y257-1</f>
        <v>-0.14757275377455426</v>
      </c>
      <c r="F262" s="90">
        <f>'Exh 7, 8, 9, 10'!F257/'Exh 7, 8, 9, 10'!Z257-1</f>
        <v>-0.1133948183004726</v>
      </c>
      <c r="G262" s="90">
        <f>'Exh 7, 8, 9, 10'!G257/'Exh 7, 8, 9, 10'!AA257-1</f>
        <v>-0.0682270295168037</v>
      </c>
      <c r="H262" s="90">
        <f>'Exh 7, 8, 9, 10'!H257/'Exh 7, 8, 9, 10'!AB257-1</f>
        <v>0</v>
      </c>
      <c r="I262" s="90"/>
      <c r="J262" s="90"/>
      <c r="K262" s="90"/>
      <c r="L262" s="91"/>
      <c r="M262" s="90">
        <f>'Exh 7, 8, 9, 10'!M257/'Exh 7, 8, 9, 10'!W257-1</f>
        <v>-0.14512296511260936</v>
      </c>
      <c r="N262" s="90">
        <f>'Exh 7, 8, 9, 10'!N257/'Exh 7, 8, 9, 10'!X257-1</f>
        <v>-0.12328021159448876</v>
      </c>
      <c r="O262" s="90">
        <f>'Exh 7, 8, 9, 10'!O257/'Exh 7, 8, 9, 10'!Y257-1</f>
        <v>-0.10518805081935689</v>
      </c>
      <c r="P262" s="90">
        <f>'Exh 7, 8, 9, 10'!P257/'Exh 7, 8, 9, 10'!Z257-1</f>
        <v>-0.08150530129540345</v>
      </c>
      <c r="Q262" s="90">
        <f>'Exh 7, 8, 9, 10'!Q257/'Exh 7, 8, 9, 10'!AA257-1</f>
        <v>-0.05073827463257141</v>
      </c>
      <c r="R262" s="90">
        <f>'Exh 7, 8, 9, 10'!R257/'Exh 7, 8, 9, 10'!AB257-1</f>
        <v>0</v>
      </c>
      <c r="S262" s="90"/>
      <c r="T262" s="90"/>
      <c r="U262" s="90"/>
    </row>
    <row r="263" spans="2:21" ht="15.75">
      <c r="B263" s="88">
        <f t="shared" si="12"/>
        <v>53</v>
      </c>
      <c r="C263" s="90">
        <f>'Exh 7, 8, 9, 10'!C258/'Exh 7, 8, 9, 10'!W258-1</f>
        <v>-0.17815368617831684</v>
      </c>
      <c r="D263" s="90">
        <f>'Exh 7, 8, 9, 10'!D258/'Exh 7, 8, 9, 10'!X258-1</f>
        <v>-0.1669325109662374</v>
      </c>
      <c r="E263" s="90">
        <f>'Exh 7, 8, 9, 10'!E258/'Exh 7, 8, 9, 10'!Y258-1</f>
        <v>-0.14127653953066943</v>
      </c>
      <c r="F263" s="90">
        <f>'Exh 7, 8, 9, 10'!F258/'Exh 7, 8, 9, 10'!Z258-1</f>
        <v>-0.10549231636346401</v>
      </c>
      <c r="G263" s="90">
        <f>'Exh 7, 8, 9, 10'!G258/'Exh 7, 8, 9, 10'!AA258-1</f>
        <v>-0.05721949593881792</v>
      </c>
      <c r="H263" s="90"/>
      <c r="I263" s="90"/>
      <c r="J263" s="90"/>
      <c r="K263" s="90"/>
      <c r="L263" s="91"/>
      <c r="M263" s="90">
        <f>'Exh 7, 8, 9, 10'!M258/'Exh 7, 8, 9, 10'!W258-1</f>
        <v>-0.13067952991347043</v>
      </c>
      <c r="N263" s="90">
        <f>'Exh 7, 8, 9, 10'!N258/'Exh 7, 8, 9, 10'!X258-1</f>
        <v>-0.1206350889680673</v>
      </c>
      <c r="O263" s="90">
        <f>'Exh 7, 8, 9, 10'!O258/'Exh 7, 8, 9, 10'!Y258-1</f>
        <v>-0.10070542790624792</v>
      </c>
      <c r="P263" s="90">
        <f>'Exh 7, 8, 9, 10'!P258/'Exh 7, 8, 9, 10'!Z258-1</f>
        <v>-0.07616857030433755</v>
      </c>
      <c r="Q263" s="90">
        <f>'Exh 7, 8, 9, 10'!Q258/'Exh 7, 8, 9, 10'!AA258-1</f>
        <v>-0.04304737969040873</v>
      </c>
      <c r="R263" s="90"/>
      <c r="S263" s="90"/>
      <c r="T263" s="90"/>
      <c r="U263" s="90"/>
    </row>
    <row r="264" spans="2:21" ht="15.75">
      <c r="B264" s="88">
        <f t="shared" si="12"/>
        <v>54</v>
      </c>
      <c r="C264" s="90">
        <f>'Exh 7, 8, 9, 10'!C259/'Exh 7, 8, 9, 10'!W259-1</f>
        <v>-0.17568278619645594</v>
      </c>
      <c r="D264" s="90">
        <f>'Exh 7, 8, 9, 10'!D259/'Exh 7, 8, 9, 10'!X259-1</f>
        <v>-0.16366836286245134</v>
      </c>
      <c r="E264" s="90">
        <f>'Exh 7, 8, 9, 10'!E259/'Exh 7, 8, 9, 10'!Y259-1</f>
        <v>-0.1346475535748355</v>
      </c>
      <c r="F264" s="90">
        <f>'Exh 7, 8, 9, 10'!F259/'Exh 7, 8, 9, 10'!Z259-1</f>
        <v>-0.09705866761770388</v>
      </c>
      <c r="G264" s="90">
        <f>'Exh 7, 8, 9, 10'!G259/'Exh 7, 8, 9, 10'!AA259-1</f>
        <v>-0.04546631760504516</v>
      </c>
      <c r="H264" s="90"/>
      <c r="I264" s="90"/>
      <c r="J264" s="90"/>
      <c r="K264" s="90"/>
      <c r="L264" s="91"/>
      <c r="M264" s="90">
        <f>'Exh 7, 8, 9, 10'!M259/'Exh 7, 8, 9, 10'!W259-1</f>
        <v>-0.1291786304845306</v>
      </c>
      <c r="N264" s="90">
        <f>'Exh 7, 8, 9, 10'!N259/'Exh 7, 8, 9, 10'!X259-1</f>
        <v>-0.11759163892651447</v>
      </c>
      <c r="O264" s="90">
        <f>'Exh 7, 8, 9, 10'!O259/'Exh 7, 8, 9, 10'!Y259-1</f>
        <v>-0.09620372553057888</v>
      </c>
      <c r="P264" s="90">
        <f>'Exh 7, 8, 9, 10'!P259/'Exh 7, 8, 9, 10'!Z259-1</f>
        <v>-0.07048587598626233</v>
      </c>
      <c r="Q264" s="90">
        <f>'Exh 7, 8, 9, 10'!Q259/'Exh 7, 8, 9, 10'!AA259-1</f>
        <v>-0.034725971323506966</v>
      </c>
      <c r="R264" s="90"/>
      <c r="S264" s="90"/>
      <c r="T264" s="90"/>
      <c r="U264" s="90"/>
    </row>
    <row r="265" spans="2:21" ht="15.75">
      <c r="B265" s="88">
        <f t="shared" si="12"/>
        <v>55</v>
      </c>
      <c r="C265" s="90">
        <f>'Exh 7, 8, 9, 10'!C260/'Exh 7, 8, 9, 10'!W260-1</f>
        <v>-0.17362934578822775</v>
      </c>
      <c r="D265" s="90">
        <f>'Exh 7, 8, 9, 10'!D260/'Exh 7, 8, 9, 10'!X260-1</f>
        <v>-0.15940541433366506</v>
      </c>
      <c r="E265" s="90">
        <f>'Exh 7, 8, 9, 10'!E260/'Exh 7, 8, 9, 10'!Y260-1</f>
        <v>-0.12782213580948343</v>
      </c>
      <c r="F265" s="90">
        <f>'Exh 7, 8, 9, 10'!F260/'Exh 7, 8, 9, 10'!Z260-1</f>
        <v>-0.0880619888448747</v>
      </c>
      <c r="G265" s="90">
        <f>'Exh 7, 8, 9, 10'!G260/'Exh 7, 8, 9, 10'!AA260-1</f>
        <v>-0.03287409001637753</v>
      </c>
      <c r="H265" s="90"/>
      <c r="I265" s="90"/>
      <c r="J265" s="90"/>
      <c r="K265" s="90"/>
      <c r="L265" s="91"/>
      <c r="M265" s="90">
        <f>'Exh 7, 8, 9, 10'!M260/'Exh 7, 8, 9, 10'!W260-1</f>
        <v>-0.12725535074996408</v>
      </c>
      <c r="N265" s="90">
        <f>'Exh 7, 8, 9, 10'!N260/'Exh 7, 8, 9, 10'!X260-1</f>
        <v>-0.11400668746195841</v>
      </c>
      <c r="O265" s="90">
        <f>'Exh 7, 8, 9, 10'!O260/'Exh 7, 8, 9, 10'!Y260-1</f>
        <v>-0.09149404421614271</v>
      </c>
      <c r="P265" s="90">
        <f>'Exh 7, 8, 9, 10'!P260/'Exh 7, 8, 9, 10'!Z260-1</f>
        <v>-0.06438241892051422</v>
      </c>
      <c r="Q265" s="90">
        <f>'Exh 7, 8, 9, 10'!Q260/'Exh 7, 8, 9, 10'!AA260-1</f>
        <v>-0.02566446048197013</v>
      </c>
      <c r="R265" s="90"/>
      <c r="S265" s="90"/>
      <c r="T265" s="90"/>
      <c r="U265" s="90"/>
    </row>
    <row r="266" spans="2:21" ht="15.75">
      <c r="B266" s="88">
        <f t="shared" si="12"/>
        <v>56</v>
      </c>
      <c r="C266" s="90">
        <f>'Exh 7, 8, 9, 10'!C261/'Exh 7, 8, 9, 10'!W261-1</f>
        <v>-0.17216168779682572</v>
      </c>
      <c r="D266" s="90">
        <f>'Exh 7, 8, 9, 10'!D261/'Exh 7, 8, 9, 10'!X261-1</f>
        <v>-0.15355167948511594</v>
      </c>
      <c r="E266" s="90">
        <f>'Exh 7, 8, 9, 10'!E261/'Exh 7, 8, 9, 10'!Y261-1</f>
        <v>-0.12078990992469663</v>
      </c>
      <c r="F266" s="90">
        <f>'Exh 7, 8, 9, 10'!F261/'Exh 7, 8, 9, 10'!Z261-1</f>
        <v>-0.07848438078268294</v>
      </c>
      <c r="G266" s="90">
        <f>'Exh 7, 8, 9, 10'!G261/'Exh 7, 8, 9, 10'!AA261-1</f>
        <v>-0.01892533552982223</v>
      </c>
      <c r="H266" s="90"/>
      <c r="I266" s="90"/>
      <c r="J266" s="90"/>
      <c r="K266" s="90"/>
      <c r="L266" s="91"/>
      <c r="M266" s="90">
        <f>'Exh 7, 8, 9, 10'!M261/'Exh 7, 8, 9, 10'!W261-1</f>
        <v>-0.12554503558274044</v>
      </c>
      <c r="N266" s="90">
        <f>'Exh 7, 8, 9, 10'!N261/'Exh 7, 8, 9, 10'!X261-1</f>
        <v>-0.10965921323021244</v>
      </c>
      <c r="O266" s="90">
        <f>'Exh 7, 8, 9, 10'!O261/'Exh 7, 8, 9, 10'!Y261-1</f>
        <v>-0.08656303389478948</v>
      </c>
      <c r="P266" s="90">
        <f>'Exh 7, 8, 9, 10'!P261/'Exh 7, 8, 9, 10'!Z261-1</f>
        <v>-0.05779177997601692</v>
      </c>
      <c r="Q266" s="90">
        <f>'Exh 7, 8, 9, 10'!Q261/'Exh 7, 8, 9, 10'!AA261-1</f>
        <v>-0.015305974126653576</v>
      </c>
      <c r="R266" s="90"/>
      <c r="S266" s="90"/>
      <c r="T266" s="90"/>
      <c r="U266" s="90"/>
    </row>
    <row r="267" spans="2:21" ht="15.75">
      <c r="B267" s="88">
        <f t="shared" si="12"/>
        <v>57</v>
      </c>
      <c r="C267" s="90">
        <f>'Exh 7, 8, 9, 10'!C262/'Exh 7, 8, 9, 10'!W262-1</f>
        <v>-0.16999402413235776</v>
      </c>
      <c r="D267" s="90">
        <f>'Exh 7, 8, 9, 10'!D262/'Exh 7, 8, 9, 10'!X262-1</f>
        <v>-0.14757275377455426</v>
      </c>
      <c r="E267" s="90">
        <f>'Exh 7, 8, 9, 10'!E262/'Exh 7, 8, 9, 10'!Y262-1</f>
        <v>-0.1133948183004726</v>
      </c>
      <c r="F267" s="90">
        <f>'Exh 7, 8, 9, 10'!F262/'Exh 7, 8, 9, 10'!Z262-1</f>
        <v>-0.0682270295168037</v>
      </c>
      <c r="G267" s="90">
        <f>'Exh 7, 8, 9, 10'!G262/'Exh 7, 8, 9, 10'!AA262-1</f>
        <v>0</v>
      </c>
      <c r="H267" s="90"/>
      <c r="I267" s="90"/>
      <c r="J267" s="90"/>
      <c r="K267" s="90"/>
      <c r="L267" s="91"/>
      <c r="M267" s="90">
        <f>'Exh 7, 8, 9, 10'!M262/'Exh 7, 8, 9, 10'!W262-1</f>
        <v>-0.12328021159448876</v>
      </c>
      <c r="N267" s="90">
        <f>'Exh 7, 8, 9, 10'!N262/'Exh 7, 8, 9, 10'!X262-1</f>
        <v>-0.10518805081935689</v>
      </c>
      <c r="O267" s="90">
        <f>'Exh 7, 8, 9, 10'!O262/'Exh 7, 8, 9, 10'!Y262-1</f>
        <v>-0.08150530129540345</v>
      </c>
      <c r="P267" s="90">
        <f>'Exh 7, 8, 9, 10'!P262/'Exh 7, 8, 9, 10'!Z262-1</f>
        <v>-0.05073827463257141</v>
      </c>
      <c r="Q267" s="90">
        <f>'Exh 7, 8, 9, 10'!Q262/'Exh 7, 8, 9, 10'!AA262-1</f>
        <v>0</v>
      </c>
      <c r="R267" s="90"/>
      <c r="S267" s="90"/>
      <c r="T267" s="90"/>
      <c r="U267" s="90"/>
    </row>
    <row r="268" spans="2:21" ht="15.75">
      <c r="B268" s="88">
        <f t="shared" si="12"/>
        <v>58</v>
      </c>
      <c r="C268" s="90">
        <f>'Exh 7, 8, 9, 10'!C263/'Exh 7, 8, 9, 10'!W263-1</f>
        <v>-0.1669325109662374</v>
      </c>
      <c r="D268" s="90">
        <f>'Exh 7, 8, 9, 10'!D263/'Exh 7, 8, 9, 10'!X263-1</f>
        <v>-0.14127653953066943</v>
      </c>
      <c r="E268" s="90">
        <f>'Exh 7, 8, 9, 10'!E263/'Exh 7, 8, 9, 10'!Y263-1</f>
        <v>-0.10549231636346401</v>
      </c>
      <c r="F268" s="90">
        <f>'Exh 7, 8, 9, 10'!F263/'Exh 7, 8, 9, 10'!Z263-1</f>
        <v>-0.05721949593881792</v>
      </c>
      <c r="G268" s="90"/>
      <c r="H268" s="90"/>
      <c r="I268" s="90"/>
      <c r="J268" s="90"/>
      <c r="K268" s="90"/>
      <c r="L268" s="91"/>
      <c r="M268" s="90">
        <f>'Exh 7, 8, 9, 10'!M263/'Exh 7, 8, 9, 10'!W263-1</f>
        <v>-0.1206350889680673</v>
      </c>
      <c r="N268" s="90">
        <f>'Exh 7, 8, 9, 10'!N263/'Exh 7, 8, 9, 10'!X263-1</f>
        <v>-0.10070542790624792</v>
      </c>
      <c r="O268" s="90">
        <f>'Exh 7, 8, 9, 10'!O263/'Exh 7, 8, 9, 10'!Y263-1</f>
        <v>-0.07616857030433755</v>
      </c>
      <c r="P268" s="90">
        <f>'Exh 7, 8, 9, 10'!P263/'Exh 7, 8, 9, 10'!Z263-1</f>
        <v>-0.04304737969040873</v>
      </c>
      <c r="Q268" s="90"/>
      <c r="R268" s="90"/>
      <c r="S268" s="90"/>
      <c r="T268" s="90"/>
      <c r="U268" s="90"/>
    </row>
    <row r="269" spans="2:21" ht="15.75">
      <c r="B269" s="88">
        <f t="shared" si="12"/>
        <v>59</v>
      </c>
      <c r="C269" s="90">
        <f>'Exh 7, 8, 9, 10'!C264/'Exh 7, 8, 9, 10'!W264-1</f>
        <v>-0.16366836286245134</v>
      </c>
      <c r="D269" s="90">
        <f>'Exh 7, 8, 9, 10'!D264/'Exh 7, 8, 9, 10'!X264-1</f>
        <v>-0.1346475535748355</v>
      </c>
      <c r="E269" s="90">
        <f>'Exh 7, 8, 9, 10'!E264/'Exh 7, 8, 9, 10'!Y264-1</f>
        <v>-0.09705866761770388</v>
      </c>
      <c r="F269" s="90">
        <f>'Exh 7, 8, 9, 10'!F264/'Exh 7, 8, 9, 10'!Z264-1</f>
        <v>-0.04546631760504516</v>
      </c>
      <c r="G269" s="90"/>
      <c r="H269" s="90"/>
      <c r="I269" s="90"/>
      <c r="J269" s="90"/>
      <c r="K269" s="90"/>
      <c r="L269" s="91"/>
      <c r="M269" s="90">
        <f>'Exh 7, 8, 9, 10'!M264/'Exh 7, 8, 9, 10'!W264-1</f>
        <v>-0.11759163892651447</v>
      </c>
      <c r="N269" s="90">
        <f>'Exh 7, 8, 9, 10'!N264/'Exh 7, 8, 9, 10'!X264-1</f>
        <v>-0.09620372553057888</v>
      </c>
      <c r="O269" s="90">
        <f>'Exh 7, 8, 9, 10'!O264/'Exh 7, 8, 9, 10'!Y264-1</f>
        <v>-0.07048587598626233</v>
      </c>
      <c r="P269" s="90">
        <f>'Exh 7, 8, 9, 10'!P264/'Exh 7, 8, 9, 10'!Z264-1</f>
        <v>-0.034725971323506966</v>
      </c>
      <c r="Q269" s="90"/>
      <c r="R269" s="90"/>
      <c r="S269" s="90"/>
      <c r="T269" s="90"/>
      <c r="U269" s="90"/>
    </row>
    <row r="270" spans="2:21" ht="15.75">
      <c r="B270" s="88">
        <f t="shared" si="12"/>
        <v>60</v>
      </c>
      <c r="C270" s="90">
        <f>'Exh 7, 8, 9, 10'!C265/'Exh 7, 8, 9, 10'!W265-1</f>
        <v>-0.15940541433366506</v>
      </c>
      <c r="D270" s="90">
        <f>'Exh 7, 8, 9, 10'!D265/'Exh 7, 8, 9, 10'!X265-1</f>
        <v>-0.12782213580948343</v>
      </c>
      <c r="E270" s="90">
        <f>'Exh 7, 8, 9, 10'!E265/'Exh 7, 8, 9, 10'!Y265-1</f>
        <v>-0.0880619888448747</v>
      </c>
      <c r="F270" s="90">
        <f>'Exh 7, 8, 9, 10'!F265/'Exh 7, 8, 9, 10'!Z265-1</f>
        <v>-0.03287409001637753</v>
      </c>
      <c r="G270" s="90"/>
      <c r="H270" s="90"/>
      <c r="I270" s="90"/>
      <c r="J270" s="90"/>
      <c r="K270" s="90"/>
      <c r="L270" s="91"/>
      <c r="M270" s="90">
        <f>'Exh 7, 8, 9, 10'!M265/'Exh 7, 8, 9, 10'!W265-1</f>
        <v>-0.11400668746195841</v>
      </c>
      <c r="N270" s="90">
        <f>'Exh 7, 8, 9, 10'!N265/'Exh 7, 8, 9, 10'!X265-1</f>
        <v>-0.09149404421614271</v>
      </c>
      <c r="O270" s="90">
        <f>'Exh 7, 8, 9, 10'!O265/'Exh 7, 8, 9, 10'!Y265-1</f>
        <v>-0.06438241892051422</v>
      </c>
      <c r="P270" s="90">
        <f>'Exh 7, 8, 9, 10'!P265/'Exh 7, 8, 9, 10'!Z265-1</f>
        <v>-0.02566446048197013</v>
      </c>
      <c r="Q270" s="90"/>
      <c r="R270" s="90"/>
      <c r="S270" s="90"/>
      <c r="T270" s="90"/>
      <c r="U270" s="90"/>
    </row>
    <row r="271" spans="2:21" ht="15.75">
      <c r="B271" s="88">
        <f t="shared" si="12"/>
        <v>61</v>
      </c>
      <c r="C271" s="90">
        <f>'Exh 7, 8, 9, 10'!C266/'Exh 7, 8, 9, 10'!W266-1</f>
        <v>-0.15355167948511594</v>
      </c>
      <c r="D271" s="90">
        <f>'Exh 7, 8, 9, 10'!D266/'Exh 7, 8, 9, 10'!X266-1</f>
        <v>-0.12078990992469663</v>
      </c>
      <c r="E271" s="90">
        <f>'Exh 7, 8, 9, 10'!E266/'Exh 7, 8, 9, 10'!Y266-1</f>
        <v>-0.07848438078268294</v>
      </c>
      <c r="F271" s="90">
        <f>'Exh 7, 8, 9, 10'!F266/'Exh 7, 8, 9, 10'!Z266-1</f>
        <v>-0.01892533552982223</v>
      </c>
      <c r="G271" s="90"/>
      <c r="H271" s="90"/>
      <c r="I271" s="90"/>
      <c r="J271" s="90"/>
      <c r="K271" s="90"/>
      <c r="L271" s="91"/>
      <c r="M271" s="90">
        <f>'Exh 7, 8, 9, 10'!M266/'Exh 7, 8, 9, 10'!W266-1</f>
        <v>-0.10965921323021244</v>
      </c>
      <c r="N271" s="90">
        <f>'Exh 7, 8, 9, 10'!N266/'Exh 7, 8, 9, 10'!X266-1</f>
        <v>-0.08656303389478948</v>
      </c>
      <c r="O271" s="90">
        <f>'Exh 7, 8, 9, 10'!O266/'Exh 7, 8, 9, 10'!Y266-1</f>
        <v>-0.05779177997601692</v>
      </c>
      <c r="P271" s="90">
        <f>'Exh 7, 8, 9, 10'!P266/'Exh 7, 8, 9, 10'!Z266-1</f>
        <v>-0.015305974126653576</v>
      </c>
      <c r="Q271" s="90"/>
      <c r="R271" s="90"/>
      <c r="S271" s="90"/>
      <c r="T271" s="90"/>
      <c r="U271" s="90"/>
    </row>
    <row r="272" spans="2:21" ht="15.75">
      <c r="B272" s="88">
        <f t="shared" si="12"/>
        <v>62</v>
      </c>
      <c r="C272" s="90">
        <f>'Exh 7, 8, 9, 10'!C267/'Exh 7, 8, 9, 10'!W267-1</f>
        <v>-0.14757275377455426</v>
      </c>
      <c r="D272" s="90">
        <f>'Exh 7, 8, 9, 10'!D267/'Exh 7, 8, 9, 10'!X267-1</f>
        <v>-0.1133948183004726</v>
      </c>
      <c r="E272" s="90">
        <f>'Exh 7, 8, 9, 10'!E267/'Exh 7, 8, 9, 10'!Y267-1</f>
        <v>-0.0682270295168037</v>
      </c>
      <c r="F272" s="90">
        <f>'Exh 7, 8, 9, 10'!F267/'Exh 7, 8, 9, 10'!Z267-1</f>
        <v>0</v>
      </c>
      <c r="G272" s="90"/>
      <c r="H272" s="90"/>
      <c r="I272" s="90"/>
      <c r="J272" s="90"/>
      <c r="K272" s="90"/>
      <c r="L272" s="91"/>
      <c r="M272" s="90">
        <f>'Exh 7, 8, 9, 10'!M267/'Exh 7, 8, 9, 10'!W267-1</f>
        <v>-0.10518805081935689</v>
      </c>
      <c r="N272" s="90">
        <f>'Exh 7, 8, 9, 10'!N267/'Exh 7, 8, 9, 10'!X267-1</f>
        <v>-0.08150530129540345</v>
      </c>
      <c r="O272" s="90">
        <f>'Exh 7, 8, 9, 10'!O267/'Exh 7, 8, 9, 10'!Y267-1</f>
        <v>-0.05073827463257141</v>
      </c>
      <c r="P272" s="90">
        <f>'Exh 7, 8, 9, 10'!P267/'Exh 7, 8, 9, 10'!Z267-1</f>
        <v>0</v>
      </c>
      <c r="Q272" s="90"/>
      <c r="R272" s="90"/>
      <c r="S272" s="90"/>
      <c r="T272" s="90"/>
      <c r="U272" s="90"/>
    </row>
    <row r="273" spans="2:21" ht="15.75">
      <c r="B273" s="88">
        <f t="shared" si="12"/>
        <v>63</v>
      </c>
      <c r="C273" s="90">
        <f>'Exh 7, 8, 9, 10'!C268/'Exh 7, 8, 9, 10'!W268-1</f>
        <v>-0.14127653953066943</v>
      </c>
      <c r="D273" s="90">
        <f>'Exh 7, 8, 9, 10'!D268/'Exh 7, 8, 9, 10'!X268-1</f>
        <v>-0.10549231636346401</v>
      </c>
      <c r="E273" s="90">
        <f>'Exh 7, 8, 9, 10'!E268/'Exh 7, 8, 9, 10'!Y268-1</f>
        <v>-0.05721949593881792</v>
      </c>
      <c r="F273" s="90"/>
      <c r="G273" s="90"/>
      <c r="H273" s="90"/>
      <c r="I273" s="90"/>
      <c r="J273" s="90"/>
      <c r="K273" s="90"/>
      <c r="L273" s="91"/>
      <c r="M273" s="90">
        <f>'Exh 7, 8, 9, 10'!M268/'Exh 7, 8, 9, 10'!W268-1</f>
        <v>-0.10070542790624792</v>
      </c>
      <c r="N273" s="90">
        <f>'Exh 7, 8, 9, 10'!N268/'Exh 7, 8, 9, 10'!X268-1</f>
        <v>-0.07616857030433755</v>
      </c>
      <c r="O273" s="90">
        <f>'Exh 7, 8, 9, 10'!O268/'Exh 7, 8, 9, 10'!Y268-1</f>
        <v>-0.04304737969040873</v>
      </c>
      <c r="P273" s="90"/>
      <c r="Q273" s="90"/>
      <c r="R273" s="90"/>
      <c r="S273" s="90"/>
      <c r="T273" s="90"/>
      <c r="U273" s="90"/>
    </row>
    <row r="274" spans="2:21" ht="15.75">
      <c r="B274" s="88">
        <f t="shared" si="12"/>
        <v>64</v>
      </c>
      <c r="C274" s="90">
        <f>'Exh 7, 8, 9, 10'!C269/'Exh 7, 8, 9, 10'!W269-1</f>
        <v>-0.1346475535748355</v>
      </c>
      <c r="D274" s="90">
        <f>'Exh 7, 8, 9, 10'!D269/'Exh 7, 8, 9, 10'!X269-1</f>
        <v>-0.09705866761770388</v>
      </c>
      <c r="E274" s="90">
        <f>'Exh 7, 8, 9, 10'!E269/'Exh 7, 8, 9, 10'!Y269-1</f>
        <v>-0.04546631760504516</v>
      </c>
      <c r="F274" s="90"/>
      <c r="G274" s="90"/>
      <c r="H274" s="90"/>
      <c r="I274" s="90"/>
      <c r="J274" s="90"/>
      <c r="K274" s="90"/>
      <c r="L274" s="91"/>
      <c r="M274" s="90">
        <f>'Exh 7, 8, 9, 10'!M269/'Exh 7, 8, 9, 10'!W269-1</f>
        <v>-0.09620372553057888</v>
      </c>
      <c r="N274" s="90">
        <f>'Exh 7, 8, 9, 10'!N269/'Exh 7, 8, 9, 10'!X269-1</f>
        <v>-0.07048587598626233</v>
      </c>
      <c r="O274" s="90">
        <f>'Exh 7, 8, 9, 10'!O269/'Exh 7, 8, 9, 10'!Y269-1</f>
        <v>-0.034725971323506966</v>
      </c>
      <c r="P274" s="90"/>
      <c r="Q274" s="90"/>
      <c r="R274" s="90"/>
      <c r="S274" s="90"/>
      <c r="T274" s="90"/>
      <c r="U274" s="90"/>
    </row>
    <row r="275" spans="2:21" ht="15.75">
      <c r="B275" s="88">
        <f t="shared" si="12"/>
        <v>65</v>
      </c>
      <c r="C275" s="90">
        <f>'Exh 7, 8, 9, 10'!C270/'Exh 7, 8, 9, 10'!W270-1</f>
        <v>-0.12782213580948343</v>
      </c>
      <c r="D275" s="90">
        <f>'Exh 7, 8, 9, 10'!D270/'Exh 7, 8, 9, 10'!X270-1</f>
        <v>-0.0880619888448747</v>
      </c>
      <c r="E275" s="90">
        <f>'Exh 7, 8, 9, 10'!E270/'Exh 7, 8, 9, 10'!Y270-1</f>
        <v>-0.03287409001637753</v>
      </c>
      <c r="F275" s="90"/>
      <c r="G275" s="90"/>
      <c r="H275" s="90"/>
      <c r="I275" s="90"/>
      <c r="J275" s="90"/>
      <c r="K275" s="90"/>
      <c r="L275" s="91"/>
      <c r="M275" s="90">
        <f>'Exh 7, 8, 9, 10'!M270/'Exh 7, 8, 9, 10'!W270-1</f>
        <v>-0.09149404421614271</v>
      </c>
      <c r="N275" s="90">
        <f>'Exh 7, 8, 9, 10'!N270/'Exh 7, 8, 9, 10'!X270-1</f>
        <v>-0.06438241892051422</v>
      </c>
      <c r="O275" s="90">
        <f>'Exh 7, 8, 9, 10'!O270/'Exh 7, 8, 9, 10'!Y270-1</f>
        <v>-0.02566446048197013</v>
      </c>
      <c r="P275" s="90"/>
      <c r="Q275" s="90"/>
      <c r="R275" s="90"/>
      <c r="S275" s="90"/>
      <c r="T275" s="90"/>
      <c r="U275" s="90"/>
    </row>
    <row r="276" spans="2:21" ht="15.75">
      <c r="B276" s="88">
        <f t="shared" si="12"/>
        <v>66</v>
      </c>
      <c r="C276" s="90">
        <f>'Exh 7, 8, 9, 10'!C271/'Exh 7, 8, 9, 10'!W271-1</f>
        <v>-0.12078990992469663</v>
      </c>
      <c r="D276" s="90">
        <f>'Exh 7, 8, 9, 10'!D271/'Exh 7, 8, 9, 10'!X271-1</f>
        <v>-0.07848438078268294</v>
      </c>
      <c r="E276" s="90">
        <f>'Exh 7, 8, 9, 10'!E271/'Exh 7, 8, 9, 10'!Y271-1</f>
        <v>-0.01892533552982223</v>
      </c>
      <c r="F276" s="90"/>
      <c r="G276" s="90"/>
      <c r="H276" s="90"/>
      <c r="I276" s="90"/>
      <c r="J276" s="90"/>
      <c r="K276" s="90"/>
      <c r="L276" s="91"/>
      <c r="M276" s="90">
        <f>'Exh 7, 8, 9, 10'!M271/'Exh 7, 8, 9, 10'!W271-1</f>
        <v>-0.08656303389478948</v>
      </c>
      <c r="N276" s="90">
        <f>'Exh 7, 8, 9, 10'!N271/'Exh 7, 8, 9, 10'!X271-1</f>
        <v>-0.05779177997601692</v>
      </c>
      <c r="O276" s="90">
        <f>'Exh 7, 8, 9, 10'!O271/'Exh 7, 8, 9, 10'!Y271-1</f>
        <v>-0.015305974126653576</v>
      </c>
      <c r="P276" s="90"/>
      <c r="Q276" s="90"/>
      <c r="R276" s="90"/>
      <c r="S276" s="90"/>
      <c r="T276" s="90"/>
      <c r="U276" s="90"/>
    </row>
    <row r="277" spans="2:21" ht="15.75">
      <c r="B277" s="88">
        <f aca="true" t="shared" si="13" ref="B277:B287">B276+1</f>
        <v>67</v>
      </c>
      <c r="C277" s="90">
        <f>'Exh 7, 8, 9, 10'!C272/'Exh 7, 8, 9, 10'!W272-1</f>
        <v>-0.1133948183004726</v>
      </c>
      <c r="D277" s="90">
        <f>'Exh 7, 8, 9, 10'!D272/'Exh 7, 8, 9, 10'!X272-1</f>
        <v>-0.0682270295168037</v>
      </c>
      <c r="E277" s="90">
        <f>'Exh 7, 8, 9, 10'!E272/'Exh 7, 8, 9, 10'!Y272-1</f>
        <v>0</v>
      </c>
      <c r="F277" s="90"/>
      <c r="G277" s="90"/>
      <c r="H277" s="90"/>
      <c r="I277" s="90"/>
      <c r="J277" s="90"/>
      <c r="K277" s="90"/>
      <c r="L277" s="91"/>
      <c r="M277" s="90">
        <f>'Exh 7, 8, 9, 10'!M272/'Exh 7, 8, 9, 10'!W272-1</f>
        <v>-0.08150530129540345</v>
      </c>
      <c r="N277" s="90">
        <f>'Exh 7, 8, 9, 10'!N272/'Exh 7, 8, 9, 10'!X272-1</f>
        <v>-0.05073827463257141</v>
      </c>
      <c r="O277" s="90">
        <f>'Exh 7, 8, 9, 10'!O272/'Exh 7, 8, 9, 10'!Y272-1</f>
        <v>0</v>
      </c>
      <c r="P277" s="90"/>
      <c r="Q277" s="90"/>
      <c r="R277" s="90"/>
      <c r="S277" s="90"/>
      <c r="T277" s="90"/>
      <c r="U277" s="90"/>
    </row>
    <row r="278" spans="2:21" ht="15.75">
      <c r="B278" s="88">
        <f t="shared" si="13"/>
        <v>68</v>
      </c>
      <c r="C278" s="90">
        <f>'Exh 7, 8, 9, 10'!C273/'Exh 7, 8, 9, 10'!W273-1</f>
        <v>-0.10549231636346401</v>
      </c>
      <c r="D278" s="90">
        <f>'Exh 7, 8, 9, 10'!D273/'Exh 7, 8, 9, 10'!X273-1</f>
        <v>-0.05721949593881792</v>
      </c>
      <c r="E278" s="90"/>
      <c r="F278" s="90"/>
      <c r="G278" s="90"/>
      <c r="H278" s="90"/>
      <c r="I278" s="90"/>
      <c r="J278" s="90"/>
      <c r="K278" s="90"/>
      <c r="L278" s="91"/>
      <c r="M278" s="90">
        <f>'Exh 7, 8, 9, 10'!M273/'Exh 7, 8, 9, 10'!W273-1</f>
        <v>-0.07616857030433755</v>
      </c>
      <c r="N278" s="90">
        <f>'Exh 7, 8, 9, 10'!N273/'Exh 7, 8, 9, 10'!X273-1</f>
        <v>-0.04304737969040873</v>
      </c>
      <c r="O278" s="90"/>
      <c r="P278" s="90"/>
      <c r="Q278" s="90"/>
      <c r="R278" s="90"/>
      <c r="S278" s="90"/>
      <c r="T278" s="90"/>
      <c r="U278" s="90"/>
    </row>
    <row r="279" spans="2:21" ht="15.75">
      <c r="B279" s="88">
        <f t="shared" si="13"/>
        <v>69</v>
      </c>
      <c r="C279" s="90">
        <f>'Exh 7, 8, 9, 10'!C274/'Exh 7, 8, 9, 10'!W274-1</f>
        <v>-0.09705866761770388</v>
      </c>
      <c r="D279" s="90">
        <f>'Exh 7, 8, 9, 10'!D274/'Exh 7, 8, 9, 10'!X274-1</f>
        <v>-0.04546631760504516</v>
      </c>
      <c r="E279" s="90"/>
      <c r="F279" s="90"/>
      <c r="G279" s="90"/>
      <c r="H279" s="90"/>
      <c r="I279" s="90"/>
      <c r="J279" s="90"/>
      <c r="K279" s="90"/>
      <c r="L279" s="91"/>
      <c r="M279" s="90">
        <f>'Exh 7, 8, 9, 10'!M274/'Exh 7, 8, 9, 10'!W274-1</f>
        <v>-0.07048587598626233</v>
      </c>
      <c r="N279" s="90">
        <f>'Exh 7, 8, 9, 10'!N274/'Exh 7, 8, 9, 10'!X274-1</f>
        <v>-0.034725971323506966</v>
      </c>
      <c r="O279" s="90"/>
      <c r="P279" s="90"/>
      <c r="Q279" s="90"/>
      <c r="R279" s="90"/>
      <c r="S279" s="90"/>
      <c r="T279" s="90"/>
      <c r="U279" s="90"/>
    </row>
    <row r="280" spans="2:21" ht="15.75">
      <c r="B280" s="88">
        <f t="shared" si="13"/>
        <v>70</v>
      </c>
      <c r="C280" s="90">
        <f>'Exh 7, 8, 9, 10'!C275/'Exh 7, 8, 9, 10'!W275-1</f>
        <v>-0.0880619888448747</v>
      </c>
      <c r="D280" s="90">
        <f>'Exh 7, 8, 9, 10'!D275/'Exh 7, 8, 9, 10'!X275-1</f>
        <v>-0.03287409001637753</v>
      </c>
      <c r="E280" s="90"/>
      <c r="F280" s="90"/>
      <c r="G280" s="90"/>
      <c r="H280" s="90"/>
      <c r="I280" s="90"/>
      <c r="J280" s="90"/>
      <c r="K280" s="90"/>
      <c r="L280" s="91"/>
      <c r="M280" s="90">
        <f>'Exh 7, 8, 9, 10'!M275/'Exh 7, 8, 9, 10'!W275-1</f>
        <v>-0.06438241892051422</v>
      </c>
      <c r="N280" s="90">
        <f>'Exh 7, 8, 9, 10'!N275/'Exh 7, 8, 9, 10'!X275-1</f>
        <v>-0.02566446048197013</v>
      </c>
      <c r="O280" s="90"/>
      <c r="P280" s="90"/>
      <c r="Q280" s="90"/>
      <c r="R280" s="90"/>
      <c r="S280" s="90"/>
      <c r="T280" s="90"/>
      <c r="U280" s="90"/>
    </row>
    <row r="281" spans="2:21" ht="15.75">
      <c r="B281" s="88">
        <f t="shared" si="13"/>
        <v>71</v>
      </c>
      <c r="C281" s="90">
        <f>'Exh 7, 8, 9, 10'!C276/'Exh 7, 8, 9, 10'!W276-1</f>
        <v>-0.07848438078268294</v>
      </c>
      <c r="D281" s="90">
        <f>'Exh 7, 8, 9, 10'!D276/'Exh 7, 8, 9, 10'!X276-1</f>
        <v>-0.01892533552982223</v>
      </c>
      <c r="E281" s="90"/>
      <c r="F281" s="90"/>
      <c r="G281" s="90"/>
      <c r="H281" s="90"/>
      <c r="I281" s="90"/>
      <c r="J281" s="90"/>
      <c r="K281" s="90"/>
      <c r="L281" s="91"/>
      <c r="M281" s="90">
        <f>'Exh 7, 8, 9, 10'!M276/'Exh 7, 8, 9, 10'!W276-1</f>
        <v>-0.05779177997601692</v>
      </c>
      <c r="N281" s="90">
        <f>'Exh 7, 8, 9, 10'!N276/'Exh 7, 8, 9, 10'!X276-1</f>
        <v>-0.015305974126653576</v>
      </c>
      <c r="O281" s="90"/>
      <c r="P281" s="90"/>
      <c r="Q281" s="90"/>
      <c r="R281" s="90"/>
      <c r="S281" s="90"/>
      <c r="T281" s="90"/>
      <c r="U281" s="90"/>
    </row>
    <row r="282" spans="2:21" ht="15.75">
      <c r="B282" s="88">
        <f t="shared" si="13"/>
        <v>72</v>
      </c>
      <c r="C282" s="90">
        <f>'Exh 7, 8, 9, 10'!C277/'Exh 7, 8, 9, 10'!W277-1</f>
        <v>-0.0682270295168037</v>
      </c>
      <c r="D282" s="90">
        <f>'Exh 7, 8, 9, 10'!D277/'Exh 7, 8, 9, 10'!X277-1</f>
        <v>0</v>
      </c>
      <c r="E282" s="90"/>
      <c r="F282" s="90"/>
      <c r="G282" s="90"/>
      <c r="H282" s="90"/>
      <c r="I282" s="90"/>
      <c r="J282" s="90"/>
      <c r="K282" s="90"/>
      <c r="L282" s="91"/>
      <c r="M282" s="90">
        <f>'Exh 7, 8, 9, 10'!M277/'Exh 7, 8, 9, 10'!W277-1</f>
        <v>-0.05073827463257141</v>
      </c>
      <c r="N282" s="90">
        <f>'Exh 7, 8, 9, 10'!N277/'Exh 7, 8, 9, 10'!X277-1</f>
        <v>0</v>
      </c>
      <c r="O282" s="90"/>
      <c r="P282" s="90"/>
      <c r="Q282" s="90"/>
      <c r="R282" s="90"/>
      <c r="S282" s="90"/>
      <c r="T282" s="90"/>
      <c r="U282" s="90"/>
    </row>
    <row r="283" spans="2:21" ht="15.75">
      <c r="B283" s="88">
        <f t="shared" si="13"/>
        <v>73</v>
      </c>
      <c r="C283" s="90">
        <f>'Exh 7, 8, 9, 10'!C278/'Exh 7, 8, 9, 10'!W278-1</f>
        <v>-0.05721949593881792</v>
      </c>
      <c r="D283" s="90"/>
      <c r="E283" s="90"/>
      <c r="F283" s="90"/>
      <c r="G283" s="90"/>
      <c r="H283" s="90"/>
      <c r="I283" s="90"/>
      <c r="J283" s="90"/>
      <c r="K283" s="90"/>
      <c r="L283" s="91"/>
      <c r="M283" s="90">
        <f>'Exh 7, 8, 9, 10'!M278/'Exh 7, 8, 9, 10'!W278-1</f>
        <v>-0.04304737969040873</v>
      </c>
      <c r="N283" s="90"/>
      <c r="O283" s="90"/>
      <c r="P283" s="90"/>
      <c r="Q283" s="90"/>
      <c r="R283" s="90"/>
      <c r="S283" s="90"/>
      <c r="T283" s="90"/>
      <c r="U283" s="90"/>
    </row>
    <row r="284" spans="2:21" ht="15.75">
      <c r="B284" s="88">
        <f t="shared" si="13"/>
        <v>74</v>
      </c>
      <c r="C284" s="90">
        <f>'Exh 7, 8, 9, 10'!C279/'Exh 7, 8, 9, 10'!W279-1</f>
        <v>-0.04546631760504516</v>
      </c>
      <c r="D284" s="90"/>
      <c r="E284" s="90"/>
      <c r="F284" s="90"/>
      <c r="G284" s="90"/>
      <c r="H284" s="90"/>
      <c r="I284" s="90"/>
      <c r="J284" s="90"/>
      <c r="K284" s="90"/>
      <c r="L284" s="91"/>
      <c r="M284" s="90">
        <f>'Exh 7, 8, 9, 10'!M279/'Exh 7, 8, 9, 10'!W279-1</f>
        <v>-0.034725971323506966</v>
      </c>
      <c r="N284" s="90"/>
      <c r="O284" s="90"/>
      <c r="P284" s="90"/>
      <c r="Q284" s="90"/>
      <c r="R284" s="90"/>
      <c r="S284" s="90"/>
      <c r="T284" s="90"/>
      <c r="U284" s="90"/>
    </row>
    <row r="285" spans="2:21" ht="15.75">
      <c r="B285" s="88">
        <f t="shared" si="13"/>
        <v>75</v>
      </c>
      <c r="C285" s="90">
        <f>'Exh 7, 8, 9, 10'!C280/'Exh 7, 8, 9, 10'!W280-1</f>
        <v>-0.03287409001637753</v>
      </c>
      <c r="D285" s="90"/>
      <c r="E285" s="90"/>
      <c r="F285" s="90"/>
      <c r="G285" s="90"/>
      <c r="H285" s="90"/>
      <c r="I285" s="90"/>
      <c r="J285" s="90"/>
      <c r="K285" s="90"/>
      <c r="L285" s="91"/>
      <c r="M285" s="90">
        <f>'Exh 7, 8, 9, 10'!M280/'Exh 7, 8, 9, 10'!W280-1</f>
        <v>-0.02566446048197013</v>
      </c>
      <c r="N285" s="90"/>
      <c r="O285" s="90"/>
      <c r="P285" s="90"/>
      <c r="Q285" s="90"/>
      <c r="R285" s="90"/>
      <c r="S285" s="90"/>
      <c r="T285" s="90"/>
      <c r="U285" s="90"/>
    </row>
    <row r="286" spans="2:21" ht="15.75">
      <c r="B286" s="88">
        <f t="shared" si="13"/>
        <v>76</v>
      </c>
      <c r="C286" s="90">
        <f>'Exh 7, 8, 9, 10'!C281/'Exh 7, 8, 9, 10'!W281-1</f>
        <v>-0.01892533552982223</v>
      </c>
      <c r="D286" s="90"/>
      <c r="E286" s="90"/>
      <c r="F286" s="90"/>
      <c r="G286" s="90"/>
      <c r="H286" s="90"/>
      <c r="I286" s="90"/>
      <c r="J286" s="90"/>
      <c r="K286" s="90"/>
      <c r="L286" s="91"/>
      <c r="M286" s="90">
        <f>'Exh 7, 8, 9, 10'!M281/'Exh 7, 8, 9, 10'!W281-1</f>
        <v>-0.015305974126653576</v>
      </c>
      <c r="N286" s="90"/>
      <c r="O286" s="90"/>
      <c r="P286" s="90"/>
      <c r="Q286" s="90"/>
      <c r="R286" s="90"/>
      <c r="S286" s="90"/>
      <c r="T286" s="90"/>
      <c r="U286" s="90"/>
    </row>
    <row r="287" spans="2:21" ht="15.75">
      <c r="B287" s="88">
        <f t="shared" si="13"/>
        <v>77</v>
      </c>
      <c r="C287" s="90">
        <f>'Exh 7, 8, 9, 10'!C282/'Exh 7, 8, 9, 10'!W282-1</f>
        <v>0</v>
      </c>
      <c r="D287" s="90"/>
      <c r="E287" s="90"/>
      <c r="F287" s="90"/>
      <c r="G287" s="90"/>
      <c r="H287" s="90"/>
      <c r="I287" s="90"/>
      <c r="J287" s="90"/>
      <c r="K287" s="90"/>
      <c r="L287" s="91"/>
      <c r="M287" s="90">
        <f>'Exh 7, 8, 9, 10'!M282/'Exh 7, 8, 9, 10'!W282-1</f>
        <v>0</v>
      </c>
      <c r="N287" s="90"/>
      <c r="O287" s="90"/>
      <c r="P287" s="90"/>
      <c r="Q287" s="90"/>
      <c r="R287" s="90"/>
      <c r="S287" s="90"/>
      <c r="T287" s="90"/>
      <c r="U287" s="90"/>
    </row>
  </sheetData>
  <printOptions horizontalCentered="1" verticalCentered="1"/>
  <pageMargins left="0.75" right="0.75" top="1" bottom="1" header="0.5" footer="0.5"/>
  <pageSetup fitToHeight="4" horizontalDpi="300" verticalDpi="300" orientation="portrait" scale="34" r:id="rId1"/>
  <rowBreaks count="3" manualBreakCount="3">
    <brk id="57" min="1" max="20" man="1"/>
    <brk id="113" min="1" max="20" man="1"/>
    <brk id="200" min="1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4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3" max="3" width="20.8515625" style="0" customWidth="1"/>
    <col min="5" max="5" width="21.8515625" style="0" customWidth="1"/>
    <col min="7" max="7" width="23.421875" style="0" customWidth="1"/>
  </cols>
  <sheetData>
    <row r="2" ht="18">
      <c r="D2" s="58" t="s">
        <v>96</v>
      </c>
    </row>
    <row r="4" ht="15.75">
      <c r="D4" s="10" t="s">
        <v>71</v>
      </c>
    </row>
    <row r="6" spans="1:4" ht="15.75">
      <c r="A6" s="1"/>
      <c r="D6" s="31" t="s">
        <v>117</v>
      </c>
    </row>
    <row r="7" spans="1:4" ht="15.75">
      <c r="A7" s="1"/>
      <c r="D7" s="31"/>
    </row>
    <row r="8" spans="1:4" ht="15.75">
      <c r="A8" s="1"/>
      <c r="D8" s="10" t="s">
        <v>72</v>
      </c>
    </row>
    <row r="11" spans="1:7" ht="15.75">
      <c r="A11" s="7" t="s">
        <v>68</v>
      </c>
      <c r="C11" s="10" t="s">
        <v>20</v>
      </c>
      <c r="D11" s="10"/>
      <c r="E11" s="10" t="s">
        <v>17</v>
      </c>
      <c r="F11" s="3"/>
      <c r="G11" s="31" t="s">
        <v>3</v>
      </c>
    </row>
    <row r="13" ht="15.75">
      <c r="A13" s="7" t="s">
        <v>65</v>
      </c>
    </row>
    <row r="14" ht="15.75">
      <c r="A14" s="7"/>
    </row>
    <row r="15" spans="1:7" ht="15.75">
      <c r="A15" s="69" t="s">
        <v>54</v>
      </c>
      <c r="C15" s="43">
        <v>3173211481.361277</v>
      </c>
      <c r="D15" s="32"/>
      <c r="E15" s="43">
        <v>1677862651.818343</v>
      </c>
      <c r="F15" s="32"/>
      <c r="G15" s="36">
        <f>E15+C15</f>
        <v>4851074133.17962</v>
      </c>
    </row>
    <row r="16" spans="1:7" ht="15.75">
      <c r="A16" s="69" t="s">
        <v>55</v>
      </c>
      <c r="C16" s="43">
        <v>348443729.4919897</v>
      </c>
      <c r="D16" s="32"/>
      <c r="E16" s="43">
        <v>149703139.36587417</v>
      </c>
      <c r="F16" s="32"/>
      <c r="G16" s="36">
        <f>E16+C16</f>
        <v>498146868.85786384</v>
      </c>
    </row>
    <row r="17" spans="1:7" ht="15.75">
      <c r="A17" s="69" t="s">
        <v>3</v>
      </c>
      <c r="C17" s="43">
        <f>C16+C15</f>
        <v>3521655210.8532667</v>
      </c>
      <c r="D17" s="32"/>
      <c r="E17" s="43">
        <f>E16+E15</f>
        <v>1827565791.184217</v>
      </c>
      <c r="F17" s="32"/>
      <c r="G17" s="36">
        <f>G16+G15</f>
        <v>5349221002.037483</v>
      </c>
    </row>
    <row r="18" spans="1:6" ht="15.75">
      <c r="A18" s="2"/>
      <c r="C18" s="32"/>
      <c r="D18" s="32"/>
      <c r="E18" s="32"/>
      <c r="F18" s="32"/>
    </row>
    <row r="19" spans="1:6" ht="15.75">
      <c r="A19" s="2"/>
      <c r="C19" s="32"/>
      <c r="D19" s="32"/>
      <c r="E19" s="32"/>
      <c r="F19" s="32"/>
    </row>
    <row r="20" spans="1:6" ht="15.75">
      <c r="A20" s="7" t="s">
        <v>70</v>
      </c>
      <c r="C20" s="32"/>
      <c r="D20" s="32"/>
      <c r="E20" s="32"/>
      <c r="F20" s="32"/>
    </row>
    <row r="21" spans="1:6" ht="15.75">
      <c r="A21" s="7"/>
      <c r="C21" s="32"/>
      <c r="D21" s="32"/>
      <c r="E21" s="32"/>
      <c r="F21" s="32"/>
    </row>
    <row r="22" spans="1:7" ht="15.75">
      <c r="A22" s="69" t="s">
        <v>54</v>
      </c>
      <c r="C22" s="43">
        <v>4700953662.323927</v>
      </c>
      <c r="D22" s="32"/>
      <c r="E22" s="43">
        <v>3143723726.978871</v>
      </c>
      <c r="F22" s="32"/>
      <c r="G22" s="36">
        <f>E22+C22</f>
        <v>7844677389.302797</v>
      </c>
    </row>
    <row r="23" spans="1:7" ht="15.75">
      <c r="A23" s="69" t="s">
        <v>55</v>
      </c>
      <c r="C23" s="43">
        <v>534237378.4549053</v>
      </c>
      <c r="D23" s="32"/>
      <c r="E23" s="43">
        <v>293199732.9769599</v>
      </c>
      <c r="F23" s="32"/>
      <c r="G23" s="36">
        <f>E23+C23</f>
        <v>827437111.4318652</v>
      </c>
    </row>
    <row r="24" spans="1:7" ht="15.75">
      <c r="A24" s="69" t="s">
        <v>3</v>
      </c>
      <c r="C24" s="43">
        <f>C23+C22</f>
        <v>5235191040.778832</v>
      </c>
      <c r="D24" s="32"/>
      <c r="E24" s="43">
        <f>E23+E22</f>
        <v>3436923459.9558306</v>
      </c>
      <c r="F24" s="32"/>
      <c r="G24" s="36">
        <f>G23+G22</f>
        <v>8672114500.734663</v>
      </c>
    </row>
    <row r="25" spans="1:7" ht="15.75">
      <c r="A25" s="2"/>
      <c r="C25" s="43"/>
      <c r="D25" s="32"/>
      <c r="E25" s="43"/>
      <c r="F25" s="32"/>
      <c r="G25" s="36"/>
    </row>
    <row r="26" spans="1:7" ht="15.75">
      <c r="A26" s="2" t="s">
        <v>66</v>
      </c>
      <c r="C26" s="43"/>
      <c r="D26" s="32"/>
      <c r="E26" s="43"/>
      <c r="F26" s="32"/>
      <c r="G26" s="36"/>
    </row>
    <row r="27" spans="1:7" ht="15.75">
      <c r="A27" s="2"/>
      <c r="C27" s="43"/>
      <c r="D27" s="32"/>
      <c r="E27" s="43"/>
      <c r="F27" s="32"/>
      <c r="G27" s="36"/>
    </row>
    <row r="28" spans="1:7" ht="15.75">
      <c r="A28" s="69" t="s">
        <v>67</v>
      </c>
      <c r="C28" s="44">
        <f>C15/C22</f>
        <v>0.6750144139460827</v>
      </c>
      <c r="D28" s="44"/>
      <c r="E28" s="44">
        <f>E15/E22</f>
        <v>0.5337182263884157</v>
      </c>
      <c r="F28" s="44"/>
      <c r="G28" s="37">
        <f>G15/G22</f>
        <v>0.6183905204049142</v>
      </c>
    </row>
    <row r="29" spans="1:7" ht="15.75">
      <c r="A29" s="69" t="s">
        <v>55</v>
      </c>
      <c r="C29" s="37">
        <f>C16/C23</f>
        <v>0.6522264138457351</v>
      </c>
      <c r="D29" s="37"/>
      <c r="E29" s="37">
        <f>E16/E23</f>
        <v>0.5105841599713806</v>
      </c>
      <c r="F29" s="37"/>
      <c r="G29" s="37">
        <f>G16/G23</f>
        <v>0.6020359275351205</v>
      </c>
    </row>
    <row r="30" spans="1:7" ht="15.75">
      <c r="A30" s="69" t="s">
        <v>3</v>
      </c>
      <c r="C30" s="44">
        <f>C17/C24</f>
        <v>0.6726889588979268</v>
      </c>
      <c r="D30" s="44"/>
      <c r="E30" s="44">
        <f>E17/E24</f>
        <v>0.5317446875024979</v>
      </c>
      <c r="F30" s="44"/>
      <c r="G30" s="37">
        <f>G17/G24</f>
        <v>0.6168300708649915</v>
      </c>
    </row>
    <row r="31" spans="1:7" ht="15.75">
      <c r="A31" s="69"/>
      <c r="C31" s="37"/>
      <c r="D31" s="37"/>
      <c r="E31" s="37"/>
      <c r="F31" s="37"/>
      <c r="G31" s="37"/>
    </row>
    <row r="32" spans="1:7" ht="15.75">
      <c r="A32" s="2"/>
      <c r="C32" s="37"/>
      <c r="D32" s="37"/>
      <c r="E32" s="37"/>
      <c r="F32" s="37"/>
      <c r="G32" s="37"/>
    </row>
    <row r="33" spans="1:7" ht="15.75">
      <c r="A33" s="2"/>
      <c r="C33" s="37"/>
      <c r="D33" s="37"/>
      <c r="E33" s="37"/>
      <c r="F33" s="37"/>
      <c r="G33" s="37"/>
    </row>
    <row r="34" spans="1:7" ht="15.75">
      <c r="A34" s="68" t="s">
        <v>116</v>
      </c>
      <c r="C34" s="10" t="s">
        <v>20</v>
      </c>
      <c r="D34" s="10"/>
      <c r="E34" s="10" t="s">
        <v>17</v>
      </c>
      <c r="F34" s="3"/>
      <c r="G34" s="31" t="s">
        <v>3</v>
      </c>
    </row>
    <row r="35" spans="1:7" ht="15.75">
      <c r="A35" s="2"/>
      <c r="C35" s="37"/>
      <c r="D35" s="37"/>
      <c r="E35" s="37"/>
      <c r="F35" s="37"/>
      <c r="G35" s="37"/>
    </row>
    <row r="37" spans="1:5" ht="15.75">
      <c r="A37" s="2" t="s">
        <v>51</v>
      </c>
      <c r="C37" s="32"/>
      <c r="D37" s="32"/>
      <c r="E37" s="32"/>
    </row>
    <row r="38" spans="1:5" ht="15.75">
      <c r="A38" s="2"/>
      <c r="C38" s="32"/>
      <c r="D38" s="32"/>
      <c r="E38" s="32"/>
    </row>
    <row r="39" spans="1:7" ht="15.75">
      <c r="A39" s="69" t="s">
        <v>67</v>
      </c>
      <c r="C39" s="43">
        <v>2543459263.027651</v>
      </c>
      <c r="D39" s="32"/>
      <c r="E39" s="43">
        <v>1310423628.903107</v>
      </c>
      <c r="G39" s="36">
        <f>E39+C39</f>
        <v>3853882891.9307575</v>
      </c>
    </row>
    <row r="40" spans="1:7" ht="15.75">
      <c r="A40" s="69" t="s">
        <v>55</v>
      </c>
      <c r="C40" s="45">
        <v>281822860.50706667</v>
      </c>
      <c r="D40" s="46"/>
      <c r="E40" s="45">
        <v>119302670.92162074</v>
      </c>
      <c r="G40" s="36">
        <f>E40+C40</f>
        <v>401125531.4286874</v>
      </c>
    </row>
    <row r="41" spans="1:7" ht="15.75">
      <c r="A41" s="69" t="s">
        <v>3</v>
      </c>
      <c r="C41" s="43">
        <f>C40+C39</f>
        <v>2825282123.5347176</v>
      </c>
      <c r="D41" s="32"/>
      <c r="E41" s="43">
        <f>E40+E39</f>
        <v>1429726299.8247278</v>
      </c>
      <c r="G41" s="36">
        <f>G40+G39</f>
        <v>4255008423.359445</v>
      </c>
    </row>
    <row r="42" spans="1:5" ht="15.75">
      <c r="A42" s="2"/>
      <c r="C42" s="32"/>
      <c r="D42" s="32"/>
      <c r="E42" s="32"/>
    </row>
    <row r="43" spans="1:5" ht="15.75">
      <c r="A43" s="7" t="s">
        <v>52</v>
      </c>
      <c r="C43" s="32"/>
      <c r="D43" s="32"/>
      <c r="E43" s="32"/>
    </row>
    <row r="44" spans="1:5" ht="15.75">
      <c r="A44" s="7"/>
      <c r="C44" s="32"/>
      <c r="D44" s="32"/>
      <c r="E44" s="32"/>
    </row>
    <row r="45" spans="1:7" ht="15.75">
      <c r="A45" s="69" t="s">
        <v>67</v>
      </c>
      <c r="C45" s="43">
        <v>3731559239.3956347</v>
      </c>
      <c r="D45" s="32"/>
      <c r="E45" s="43">
        <v>2483370873.1793528</v>
      </c>
      <c r="G45" s="36">
        <f>E45+C45</f>
        <v>6214930112.574987</v>
      </c>
    </row>
    <row r="46" spans="1:7" ht="15.75">
      <c r="A46" s="69" t="s">
        <v>55</v>
      </c>
      <c r="C46" s="43">
        <v>427407754.4597595</v>
      </c>
      <c r="D46" s="32"/>
      <c r="E46" s="43">
        <v>235189092.93277046</v>
      </c>
      <c r="G46" s="36">
        <f>E46+C46</f>
        <v>662596847.39253</v>
      </c>
    </row>
    <row r="47" spans="1:7" ht="15.75">
      <c r="A47" s="69" t="s">
        <v>3</v>
      </c>
      <c r="C47" s="43">
        <f>C46+C45</f>
        <v>4158966993.8553944</v>
      </c>
      <c r="D47" s="32"/>
      <c r="E47" s="43">
        <f>E46+E45</f>
        <v>2718559966.112123</v>
      </c>
      <c r="G47" s="36">
        <f>G46+G45</f>
        <v>6877526959.967518</v>
      </c>
    </row>
    <row r="48" spans="1:7" ht="15.75">
      <c r="A48" s="69"/>
      <c r="C48" s="43"/>
      <c r="D48" s="32"/>
      <c r="E48" s="43"/>
      <c r="G48" s="36"/>
    </row>
    <row r="49" spans="1:7" ht="15.75">
      <c r="A49" s="2" t="s">
        <v>69</v>
      </c>
      <c r="C49" s="43"/>
      <c r="D49" s="32"/>
      <c r="E49" s="43"/>
      <c r="F49" s="32"/>
      <c r="G49" s="36"/>
    </row>
    <row r="50" spans="1:7" ht="15.75">
      <c r="A50" s="2"/>
      <c r="C50" s="43"/>
      <c r="D50" s="32"/>
      <c r="E50" s="43"/>
      <c r="F50" s="32"/>
      <c r="G50" s="36"/>
    </row>
    <row r="51" spans="1:7" ht="15.75">
      <c r="A51" s="69" t="s">
        <v>67</v>
      </c>
      <c r="C51" s="37">
        <f>C39/C45</f>
        <v>0.6816076336602902</v>
      </c>
      <c r="D51" s="37"/>
      <c r="E51" s="37">
        <f>E39/E45</f>
        <v>0.5276793905637736</v>
      </c>
      <c r="F51" s="37"/>
      <c r="G51" s="37">
        <f>G39/G45</f>
        <v>0.6201007609293946</v>
      </c>
    </row>
    <row r="52" spans="1:7" ht="15.75">
      <c r="A52" s="69" t="s">
        <v>55</v>
      </c>
      <c r="C52" s="37">
        <f>C40/C46</f>
        <v>0.6593770411659677</v>
      </c>
      <c r="D52" s="37"/>
      <c r="E52" s="37">
        <f>E40/E46</f>
        <v>0.5072627707090303</v>
      </c>
      <c r="F52" s="37"/>
      <c r="G52" s="37">
        <f>G40/G46</f>
        <v>0.6053840023646476</v>
      </c>
    </row>
    <row r="53" spans="1:7" ht="15.75">
      <c r="A53" s="69" t="s">
        <v>3</v>
      </c>
      <c r="C53" s="37">
        <f>C41/C47</f>
        <v>0.6793230452919895</v>
      </c>
      <c r="D53" s="37"/>
      <c r="E53" s="37">
        <f>E41/E47</f>
        <v>0.5259131001878958</v>
      </c>
      <c r="F53" s="37"/>
      <c r="G53" s="37">
        <f>G41/G47</f>
        <v>0.6186829143857753</v>
      </c>
    </row>
    <row r="54" spans="1:7" ht="15.75">
      <c r="A54" s="2"/>
      <c r="C54" s="37"/>
      <c r="D54" s="37"/>
      <c r="E54" s="37"/>
      <c r="F54" s="37"/>
      <c r="G54" s="37"/>
    </row>
    <row r="55" spans="1:7" ht="15.75">
      <c r="A55" s="2"/>
      <c r="C55" s="37"/>
      <c r="D55" s="37"/>
      <c r="E55" s="37"/>
      <c r="F55" s="37"/>
      <c r="G55" s="37"/>
    </row>
    <row r="56" spans="1:7" ht="15.75">
      <c r="A56" s="47"/>
      <c r="B56" s="32"/>
      <c r="C56" s="48"/>
      <c r="D56" s="48"/>
      <c r="E56" s="48"/>
      <c r="F56" s="37"/>
      <c r="G56" s="37"/>
    </row>
    <row r="57" ht="15.75">
      <c r="A57" s="2"/>
    </row>
    <row r="58" ht="18">
      <c r="D58" s="11" t="s">
        <v>97</v>
      </c>
    </row>
    <row r="60" ht="15.75">
      <c r="D60" s="10" t="s">
        <v>71</v>
      </c>
    </row>
    <row r="62" spans="1:4" ht="15.75">
      <c r="A62" s="1"/>
      <c r="D62" s="31" t="s">
        <v>117</v>
      </c>
    </row>
    <row r="63" spans="1:4" ht="15.75">
      <c r="A63" s="1"/>
      <c r="D63" s="31"/>
    </row>
    <row r="64" spans="1:4" ht="15.75">
      <c r="A64" s="1"/>
      <c r="D64" s="10" t="s">
        <v>73</v>
      </c>
    </row>
    <row r="67" spans="1:7" ht="15.75">
      <c r="A67" s="7" t="s">
        <v>68</v>
      </c>
      <c r="C67" s="10" t="s">
        <v>20</v>
      </c>
      <c r="D67" s="10"/>
      <c r="E67" s="10" t="s">
        <v>17</v>
      </c>
      <c r="F67" s="3"/>
      <c r="G67" s="31" t="s">
        <v>3</v>
      </c>
    </row>
    <row r="69" ht="15.75">
      <c r="A69" s="7" t="s">
        <v>65</v>
      </c>
    </row>
    <row r="70" ht="15.75">
      <c r="A70" s="7"/>
    </row>
    <row r="71" spans="1:7" ht="15.75">
      <c r="A71" s="69" t="s">
        <v>54</v>
      </c>
      <c r="C71" s="43">
        <v>6132655428.832855</v>
      </c>
      <c r="D71" s="32"/>
      <c r="E71" s="43">
        <v>3212184145.6148443</v>
      </c>
      <c r="G71" s="36">
        <f>E71+C71</f>
        <v>9344839574.4477</v>
      </c>
    </row>
    <row r="72" spans="1:7" ht="15.75">
      <c r="A72" s="69" t="s">
        <v>55</v>
      </c>
      <c r="C72" s="43">
        <v>843042473.173676</v>
      </c>
      <c r="D72" s="32"/>
      <c r="E72" s="43">
        <v>367426817.6720338</v>
      </c>
      <c r="G72" s="36">
        <f>E72+C72</f>
        <v>1210469290.8457098</v>
      </c>
    </row>
    <row r="73" spans="1:7" ht="15.75">
      <c r="A73" s="69" t="s">
        <v>3</v>
      </c>
      <c r="C73" s="43">
        <f>C72+C71</f>
        <v>6975697902.006531</v>
      </c>
      <c r="D73" s="32"/>
      <c r="E73" s="43">
        <f>E72+E71</f>
        <v>3579610963.286878</v>
      </c>
      <c r="G73" s="36">
        <f>G72+G71</f>
        <v>10555308865.293411</v>
      </c>
    </row>
    <row r="74" spans="1:5" ht="15.75">
      <c r="A74" s="2"/>
      <c r="C74" s="32"/>
      <c r="D74" s="32"/>
      <c r="E74" s="32"/>
    </row>
    <row r="75" spans="1:6" ht="15.75">
      <c r="A75" s="7" t="s">
        <v>70</v>
      </c>
      <c r="C75" s="32"/>
      <c r="D75" s="32"/>
      <c r="E75" s="32"/>
      <c r="F75" s="32"/>
    </row>
    <row r="76" spans="1:6" ht="15.75">
      <c r="A76" s="7"/>
      <c r="C76" s="32"/>
      <c r="D76" s="32"/>
      <c r="E76" s="32"/>
      <c r="F76" s="32"/>
    </row>
    <row r="77" spans="1:7" ht="15.75">
      <c r="A77" s="69" t="s">
        <v>54</v>
      </c>
      <c r="C77" s="43">
        <v>7486493250.447386</v>
      </c>
      <c r="D77" s="32"/>
      <c r="E77" s="43">
        <v>4555573952.50244</v>
      </c>
      <c r="G77" s="36">
        <f>E77+C77</f>
        <v>12042067202.949825</v>
      </c>
    </row>
    <row r="78" spans="1:7" ht="15.75">
      <c r="A78" s="69" t="s">
        <v>55</v>
      </c>
      <c r="C78" s="43">
        <v>1025096625.6871237</v>
      </c>
      <c r="D78" s="32"/>
      <c r="E78" s="43">
        <v>508080907.05177236</v>
      </c>
      <c r="G78" s="36">
        <f>E78+C78</f>
        <v>1533177532.738896</v>
      </c>
    </row>
    <row r="79" spans="1:7" ht="15.75">
      <c r="A79" s="69" t="s">
        <v>3</v>
      </c>
      <c r="C79" s="43">
        <f>C78+C77</f>
        <v>8511589876.134509</v>
      </c>
      <c r="D79" s="32"/>
      <c r="E79" s="43">
        <f>E78+E77</f>
        <v>5063654859.554213</v>
      </c>
      <c r="G79" s="36">
        <f>G78+G77</f>
        <v>13575244735.68872</v>
      </c>
    </row>
    <row r="80" spans="1:7" ht="15.75">
      <c r="A80" s="69"/>
      <c r="C80" s="43"/>
      <c r="D80" s="32"/>
      <c r="E80" s="43"/>
      <c r="G80" s="36"/>
    </row>
    <row r="81" spans="1:7" ht="15.75">
      <c r="A81" s="2" t="s">
        <v>69</v>
      </c>
      <c r="C81" s="43"/>
      <c r="D81" s="32"/>
      <c r="E81" s="43"/>
      <c r="F81" s="32"/>
      <c r="G81" s="36"/>
    </row>
    <row r="82" spans="1:7" ht="15.75">
      <c r="A82" s="2"/>
      <c r="C82" s="43"/>
      <c r="D82" s="32"/>
      <c r="E82" s="43"/>
      <c r="F82" s="32"/>
      <c r="G82" s="36"/>
    </row>
    <row r="83" spans="1:7" ht="15.75">
      <c r="A83" s="69" t="s">
        <v>54</v>
      </c>
      <c r="C83" s="44">
        <f>C71/C77</f>
        <v>0.8191626204253071</v>
      </c>
      <c r="D83" s="44"/>
      <c r="E83" s="44">
        <f>E71/E77</f>
        <v>0.7051107454529075</v>
      </c>
      <c r="F83" s="37"/>
      <c r="G83" s="44">
        <f>G71/G77</f>
        <v>0.7760162285225072</v>
      </c>
    </row>
    <row r="84" spans="1:7" ht="15.75">
      <c r="A84" s="69" t="s">
        <v>55</v>
      </c>
      <c r="C84" s="44">
        <f aca="true" t="shared" si="0" ref="C84:E85">C72/C78</f>
        <v>0.8224029345610064</v>
      </c>
      <c r="D84" s="44"/>
      <c r="E84" s="44">
        <f t="shared" si="0"/>
        <v>0.7231659615081615</v>
      </c>
      <c r="F84" s="37"/>
      <c r="G84" s="44">
        <f>G72/G78</f>
        <v>0.7895167160996064</v>
      </c>
    </row>
    <row r="85" spans="1:7" ht="15.75">
      <c r="A85" s="69" t="s">
        <v>3</v>
      </c>
      <c r="C85" s="44">
        <f t="shared" si="0"/>
        <v>0.8195528689141335</v>
      </c>
      <c r="D85" s="44"/>
      <c r="E85" s="44">
        <f t="shared" si="0"/>
        <v>0.706922383648007</v>
      </c>
      <c r="F85" s="37"/>
      <c r="G85" s="44">
        <f>G73/G79</f>
        <v>0.7775409630401704</v>
      </c>
    </row>
    <row r="86" spans="1:7" ht="15.75">
      <c r="A86" s="2"/>
      <c r="C86" s="44"/>
      <c r="D86" s="44"/>
      <c r="E86" s="44"/>
      <c r="F86" s="37"/>
      <c r="G86" s="37"/>
    </row>
    <row r="87" spans="1:7" ht="15.75">
      <c r="A87" s="2"/>
      <c r="C87" s="44"/>
      <c r="D87" s="44"/>
      <c r="E87" s="44"/>
      <c r="F87" s="37"/>
      <c r="G87" s="37"/>
    </row>
    <row r="88" spans="3:5" ht="12.75">
      <c r="C88" s="32"/>
      <c r="D88" s="32"/>
      <c r="E88" s="32"/>
    </row>
    <row r="89" spans="1:5" ht="15.75">
      <c r="A89" s="2" t="s">
        <v>51</v>
      </c>
      <c r="C89" s="32"/>
      <c r="D89" s="32"/>
      <c r="E89" s="32"/>
    </row>
    <row r="90" spans="1:5" ht="15.75">
      <c r="A90" s="2"/>
      <c r="C90" s="32"/>
      <c r="D90" s="32"/>
      <c r="E90" s="32"/>
    </row>
    <row r="91" spans="1:7" ht="15.75">
      <c r="A91" s="69" t="s">
        <v>54</v>
      </c>
      <c r="C91" s="43">
        <v>5375484496.197079</v>
      </c>
      <c r="D91" s="32"/>
      <c r="E91" s="43">
        <v>2725406133.504876</v>
      </c>
      <c r="G91" s="36">
        <f>E91+C91</f>
        <v>8100890629.701955</v>
      </c>
    </row>
    <row r="92" spans="1:7" ht="15.75">
      <c r="A92" s="69" t="s">
        <v>55</v>
      </c>
      <c r="C92" s="45">
        <v>756390086.0428917</v>
      </c>
      <c r="D92" s="46"/>
      <c r="E92" s="45">
        <v>322323883.763698</v>
      </c>
      <c r="G92" s="36">
        <f>E92+C92</f>
        <v>1078713969.8065896</v>
      </c>
    </row>
    <row r="93" spans="1:7" ht="15.75">
      <c r="A93" s="69" t="s">
        <v>3</v>
      </c>
      <c r="C93" s="43">
        <f>C92+C91</f>
        <v>6131874582.23997</v>
      </c>
      <c r="D93" s="32"/>
      <c r="E93" s="43">
        <f>E92+E91</f>
        <v>3047730017.268574</v>
      </c>
      <c r="G93" s="36">
        <f>G92+G91</f>
        <v>9179604599.508545</v>
      </c>
    </row>
    <row r="94" spans="1:5" ht="15.75">
      <c r="A94" s="2"/>
      <c r="C94" s="32"/>
      <c r="D94" s="32"/>
      <c r="E94" s="32"/>
    </row>
    <row r="95" spans="1:5" ht="15.75">
      <c r="A95" s="7" t="s">
        <v>52</v>
      </c>
      <c r="C95" s="32"/>
      <c r="D95" s="32"/>
      <c r="E95" s="32"/>
    </row>
    <row r="96" spans="1:7" ht="15.75">
      <c r="A96" s="69" t="s">
        <v>54</v>
      </c>
      <c r="C96" s="43">
        <v>6604095090.867856</v>
      </c>
      <c r="D96" s="32"/>
      <c r="E96" s="43">
        <v>3957903169.0847616</v>
      </c>
      <c r="G96" s="36">
        <f>E96+C96</f>
        <v>10561998259.952618</v>
      </c>
    </row>
    <row r="97" spans="1:7" ht="15.75">
      <c r="A97" s="69" t="s">
        <v>55</v>
      </c>
      <c r="C97" s="43">
        <v>929923712.2373769</v>
      </c>
      <c r="D97" s="32"/>
      <c r="E97" s="43">
        <v>457565520.2273664</v>
      </c>
      <c r="G97" s="36">
        <f>E97+C97</f>
        <v>1387489232.4647434</v>
      </c>
    </row>
    <row r="98" spans="1:7" ht="15.75">
      <c r="A98" s="69" t="s">
        <v>3</v>
      </c>
      <c r="C98" s="36">
        <f>C97+C96</f>
        <v>7534018803.105233</v>
      </c>
      <c r="E98" s="36">
        <f>E97+E96</f>
        <v>4415468689.312128</v>
      </c>
      <c r="G98" s="36">
        <f>G97+G96</f>
        <v>11949487492.41736</v>
      </c>
    </row>
    <row r="99" spans="1:7" ht="15.75">
      <c r="A99" s="69"/>
      <c r="C99" s="36"/>
      <c r="E99" s="36"/>
      <c r="G99" s="36"/>
    </row>
    <row r="100" spans="1:7" ht="15.75">
      <c r="A100" s="2" t="s">
        <v>69</v>
      </c>
      <c r="C100" s="43"/>
      <c r="D100" s="32"/>
      <c r="E100" s="43"/>
      <c r="F100" s="32"/>
      <c r="G100" s="36"/>
    </row>
    <row r="101" spans="1:7" ht="15.75">
      <c r="A101" s="2"/>
      <c r="C101" s="43"/>
      <c r="D101" s="32"/>
      <c r="E101" s="43"/>
      <c r="F101" s="32"/>
      <c r="G101" s="36"/>
    </row>
    <row r="102" spans="1:7" ht="15.75">
      <c r="A102" s="69" t="s">
        <v>54</v>
      </c>
      <c r="C102" s="44">
        <f>C91/C96</f>
        <v>0.8139623100870095</v>
      </c>
      <c r="D102" s="44"/>
      <c r="E102" s="44">
        <f>E91/E96</f>
        <v>0.6885984868940358</v>
      </c>
      <c r="F102" s="37"/>
      <c r="G102" s="44">
        <f>G91/G96</f>
        <v>0.7669846586149974</v>
      </c>
    </row>
    <row r="103" spans="1:7" ht="15.75">
      <c r="A103" s="69" t="s">
        <v>55</v>
      </c>
      <c r="C103" s="44">
        <f aca="true" t="shared" si="1" ref="C103:E104">C92/C97</f>
        <v>0.8133893953763509</v>
      </c>
      <c r="D103" s="44"/>
      <c r="E103" s="44">
        <f t="shared" si="1"/>
        <v>0.7044321949860509</v>
      </c>
      <c r="F103" s="37"/>
      <c r="G103" s="44">
        <f>G92/G97</f>
        <v>0.77745754314097</v>
      </c>
    </row>
    <row r="104" spans="1:7" ht="15.75">
      <c r="A104" s="69" t="s">
        <v>3</v>
      </c>
      <c r="C104" s="44">
        <f t="shared" si="1"/>
        <v>0.8138915952416587</v>
      </c>
      <c r="D104" s="44"/>
      <c r="E104" s="44">
        <f t="shared" si="1"/>
        <v>0.6902392999967961</v>
      </c>
      <c r="F104" s="37"/>
      <c r="G104" s="44">
        <f>G93/G98</f>
        <v>0.7682006952460123</v>
      </c>
    </row>
  </sheetData>
  <printOptions/>
  <pageMargins left="0.75" right="0.75" top="1" bottom="1" header="0.5" footer="0.5"/>
  <pageSetup fitToHeight="1" fitToWidth="1" horizontalDpi="300" verticalDpi="3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8">
      <selection activeCell="C38" sqref="C3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35" max="35" width="11.28125" style="0" customWidth="1"/>
  </cols>
  <sheetData/>
  <printOptions/>
  <pageMargins left="0.75" right="0.75" top="1" bottom="1" header="0.5" footer="0.5"/>
  <pageSetup horizontalDpi="600" verticalDpi="600" orientation="landscape" scale="78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Prudential Financial</dc:creator>
  <cp:keywords/>
  <dc:description/>
  <cp:lastModifiedBy>MBergschneider</cp:lastModifiedBy>
  <cp:lastPrinted>2007-03-02T16:08:57Z</cp:lastPrinted>
  <dcterms:created xsi:type="dcterms:W3CDTF">2005-06-15T11:27:30Z</dcterms:created>
  <dcterms:modified xsi:type="dcterms:W3CDTF">2007-07-05T13:59:57Z</dcterms:modified>
  <cp:category/>
  <cp:version/>
  <cp:contentType/>
  <cp:contentStatus/>
</cp:coreProperties>
</file>