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Aleshia\FSA CBT Samples\"/>
    </mc:Choice>
  </mc:AlternateContent>
  <xr:revisionPtr revIDLastSave="0" documentId="8_{05198084-D82F-41ED-8100-74F78F3AC647}" xr6:coauthVersionLast="45" xr6:coauthVersionMax="45" xr10:uidLastSave="{00000000-0000-0000-0000-000000000000}"/>
  <bookViews>
    <workbookView xWindow="31050" yWindow="2535" windowWidth="21600" windowHeight="11265" tabRatio="676" xr2:uid="{0948E394-2F91-4E6F-AAC7-BEAB06E69DFC}"/>
  </bookViews>
  <sheets>
    <sheet name="QFI IRM_a  Question" sheetId="12" r:id="rId1"/>
    <sheet name="QFI IRM a  - Solution" sheetId="13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3" l="1"/>
  <c r="H24" i="13"/>
  <c r="H29" i="13" s="1"/>
  <c r="H32" i="13" s="1"/>
  <c r="B27" i="13"/>
  <c r="B32" i="13" s="1"/>
  <c r="B24" i="13"/>
  <c r="B30" i="13" s="1"/>
  <c r="B35" i="13" l="1"/>
  <c r="B38" i="13" s="1"/>
  <c r="H35" i="13" s="1"/>
</calcChain>
</file>

<file path=xl/sharedStrings.xml><?xml version="1.0" encoding="utf-8"?>
<sst xmlns="http://schemas.openxmlformats.org/spreadsheetml/2006/main" count="44" uniqueCount="26">
  <si>
    <t>Show your work here:</t>
  </si>
  <si>
    <t>You are a market risk analyst at BCD Company, a U.S. based investment firm and have noted the following information about the firm’s asset portfolio:</t>
  </si>
  <si>
    <t>•	The portfolio has a market value of USD 225 million and is fully allocated to equity
•	The expected return on equity is 9%, and the standard deviation is 15%
•	There is a cash inflow of USD 75 million that will be fully allocated to bonds
•	The expected return on bonds is 3.5%, and the standard deviation is 4%
•	The correlation between the two asset classes is 0.35
•	All figures are annual</t>
  </si>
  <si>
    <t>Instructions to candidates: Please place your answers and supporting work in the identified location below.</t>
  </si>
  <si>
    <t>Use the analytical method to complete the following:</t>
  </si>
  <si>
    <t>(i)	 Calculate a 1% weekly VaR of the new USD 300 million portfolio.</t>
  </si>
  <si>
    <t>(ii)	 Calculate the change in the weekly VaR due to addition of bonds in the portfolio.</t>
  </si>
  <si>
    <t>iii) Interpret your results.</t>
  </si>
  <si>
    <t>Fill in your final answer here:</t>
  </si>
  <si>
    <t>1% weekly VaR:</t>
  </si>
  <si>
    <t>Change in weekly VaR:</t>
  </si>
  <si>
    <t>Part (i) means that there is a 1% chance that the portfolio will lose at least
$10.84M over a one week time horizon.
Part (ii) means that the bond portion of the portfolio contributes $0.33M
to the VaR of the overall asset portfolio.
Considering the bond portion has a market value of $75M, but a
much smaller incremental VaR, we can see that the bonds act as a
diversifying force.</t>
  </si>
  <si>
    <t>annual portfolio expected return:</t>
  </si>
  <si>
    <t>annual portfolio standard deviation:</t>
  </si>
  <si>
    <t>weekly portfolio expected return:</t>
  </si>
  <si>
    <t>weekly portfolio standard deviation:</t>
  </si>
  <si>
    <t>1% weekly VaR (return)</t>
  </si>
  <si>
    <t>1% weekly VaR (portfolio)</t>
  </si>
  <si>
    <t>weekly expected return of stock portfolio:</t>
  </si>
  <si>
    <t>weekly standard deviation of stock portfolio:</t>
  </si>
  <si>
    <t>1% weekly VaR of stock portfolio (return):</t>
  </si>
  <si>
    <t>1% weekly VaR of stock portfolio (portfolio):</t>
  </si>
  <si>
    <t>Incremental VaR for bond portion of portfolio:</t>
  </si>
  <si>
    <t>$10.84M</t>
  </si>
  <si>
    <t>$0.33M</t>
  </si>
  <si>
    <t>Comment to candidates:
•	Answer could be hard coded (typed-in) or linked by formula to the work area below
•	Unless otherwise noted, rounding is acceptable. Please remember to use appropriate labels in your answer.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</si>
</sst>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0" fillId="3" borderId="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/>
    <xf numFmtId="0" fontId="0" fillId="0" borderId="6" xfId="0" applyBorder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0" fillId="3" borderId="7" xfId="1" applyNumberFormat="1" applyFon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4" borderId="0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1" fillId="2" borderId="11" xfId="0" applyFont="1" applyFill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</xf>
    <xf numFmtId="0" fontId="0" fillId="2" borderId="6" xfId="0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</xf>
    <xf numFmtId="0" fontId="0" fillId="2" borderId="3" xfId="0" applyFill="1" applyBorder="1" applyAlignment="1" applyProtection="1">
      <alignment horizontal="left" wrapText="1"/>
    </xf>
    <xf numFmtId="0" fontId="0" fillId="2" borderId="5" xfId="0" applyFill="1" applyBorder="1" applyAlignment="1" applyProtection="1">
      <alignment horizontal="left" wrapText="1"/>
    </xf>
    <xf numFmtId="0" fontId="0" fillId="2" borderId="4" xfId="0" applyFill="1" applyBorder="1" applyAlignment="1" applyProtection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wrapText="1"/>
    </xf>
    <xf numFmtId="0" fontId="5" fillId="2" borderId="10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0" fontId="6" fillId="3" borderId="7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5ED0-3950-4E8E-9550-CF27A037BBCB}">
  <dimension ref="B2:AD44"/>
  <sheetViews>
    <sheetView showGridLines="0" tabSelected="1" topLeftCell="A16" zoomScale="70" zoomScaleNormal="70" workbookViewId="0">
      <selection activeCell="X8" sqref="X8"/>
    </sheetView>
  </sheetViews>
  <sheetFormatPr defaultColWidth="9.140625" defaultRowHeight="15" x14ac:dyDescent="0.25"/>
  <cols>
    <col min="1" max="1" width="9.140625" style="11"/>
    <col min="2" max="2" width="15.85546875" style="11" customWidth="1"/>
    <col min="3" max="3" width="16.85546875" style="11" customWidth="1"/>
    <col min="4" max="5" width="14.28515625" style="11" customWidth="1"/>
    <col min="6" max="7" width="9.140625" style="11"/>
    <col min="8" max="8" width="23" style="11" customWidth="1"/>
    <col min="9" max="9" width="15.85546875" style="11" customWidth="1"/>
    <col min="10" max="13" width="9.140625" style="11"/>
    <col min="14" max="16" width="0" style="11" hidden="1" customWidth="1"/>
    <col min="17" max="19" width="3.5703125" style="11" hidden="1" customWidth="1"/>
    <col min="20" max="16384" width="9.140625" style="11"/>
  </cols>
  <sheetData>
    <row r="2" spans="2:22" x14ac:dyDescent="0.25">
      <c r="B2" s="30" t="s">
        <v>1</v>
      </c>
      <c r="C2" s="31"/>
      <c r="D2" s="31"/>
      <c r="E2" s="31"/>
      <c r="F2" s="31"/>
      <c r="G2" s="31"/>
      <c r="H2" s="31"/>
      <c r="I2" s="31"/>
      <c r="J2" s="32"/>
    </row>
    <row r="3" spans="2:22" x14ac:dyDescent="0.25">
      <c r="B3" s="33"/>
      <c r="C3" s="34"/>
      <c r="D3" s="34"/>
      <c r="E3" s="34"/>
      <c r="F3" s="34"/>
      <c r="G3" s="34"/>
      <c r="H3" s="34"/>
      <c r="I3" s="34"/>
      <c r="J3" s="35"/>
    </row>
    <row r="5" spans="2:22" ht="15" customHeight="1" x14ac:dyDescent="0.25">
      <c r="B5" s="36" t="s">
        <v>2</v>
      </c>
      <c r="C5" s="37"/>
      <c r="D5" s="37"/>
      <c r="E5" s="37"/>
      <c r="F5" s="37"/>
      <c r="G5" s="37"/>
      <c r="H5" s="37"/>
      <c r="I5" s="37"/>
      <c r="J5" s="38"/>
    </row>
    <row r="6" spans="2:22" x14ac:dyDescent="0.25">
      <c r="B6" s="39"/>
      <c r="C6" s="40"/>
      <c r="D6" s="40"/>
      <c r="E6" s="40"/>
      <c r="F6" s="40"/>
      <c r="G6" s="40"/>
      <c r="H6" s="40"/>
      <c r="I6" s="40"/>
      <c r="J6" s="41"/>
    </row>
    <row r="7" spans="2:22" x14ac:dyDescent="0.25">
      <c r="B7" s="39"/>
      <c r="C7" s="40"/>
      <c r="D7" s="40"/>
      <c r="E7" s="40"/>
      <c r="F7" s="40"/>
      <c r="G7" s="40"/>
      <c r="H7" s="40"/>
      <c r="I7" s="40"/>
      <c r="J7" s="41"/>
    </row>
    <row r="8" spans="2:22" x14ac:dyDescent="0.25">
      <c r="B8" s="39"/>
      <c r="C8" s="40"/>
      <c r="D8" s="40"/>
      <c r="E8" s="40"/>
      <c r="F8" s="40"/>
      <c r="G8" s="40"/>
      <c r="H8" s="40"/>
      <c r="I8" s="40"/>
      <c r="J8" s="41"/>
    </row>
    <row r="9" spans="2:22" x14ac:dyDescent="0.25">
      <c r="B9" s="39"/>
      <c r="C9" s="40"/>
      <c r="D9" s="40"/>
      <c r="E9" s="40"/>
      <c r="F9" s="40"/>
      <c r="G9" s="40"/>
      <c r="H9" s="40"/>
      <c r="I9" s="40"/>
      <c r="J9" s="41"/>
    </row>
    <row r="10" spans="2:22" x14ac:dyDescent="0.25">
      <c r="B10" s="42"/>
      <c r="C10" s="43"/>
      <c r="D10" s="43"/>
      <c r="E10" s="43"/>
      <c r="F10" s="43"/>
      <c r="G10" s="43"/>
      <c r="H10" s="43"/>
      <c r="I10" s="43"/>
      <c r="J10" s="44"/>
    </row>
    <row r="12" spans="2:22" x14ac:dyDescent="0.25">
      <c r="B12" s="18" t="s">
        <v>4</v>
      </c>
      <c r="C12" s="19"/>
      <c r="D12" s="19"/>
      <c r="E12" s="19"/>
      <c r="F12" s="19"/>
      <c r="G12" s="19"/>
      <c r="H12" s="19"/>
      <c r="I12" s="19"/>
      <c r="J12" s="20"/>
    </row>
    <row r="14" spans="2:22" x14ac:dyDescent="0.25">
      <c r="B14" s="45" t="s">
        <v>3</v>
      </c>
      <c r="C14" s="46"/>
      <c r="D14" s="46"/>
      <c r="E14" s="46"/>
      <c r="F14" s="46"/>
      <c r="G14" s="46"/>
      <c r="H14" s="46"/>
      <c r="I14" s="46"/>
      <c r="J14" s="47"/>
    </row>
    <row r="15" spans="2:22" x14ac:dyDescent="0.25">
      <c r="B15" s="12"/>
      <c r="C15" s="12"/>
      <c r="D15" s="12"/>
      <c r="E15" s="12"/>
      <c r="F15" s="12"/>
      <c r="G15" s="12"/>
      <c r="H15" s="12"/>
      <c r="I15" s="12"/>
      <c r="J15" s="12"/>
    </row>
    <row r="16" spans="2:22" ht="15.75" x14ac:dyDescent="0.25">
      <c r="B16" s="13" t="s">
        <v>5</v>
      </c>
      <c r="C16" s="14"/>
      <c r="D16" s="14"/>
      <c r="E16" s="14"/>
      <c r="F16" s="14"/>
      <c r="G16" s="14"/>
      <c r="H16" s="13" t="s">
        <v>6</v>
      </c>
      <c r="I16" s="14"/>
      <c r="J16" s="14"/>
      <c r="V16" s="13" t="s">
        <v>7</v>
      </c>
    </row>
    <row r="17" spans="2:30" ht="15" customHeight="1" x14ac:dyDescent="0.25">
      <c r="B17" s="18" t="s">
        <v>8</v>
      </c>
      <c r="C17" s="19"/>
      <c r="D17" s="19"/>
      <c r="E17" s="19"/>
      <c r="F17" s="20"/>
      <c r="G17" s="14"/>
      <c r="H17" s="18" t="s">
        <v>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V17" s="18" t="s">
        <v>8</v>
      </c>
      <c r="W17" s="19"/>
      <c r="X17" s="19"/>
      <c r="Y17" s="19"/>
      <c r="Z17" s="19"/>
      <c r="AA17" s="19"/>
      <c r="AB17" s="19"/>
      <c r="AC17" s="19"/>
      <c r="AD17" s="20"/>
    </row>
    <row r="18" spans="2:30" ht="15.75" x14ac:dyDescent="0.25">
      <c r="B18" s="3"/>
      <c r="C18" s="1"/>
      <c r="D18" s="1"/>
      <c r="E18" s="1"/>
      <c r="F18" s="2"/>
      <c r="G18" s="14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V18" s="21"/>
      <c r="W18" s="22"/>
      <c r="X18" s="22"/>
      <c r="Y18" s="22"/>
      <c r="Z18" s="22"/>
      <c r="AA18" s="22"/>
      <c r="AB18" s="22"/>
      <c r="AC18" s="22"/>
      <c r="AD18" s="23"/>
    </row>
    <row r="19" spans="2:30" ht="15.75" x14ac:dyDescent="0.25">
      <c r="B19" s="3" t="s">
        <v>9</v>
      </c>
      <c r="C19" s="4"/>
      <c r="D19" s="1"/>
      <c r="E19" s="1"/>
      <c r="F19" s="2"/>
      <c r="G19" s="14"/>
      <c r="H19" s="3" t="s">
        <v>10</v>
      </c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2"/>
      <c r="V19" s="24"/>
      <c r="W19" s="25"/>
      <c r="X19" s="25"/>
      <c r="Y19" s="25"/>
      <c r="Z19" s="25"/>
      <c r="AA19" s="25"/>
      <c r="AB19" s="25"/>
      <c r="AC19" s="25"/>
      <c r="AD19" s="26"/>
    </row>
    <row r="20" spans="2:30" ht="15.75" x14ac:dyDescent="0.25">
      <c r="B20" s="3"/>
      <c r="C20" s="1"/>
      <c r="D20" s="1"/>
      <c r="E20" s="1"/>
      <c r="F20" s="2"/>
      <c r="G20" s="14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/>
      <c r="V20" s="24"/>
      <c r="W20" s="25"/>
      <c r="X20" s="25"/>
      <c r="Y20" s="25"/>
      <c r="Z20" s="25"/>
      <c r="AA20" s="25"/>
      <c r="AB20" s="25"/>
      <c r="AC20" s="25"/>
      <c r="AD20" s="26"/>
    </row>
    <row r="21" spans="2:30" ht="15.75" x14ac:dyDescent="0.25">
      <c r="B21" s="3"/>
      <c r="C21" s="1"/>
      <c r="D21" s="1"/>
      <c r="E21" s="1"/>
      <c r="F21" s="2"/>
      <c r="G21" s="14"/>
      <c r="H21" s="7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V21" s="24"/>
      <c r="W21" s="25"/>
      <c r="X21" s="25"/>
      <c r="Y21" s="25"/>
      <c r="Z21" s="25"/>
      <c r="AA21" s="25"/>
      <c r="AB21" s="25"/>
      <c r="AC21" s="25"/>
      <c r="AD21" s="26"/>
    </row>
    <row r="22" spans="2:30" ht="15" customHeight="1" x14ac:dyDescent="0.25">
      <c r="B22" s="18" t="s">
        <v>0</v>
      </c>
      <c r="C22" s="19"/>
      <c r="D22" s="19"/>
      <c r="E22" s="19"/>
      <c r="F22" s="20"/>
      <c r="G22" s="14"/>
      <c r="H22" s="18" t="s">
        <v>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V22" s="24"/>
      <c r="W22" s="25"/>
      <c r="X22" s="25"/>
      <c r="Y22" s="25"/>
      <c r="Z22" s="25"/>
      <c r="AA22" s="25"/>
      <c r="AB22" s="25"/>
      <c r="AC22" s="25"/>
      <c r="AD22" s="26"/>
    </row>
    <row r="23" spans="2:30" ht="15.75" x14ac:dyDescent="0.25">
      <c r="B23" s="3"/>
      <c r="C23" s="1"/>
      <c r="D23" s="1"/>
      <c r="E23" s="1"/>
      <c r="F23" s="2"/>
      <c r="G23" s="14"/>
      <c r="H23" s="1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V23" s="24"/>
      <c r="W23" s="25"/>
      <c r="X23" s="25"/>
      <c r="Y23" s="25"/>
      <c r="Z23" s="25"/>
      <c r="AA23" s="25"/>
      <c r="AB23" s="25"/>
      <c r="AC23" s="25"/>
      <c r="AD23" s="26"/>
    </row>
    <row r="24" spans="2:30" ht="15.75" x14ac:dyDescent="0.25">
      <c r="B24" s="3"/>
      <c r="C24" s="1"/>
      <c r="D24" s="1"/>
      <c r="E24" s="1"/>
      <c r="F24" s="2"/>
      <c r="G24" s="14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V24" s="24"/>
      <c r="W24" s="25"/>
      <c r="X24" s="25"/>
      <c r="Y24" s="25"/>
      <c r="Z24" s="25"/>
      <c r="AA24" s="25"/>
      <c r="AB24" s="25"/>
      <c r="AC24" s="25"/>
      <c r="AD24" s="26"/>
    </row>
    <row r="25" spans="2:30" ht="15.75" x14ac:dyDescent="0.25">
      <c r="B25" s="3"/>
      <c r="C25" s="1"/>
      <c r="D25" s="1"/>
      <c r="E25" s="1"/>
      <c r="F25" s="2"/>
      <c r="G25" s="14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V25" s="24"/>
      <c r="W25" s="25"/>
      <c r="X25" s="25"/>
      <c r="Y25" s="25"/>
      <c r="Z25" s="25"/>
      <c r="AA25" s="25"/>
      <c r="AB25" s="25"/>
      <c r="AC25" s="25"/>
      <c r="AD25" s="26"/>
    </row>
    <row r="26" spans="2:30" ht="15.75" x14ac:dyDescent="0.25">
      <c r="B26" s="3"/>
      <c r="C26" s="1"/>
      <c r="D26" s="1"/>
      <c r="E26" s="1"/>
      <c r="F26" s="2"/>
      <c r="G26" s="14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V26" s="24"/>
      <c r="W26" s="25"/>
      <c r="X26" s="25"/>
      <c r="Y26" s="25"/>
      <c r="Z26" s="25"/>
      <c r="AA26" s="25"/>
      <c r="AB26" s="25"/>
      <c r="AC26" s="25"/>
      <c r="AD26" s="26"/>
    </row>
    <row r="27" spans="2:30" ht="15.75" x14ac:dyDescent="0.25">
      <c r="B27" s="3"/>
      <c r="C27" s="1"/>
      <c r="D27" s="1"/>
      <c r="E27" s="1"/>
      <c r="F27" s="2"/>
      <c r="G27" s="14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V27" s="24"/>
      <c r="W27" s="25"/>
      <c r="X27" s="25"/>
      <c r="Y27" s="25"/>
      <c r="Z27" s="25"/>
      <c r="AA27" s="25"/>
      <c r="AB27" s="25"/>
      <c r="AC27" s="25"/>
      <c r="AD27" s="26"/>
    </row>
    <row r="28" spans="2:30" ht="15.75" x14ac:dyDescent="0.25">
      <c r="B28" s="3"/>
      <c r="C28" s="1"/>
      <c r="D28" s="1"/>
      <c r="E28" s="1"/>
      <c r="F28" s="2"/>
      <c r="G28" s="14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V28" s="24"/>
      <c r="W28" s="25"/>
      <c r="X28" s="25"/>
      <c r="Y28" s="25"/>
      <c r="Z28" s="25"/>
      <c r="AA28" s="25"/>
      <c r="AB28" s="25"/>
      <c r="AC28" s="25"/>
      <c r="AD28" s="26"/>
    </row>
    <row r="29" spans="2:30" ht="15.75" x14ac:dyDescent="0.25">
      <c r="B29" s="3"/>
      <c r="C29" s="1"/>
      <c r="D29" s="1"/>
      <c r="E29" s="1"/>
      <c r="F29" s="2"/>
      <c r="G29" s="14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V29" s="24"/>
      <c r="W29" s="25"/>
      <c r="X29" s="25"/>
      <c r="Y29" s="25"/>
      <c r="Z29" s="25"/>
      <c r="AA29" s="25"/>
      <c r="AB29" s="25"/>
      <c r="AC29" s="25"/>
      <c r="AD29" s="26"/>
    </row>
    <row r="30" spans="2:30" ht="15.75" x14ac:dyDescent="0.25">
      <c r="B30" s="3"/>
      <c r="C30" s="1"/>
      <c r="D30" s="1"/>
      <c r="E30" s="1"/>
      <c r="F30" s="2"/>
      <c r="G30" s="14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V30" s="24"/>
      <c r="W30" s="25"/>
      <c r="X30" s="25"/>
      <c r="Y30" s="25"/>
      <c r="Z30" s="25"/>
      <c r="AA30" s="25"/>
      <c r="AB30" s="25"/>
      <c r="AC30" s="25"/>
      <c r="AD30" s="26"/>
    </row>
    <row r="31" spans="2:30" ht="15.75" x14ac:dyDescent="0.25">
      <c r="B31" s="3"/>
      <c r="C31" s="1"/>
      <c r="D31" s="1"/>
      <c r="E31" s="1"/>
      <c r="F31" s="2"/>
      <c r="G31" s="14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"/>
      <c r="V31" s="24"/>
      <c r="W31" s="25"/>
      <c r="X31" s="25"/>
      <c r="Y31" s="25"/>
      <c r="Z31" s="25"/>
      <c r="AA31" s="25"/>
      <c r="AB31" s="25"/>
      <c r="AC31" s="25"/>
      <c r="AD31" s="26"/>
    </row>
    <row r="32" spans="2:30" ht="15.75" x14ac:dyDescent="0.25">
      <c r="B32" s="3"/>
      <c r="C32" s="1"/>
      <c r="D32" s="1"/>
      <c r="E32" s="1"/>
      <c r="F32" s="2"/>
      <c r="G32" s="14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V32" s="24"/>
      <c r="W32" s="25"/>
      <c r="X32" s="25"/>
      <c r="Y32" s="25"/>
      <c r="Z32" s="25"/>
      <c r="AA32" s="25"/>
      <c r="AB32" s="25"/>
      <c r="AC32" s="25"/>
      <c r="AD32" s="26"/>
    </row>
    <row r="33" spans="2:30" ht="15.75" x14ac:dyDescent="0.25">
      <c r="B33" s="3"/>
      <c r="C33" s="1"/>
      <c r="D33" s="1"/>
      <c r="E33" s="1"/>
      <c r="F33" s="2"/>
      <c r="G33" s="14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"/>
      <c r="V33" s="24"/>
      <c r="W33" s="25"/>
      <c r="X33" s="25"/>
      <c r="Y33" s="25"/>
      <c r="Z33" s="25"/>
      <c r="AA33" s="25"/>
      <c r="AB33" s="25"/>
      <c r="AC33" s="25"/>
      <c r="AD33" s="26"/>
    </row>
    <row r="34" spans="2:30" ht="15.75" x14ac:dyDescent="0.25">
      <c r="B34" s="3"/>
      <c r="C34" s="1"/>
      <c r="D34" s="1"/>
      <c r="E34" s="1"/>
      <c r="F34" s="2"/>
      <c r="G34" s="14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V34" s="24"/>
      <c r="W34" s="25"/>
      <c r="X34" s="25"/>
      <c r="Y34" s="25"/>
      <c r="Z34" s="25"/>
      <c r="AA34" s="25"/>
      <c r="AB34" s="25"/>
      <c r="AC34" s="25"/>
      <c r="AD34" s="26"/>
    </row>
    <row r="35" spans="2:30" ht="15.75" x14ac:dyDescent="0.25">
      <c r="B35" s="3"/>
      <c r="C35" s="1"/>
      <c r="D35" s="1"/>
      <c r="E35" s="1"/>
      <c r="F35" s="2"/>
      <c r="G35" s="14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"/>
      <c r="V35" s="24"/>
      <c r="W35" s="25"/>
      <c r="X35" s="25"/>
      <c r="Y35" s="25"/>
      <c r="Z35" s="25"/>
      <c r="AA35" s="25"/>
      <c r="AB35" s="25"/>
      <c r="AC35" s="25"/>
      <c r="AD35" s="26"/>
    </row>
    <row r="36" spans="2:30" ht="15.75" x14ac:dyDescent="0.25">
      <c r="B36" s="3"/>
      <c r="C36" s="1"/>
      <c r="D36" s="1"/>
      <c r="E36" s="1"/>
      <c r="F36" s="2"/>
      <c r="G36" s="14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"/>
      <c r="V36" s="24"/>
      <c r="W36" s="25"/>
      <c r="X36" s="25"/>
      <c r="Y36" s="25"/>
      <c r="Z36" s="25"/>
      <c r="AA36" s="25"/>
      <c r="AB36" s="25"/>
      <c r="AC36" s="25"/>
      <c r="AD36" s="26"/>
    </row>
    <row r="37" spans="2:30" ht="15.75" x14ac:dyDescent="0.25">
      <c r="B37" s="3"/>
      <c r="C37" s="1"/>
      <c r="D37" s="1"/>
      <c r="E37" s="1"/>
      <c r="F37" s="2"/>
      <c r="G37" s="14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V37" s="24"/>
      <c r="W37" s="25"/>
      <c r="X37" s="25"/>
      <c r="Y37" s="25"/>
      <c r="Z37" s="25"/>
      <c r="AA37" s="25"/>
      <c r="AB37" s="25"/>
      <c r="AC37" s="25"/>
      <c r="AD37" s="26"/>
    </row>
    <row r="38" spans="2:30" ht="15.75" x14ac:dyDescent="0.25">
      <c r="B38" s="3"/>
      <c r="C38" s="1"/>
      <c r="D38" s="1"/>
      <c r="E38" s="1"/>
      <c r="F38" s="2"/>
      <c r="G38" s="14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"/>
      <c r="V38" s="24"/>
      <c r="W38" s="25"/>
      <c r="X38" s="25"/>
      <c r="Y38" s="25"/>
      <c r="Z38" s="25"/>
      <c r="AA38" s="25"/>
      <c r="AB38" s="25"/>
      <c r="AC38" s="25"/>
      <c r="AD38" s="26"/>
    </row>
    <row r="39" spans="2:30" ht="15.75" x14ac:dyDescent="0.25">
      <c r="B39" s="3"/>
      <c r="C39" s="1"/>
      <c r="D39" s="1"/>
      <c r="E39" s="1"/>
      <c r="F39" s="2"/>
      <c r="G39" s="14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"/>
      <c r="V39" s="24"/>
      <c r="W39" s="25"/>
      <c r="X39" s="25"/>
      <c r="Y39" s="25"/>
      <c r="Z39" s="25"/>
      <c r="AA39" s="25"/>
      <c r="AB39" s="25"/>
      <c r="AC39" s="25"/>
      <c r="AD39" s="26"/>
    </row>
    <row r="40" spans="2:30" ht="15.75" x14ac:dyDescent="0.25">
      <c r="B40" s="3"/>
      <c r="C40" s="1"/>
      <c r="D40" s="1"/>
      <c r="E40" s="1"/>
      <c r="F40" s="2"/>
      <c r="G40" s="14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V40" s="24"/>
      <c r="W40" s="25"/>
      <c r="X40" s="25"/>
      <c r="Y40" s="25"/>
      <c r="Z40" s="25"/>
      <c r="AA40" s="25"/>
      <c r="AB40" s="25"/>
      <c r="AC40" s="25"/>
      <c r="AD40" s="26"/>
    </row>
    <row r="41" spans="2:30" ht="15.75" x14ac:dyDescent="0.25">
      <c r="B41" s="3"/>
      <c r="C41" s="1"/>
      <c r="D41" s="1"/>
      <c r="E41" s="1"/>
      <c r="F41" s="2"/>
      <c r="G41" s="14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V41" s="24"/>
      <c r="W41" s="25"/>
      <c r="X41" s="25"/>
      <c r="Y41" s="25"/>
      <c r="Z41" s="25"/>
      <c r="AA41" s="25"/>
      <c r="AB41" s="25"/>
      <c r="AC41" s="25"/>
      <c r="AD41" s="26"/>
    </row>
    <row r="42" spans="2:30" ht="15.75" x14ac:dyDescent="0.25">
      <c r="B42" s="3"/>
      <c r="C42" s="1"/>
      <c r="D42" s="1"/>
      <c r="E42" s="1"/>
      <c r="F42" s="2"/>
      <c r="G42" s="14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V42" s="24"/>
      <c r="W42" s="25"/>
      <c r="X42" s="25"/>
      <c r="Y42" s="25"/>
      <c r="Z42" s="25"/>
      <c r="AA42" s="25"/>
      <c r="AB42" s="25"/>
      <c r="AC42" s="25"/>
      <c r="AD42" s="26"/>
    </row>
    <row r="43" spans="2:30" ht="15.75" x14ac:dyDescent="0.25">
      <c r="B43" s="3"/>
      <c r="C43" s="1"/>
      <c r="D43" s="1"/>
      <c r="E43" s="1"/>
      <c r="F43" s="2"/>
      <c r="G43" s="14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V43" s="24"/>
      <c r="W43" s="25"/>
      <c r="X43" s="25"/>
      <c r="Y43" s="25"/>
      <c r="Z43" s="25"/>
      <c r="AA43" s="25"/>
      <c r="AB43" s="25"/>
      <c r="AC43" s="25"/>
      <c r="AD43" s="26"/>
    </row>
    <row r="44" spans="2:30" ht="15.75" x14ac:dyDescent="0.25">
      <c r="B44" s="7"/>
      <c r="C44" s="8"/>
      <c r="D44" s="8"/>
      <c r="E44" s="8"/>
      <c r="F44" s="9"/>
      <c r="G44" s="14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  <c r="V44" s="27"/>
      <c r="W44" s="28"/>
      <c r="X44" s="28"/>
      <c r="Y44" s="28"/>
      <c r="Z44" s="28"/>
      <c r="AA44" s="28"/>
      <c r="AB44" s="28"/>
      <c r="AC44" s="28"/>
      <c r="AD44" s="29"/>
    </row>
  </sheetData>
  <sheetProtection formatCells="0" formatColumns="0" formatRows="0"/>
  <mergeCells count="10">
    <mergeCell ref="V17:AD17"/>
    <mergeCell ref="V18:AD44"/>
    <mergeCell ref="B2:J3"/>
    <mergeCell ref="B5:J10"/>
    <mergeCell ref="B14:J14"/>
    <mergeCell ref="H17:T17"/>
    <mergeCell ref="H22:T22"/>
    <mergeCell ref="B22:F22"/>
    <mergeCell ref="B12:J12"/>
    <mergeCell ref="B17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D985-C723-4D5C-A136-F21D9338193F}">
  <dimension ref="B2:AD44"/>
  <sheetViews>
    <sheetView showGridLines="0" topLeftCell="A13" zoomScale="70" zoomScaleNormal="70" workbookViewId="0">
      <selection activeCell="F54" sqref="F54"/>
    </sheetView>
  </sheetViews>
  <sheetFormatPr defaultColWidth="9.140625" defaultRowHeight="15" x14ac:dyDescent="0.25"/>
  <cols>
    <col min="1" max="1" width="9.140625" style="11"/>
    <col min="2" max="2" width="15.85546875" style="11" customWidth="1"/>
    <col min="3" max="3" width="16.85546875" style="11" customWidth="1"/>
    <col min="4" max="5" width="14.28515625" style="11" customWidth="1"/>
    <col min="6" max="6" width="16.7109375" style="11" customWidth="1"/>
    <col min="7" max="7" width="9.140625" style="11"/>
    <col min="8" max="8" width="23" style="11" customWidth="1"/>
    <col min="9" max="9" width="15.85546875" style="11" customWidth="1"/>
    <col min="10" max="12" width="9.140625" style="11"/>
    <col min="13" max="13" width="9.140625" style="11" customWidth="1"/>
    <col min="14" max="14" width="9.5703125" style="11" hidden="1" customWidth="1"/>
    <col min="15" max="15" width="0" style="11" hidden="1" customWidth="1"/>
    <col min="16" max="16" width="9.140625" style="11" hidden="1" customWidth="1"/>
    <col min="17" max="19" width="3.5703125" style="11" hidden="1" customWidth="1"/>
    <col min="20" max="20" width="9.140625" style="11" customWidth="1"/>
    <col min="21" max="16384" width="9.140625" style="11"/>
  </cols>
  <sheetData>
    <row r="2" spans="2:22" x14ac:dyDescent="0.25">
      <c r="B2" s="30" t="s">
        <v>1</v>
      </c>
      <c r="C2" s="31"/>
      <c r="D2" s="31"/>
      <c r="E2" s="31"/>
      <c r="F2" s="31"/>
      <c r="G2" s="31"/>
      <c r="H2" s="31"/>
      <c r="I2" s="31"/>
      <c r="J2" s="32"/>
    </row>
    <row r="3" spans="2:22" x14ac:dyDescent="0.25">
      <c r="B3" s="33"/>
      <c r="C3" s="34"/>
      <c r="D3" s="34"/>
      <c r="E3" s="34"/>
      <c r="F3" s="34"/>
      <c r="G3" s="34"/>
      <c r="H3" s="34"/>
      <c r="I3" s="34"/>
      <c r="J3" s="35"/>
    </row>
    <row r="5" spans="2:22" ht="15" customHeight="1" x14ac:dyDescent="0.25">
      <c r="B5" s="36" t="s">
        <v>2</v>
      </c>
      <c r="C5" s="37"/>
      <c r="D5" s="37"/>
      <c r="E5" s="37"/>
      <c r="F5" s="37"/>
      <c r="G5" s="37"/>
      <c r="H5" s="37"/>
      <c r="I5" s="37"/>
      <c r="J5" s="38"/>
    </row>
    <row r="6" spans="2:22" x14ac:dyDescent="0.25">
      <c r="B6" s="39"/>
      <c r="C6" s="40"/>
      <c r="D6" s="40"/>
      <c r="E6" s="40"/>
      <c r="F6" s="40"/>
      <c r="G6" s="40"/>
      <c r="H6" s="40"/>
      <c r="I6" s="40"/>
      <c r="J6" s="41"/>
    </row>
    <row r="7" spans="2:22" x14ac:dyDescent="0.25">
      <c r="B7" s="39"/>
      <c r="C7" s="40"/>
      <c r="D7" s="40"/>
      <c r="E7" s="40"/>
      <c r="F7" s="40"/>
      <c r="G7" s="40"/>
      <c r="H7" s="40"/>
      <c r="I7" s="40"/>
      <c r="J7" s="41"/>
    </row>
    <row r="8" spans="2:22" x14ac:dyDescent="0.25">
      <c r="B8" s="39"/>
      <c r="C8" s="40"/>
      <c r="D8" s="40"/>
      <c r="E8" s="40"/>
      <c r="F8" s="40"/>
      <c r="G8" s="40"/>
      <c r="H8" s="40"/>
      <c r="I8" s="40"/>
      <c r="J8" s="41"/>
    </row>
    <row r="9" spans="2:22" x14ac:dyDescent="0.25">
      <c r="B9" s="39"/>
      <c r="C9" s="40"/>
      <c r="D9" s="40"/>
      <c r="E9" s="40"/>
      <c r="F9" s="40"/>
      <c r="G9" s="40"/>
      <c r="H9" s="40"/>
      <c r="I9" s="40"/>
      <c r="J9" s="41"/>
    </row>
    <row r="10" spans="2:22" x14ac:dyDescent="0.25">
      <c r="B10" s="42"/>
      <c r="C10" s="43"/>
      <c r="D10" s="43"/>
      <c r="E10" s="43"/>
      <c r="F10" s="43"/>
      <c r="G10" s="43"/>
      <c r="H10" s="43"/>
      <c r="I10" s="43"/>
      <c r="J10" s="44"/>
    </row>
    <row r="12" spans="2:22" x14ac:dyDescent="0.25">
      <c r="B12" s="18" t="s">
        <v>4</v>
      </c>
      <c r="C12" s="19"/>
      <c r="D12" s="19"/>
      <c r="E12" s="19"/>
      <c r="F12" s="19"/>
      <c r="G12" s="19"/>
      <c r="H12" s="19"/>
      <c r="I12" s="19"/>
      <c r="J12" s="20"/>
    </row>
    <row r="14" spans="2:22" x14ac:dyDescent="0.25">
      <c r="B14" s="45" t="s">
        <v>3</v>
      </c>
      <c r="C14" s="46"/>
      <c r="D14" s="46"/>
      <c r="E14" s="46"/>
      <c r="F14" s="46"/>
      <c r="G14" s="46"/>
      <c r="H14" s="46"/>
      <c r="I14" s="46"/>
      <c r="J14" s="47"/>
    </row>
    <row r="15" spans="2:22" x14ac:dyDescent="0.25">
      <c r="B15" s="12"/>
      <c r="C15" s="12"/>
      <c r="D15" s="12"/>
      <c r="E15" s="12"/>
      <c r="F15" s="12"/>
      <c r="G15" s="12"/>
      <c r="H15" s="12"/>
      <c r="I15" s="12"/>
      <c r="J15" s="12"/>
    </row>
    <row r="16" spans="2:22" ht="15.75" x14ac:dyDescent="0.25">
      <c r="B16" s="13" t="s">
        <v>5</v>
      </c>
      <c r="C16" s="14"/>
      <c r="D16" s="14"/>
      <c r="E16" s="14"/>
      <c r="F16" s="14"/>
      <c r="G16" s="14"/>
      <c r="H16" s="13" t="s">
        <v>6</v>
      </c>
      <c r="I16" s="14"/>
      <c r="J16" s="14"/>
      <c r="V16" s="13" t="s">
        <v>7</v>
      </c>
    </row>
    <row r="17" spans="2:30" ht="15" customHeight="1" x14ac:dyDescent="0.25">
      <c r="B17" s="18" t="s">
        <v>8</v>
      </c>
      <c r="C17" s="19"/>
      <c r="D17" s="19"/>
      <c r="E17" s="19"/>
      <c r="F17" s="20"/>
      <c r="G17" s="14"/>
      <c r="H17" s="18" t="s">
        <v>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20"/>
      <c r="V17" s="18" t="s">
        <v>8</v>
      </c>
      <c r="W17" s="19"/>
      <c r="X17" s="19"/>
      <c r="Y17" s="19"/>
      <c r="Z17" s="19"/>
      <c r="AA17" s="19"/>
      <c r="AB17" s="19"/>
      <c r="AC17" s="19"/>
      <c r="AD17" s="20"/>
    </row>
    <row r="18" spans="2:30" ht="15.75" x14ac:dyDescent="0.25">
      <c r="B18" s="3"/>
      <c r="C18" s="1"/>
      <c r="D18" s="1"/>
      <c r="E18" s="1"/>
      <c r="F18" s="2"/>
      <c r="G18" s="14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V18" s="21" t="s">
        <v>11</v>
      </c>
      <c r="W18" s="22"/>
      <c r="X18" s="22"/>
      <c r="Y18" s="22"/>
      <c r="Z18" s="22"/>
      <c r="AA18" s="22"/>
      <c r="AB18" s="22"/>
      <c r="AC18" s="22"/>
      <c r="AD18" s="23"/>
    </row>
    <row r="19" spans="2:30" ht="15.75" x14ac:dyDescent="0.25">
      <c r="B19" s="3" t="s">
        <v>9</v>
      </c>
      <c r="C19" s="17" t="s">
        <v>23</v>
      </c>
      <c r="D19" s="1"/>
      <c r="E19" s="1"/>
      <c r="F19" s="2"/>
      <c r="G19" s="14"/>
      <c r="H19" s="3" t="s">
        <v>10</v>
      </c>
      <c r="I19" s="17" t="s">
        <v>24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2"/>
      <c r="V19" s="24"/>
      <c r="W19" s="25"/>
      <c r="X19" s="25"/>
      <c r="Y19" s="25"/>
      <c r="Z19" s="25"/>
      <c r="AA19" s="25"/>
      <c r="AB19" s="25"/>
      <c r="AC19" s="25"/>
      <c r="AD19" s="26"/>
    </row>
    <row r="20" spans="2:30" ht="84" customHeight="1" x14ac:dyDescent="0.25">
      <c r="B20" s="48" t="s">
        <v>25</v>
      </c>
      <c r="C20" s="49"/>
      <c r="D20" s="49"/>
      <c r="E20" s="49"/>
      <c r="F20" s="50"/>
      <c r="G20" s="14"/>
      <c r="H20" s="48" t="s">
        <v>25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0"/>
      <c r="V20" s="24"/>
      <c r="W20" s="25"/>
      <c r="X20" s="25"/>
      <c r="Y20" s="25"/>
      <c r="Z20" s="25"/>
      <c r="AA20" s="25"/>
      <c r="AB20" s="25"/>
      <c r="AC20" s="25"/>
      <c r="AD20" s="26"/>
    </row>
    <row r="21" spans="2:30" ht="15.75" x14ac:dyDescent="0.25">
      <c r="B21" s="3"/>
      <c r="C21" s="1"/>
      <c r="D21" s="1"/>
      <c r="E21" s="1"/>
      <c r="F21" s="2"/>
      <c r="G21" s="14"/>
      <c r="H21" s="7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V21" s="24"/>
      <c r="W21" s="25"/>
      <c r="X21" s="25"/>
      <c r="Y21" s="25"/>
      <c r="Z21" s="25"/>
      <c r="AA21" s="25"/>
      <c r="AB21" s="25"/>
      <c r="AC21" s="25"/>
      <c r="AD21" s="26"/>
    </row>
    <row r="22" spans="2:30" ht="15" customHeight="1" x14ac:dyDescent="0.25">
      <c r="B22" s="18" t="s">
        <v>0</v>
      </c>
      <c r="C22" s="19"/>
      <c r="D22" s="19"/>
      <c r="E22" s="19"/>
      <c r="F22" s="20"/>
      <c r="G22" s="14"/>
      <c r="H22" s="18" t="s">
        <v>0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0"/>
      <c r="V22" s="24"/>
      <c r="W22" s="25"/>
      <c r="X22" s="25"/>
      <c r="Y22" s="25"/>
      <c r="Z22" s="25"/>
      <c r="AA22" s="25"/>
      <c r="AB22" s="25"/>
      <c r="AC22" s="25"/>
      <c r="AD22" s="26"/>
    </row>
    <row r="23" spans="2:30" ht="15.75" x14ac:dyDescent="0.25">
      <c r="B23" s="3" t="s">
        <v>12</v>
      </c>
      <c r="C23" s="1"/>
      <c r="D23" s="1"/>
      <c r="E23" s="1"/>
      <c r="F23" s="2"/>
      <c r="G23" s="14"/>
      <c r="H23" s="10" t="s">
        <v>18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V23" s="24"/>
      <c r="W23" s="25"/>
      <c r="X23" s="25"/>
      <c r="Y23" s="25"/>
      <c r="Z23" s="25"/>
      <c r="AA23" s="25"/>
      <c r="AB23" s="25"/>
      <c r="AC23" s="25"/>
      <c r="AD23" s="26"/>
    </row>
    <row r="24" spans="2:30" ht="15.75" x14ac:dyDescent="0.25">
      <c r="B24" s="3">
        <f>0.75*0.09+0.25*0.035</f>
        <v>7.6250000000000012E-2</v>
      </c>
      <c r="C24" s="1"/>
      <c r="D24" s="1"/>
      <c r="E24" s="1"/>
      <c r="F24" s="2"/>
      <c r="G24" s="14"/>
      <c r="H24" s="3">
        <f>0.09/52</f>
        <v>1.7307692307692306E-3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V24" s="24"/>
      <c r="W24" s="25"/>
      <c r="X24" s="25"/>
      <c r="Y24" s="25"/>
      <c r="Z24" s="25"/>
      <c r="AA24" s="25"/>
      <c r="AB24" s="25"/>
      <c r="AC24" s="25"/>
      <c r="AD24" s="26"/>
    </row>
    <row r="25" spans="2:30" ht="15.75" x14ac:dyDescent="0.25">
      <c r="B25" s="3"/>
      <c r="C25" s="1"/>
      <c r="D25" s="1"/>
      <c r="E25" s="1"/>
      <c r="F25" s="2"/>
      <c r="G25" s="14"/>
      <c r="H25" s="3" t="s">
        <v>19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/>
      <c r="V25" s="24"/>
      <c r="W25" s="25"/>
      <c r="X25" s="25"/>
      <c r="Y25" s="25"/>
      <c r="Z25" s="25"/>
      <c r="AA25" s="25"/>
      <c r="AB25" s="25"/>
      <c r="AC25" s="25"/>
      <c r="AD25" s="26"/>
    </row>
    <row r="26" spans="2:30" ht="15.75" x14ac:dyDescent="0.25">
      <c r="B26" s="3" t="s">
        <v>13</v>
      </c>
      <c r="C26" s="1"/>
      <c r="D26" s="1"/>
      <c r="E26" s="1"/>
      <c r="F26" s="2"/>
      <c r="G26" s="14"/>
      <c r="H26" s="3">
        <f>0.15/SQRT(52)</f>
        <v>2.0801257358446092E-2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V26" s="24"/>
      <c r="W26" s="25"/>
      <c r="X26" s="25"/>
      <c r="Y26" s="25"/>
      <c r="Z26" s="25"/>
      <c r="AA26" s="25"/>
      <c r="AB26" s="25"/>
      <c r="AC26" s="25"/>
      <c r="AD26" s="26"/>
    </row>
    <row r="27" spans="2:30" ht="15.75" x14ac:dyDescent="0.25">
      <c r="B27" s="3">
        <f>SQRT(0.75^2*0.15^2+0.25^2*0.04^2+2*0.35*0.75*0.25*0.15*0.04)</f>
        <v>0.11637761812307382</v>
      </c>
      <c r="C27" s="1"/>
      <c r="D27" s="1"/>
      <c r="E27" s="1"/>
      <c r="F27" s="2"/>
      <c r="G27" s="14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V27" s="24"/>
      <c r="W27" s="25"/>
      <c r="X27" s="25"/>
      <c r="Y27" s="25"/>
      <c r="Z27" s="25"/>
      <c r="AA27" s="25"/>
      <c r="AB27" s="25"/>
      <c r="AC27" s="25"/>
      <c r="AD27" s="26"/>
    </row>
    <row r="28" spans="2:30" ht="15.75" x14ac:dyDescent="0.25">
      <c r="B28" s="3"/>
      <c r="C28" s="1"/>
      <c r="D28" s="1"/>
      <c r="E28" s="1"/>
      <c r="F28" s="2"/>
      <c r="G28" s="14"/>
      <c r="H28" s="3" t="s">
        <v>20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V28" s="24"/>
      <c r="W28" s="25"/>
      <c r="X28" s="25"/>
      <c r="Y28" s="25"/>
      <c r="Z28" s="25"/>
      <c r="AA28" s="25"/>
      <c r="AB28" s="25"/>
      <c r="AC28" s="25"/>
      <c r="AD28" s="26"/>
    </row>
    <row r="29" spans="2:30" ht="15.75" x14ac:dyDescent="0.25">
      <c r="B29" s="3" t="s">
        <v>14</v>
      </c>
      <c r="C29" s="1"/>
      <c r="D29" s="1"/>
      <c r="E29" s="1"/>
      <c r="F29" s="2"/>
      <c r="G29" s="14"/>
      <c r="H29" s="3">
        <f>H24-2.33*H26</f>
        <v>-4.6736160414410165E-2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V29" s="24"/>
      <c r="W29" s="25"/>
      <c r="X29" s="25"/>
      <c r="Y29" s="25"/>
      <c r="Z29" s="25"/>
      <c r="AA29" s="25"/>
      <c r="AB29" s="25"/>
      <c r="AC29" s="25"/>
      <c r="AD29" s="26"/>
    </row>
    <row r="30" spans="2:30" ht="15.75" x14ac:dyDescent="0.25">
      <c r="B30" s="3">
        <f>B24/52</f>
        <v>1.466346153846154E-3</v>
      </c>
      <c r="C30" s="1"/>
      <c r="D30" s="1"/>
      <c r="E30" s="1"/>
      <c r="F30" s="2"/>
      <c r="G30" s="14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V30" s="24"/>
      <c r="W30" s="25"/>
      <c r="X30" s="25"/>
      <c r="Y30" s="25"/>
      <c r="Z30" s="25"/>
      <c r="AA30" s="25"/>
      <c r="AB30" s="25"/>
      <c r="AC30" s="25"/>
      <c r="AD30" s="26"/>
    </row>
    <row r="31" spans="2:30" ht="15.75" x14ac:dyDescent="0.25">
      <c r="B31" s="3" t="s">
        <v>15</v>
      </c>
      <c r="C31" s="1"/>
      <c r="D31" s="1"/>
      <c r="E31" s="1"/>
      <c r="F31" s="2"/>
      <c r="G31" s="14"/>
      <c r="H31" s="3" t="s">
        <v>21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"/>
      <c r="V31" s="24"/>
      <c r="W31" s="25"/>
      <c r="X31" s="25"/>
      <c r="Y31" s="25"/>
      <c r="Z31" s="25"/>
      <c r="AA31" s="25"/>
      <c r="AB31" s="25"/>
      <c r="AC31" s="25"/>
      <c r="AD31" s="26"/>
    </row>
    <row r="32" spans="2:30" ht="15.75" x14ac:dyDescent="0.25">
      <c r="B32" s="3">
        <f>B27/(SQRT(52))</f>
        <v>1.6138671902273458E-2</v>
      </c>
      <c r="C32" s="1"/>
      <c r="D32" s="1"/>
      <c r="E32" s="1"/>
      <c r="F32" s="2"/>
      <c r="G32" s="14"/>
      <c r="H32" s="3">
        <f>ABS(H29*225000000)</f>
        <v>10515636.093242288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V32" s="24"/>
      <c r="W32" s="25"/>
      <c r="X32" s="25"/>
      <c r="Y32" s="25"/>
      <c r="Z32" s="25"/>
      <c r="AA32" s="25"/>
      <c r="AB32" s="25"/>
      <c r="AC32" s="25"/>
      <c r="AD32" s="26"/>
    </row>
    <row r="33" spans="2:30" ht="15.75" x14ac:dyDescent="0.25">
      <c r="B33" s="3"/>
      <c r="C33" s="1"/>
      <c r="D33" s="1"/>
      <c r="E33" s="1"/>
      <c r="F33" s="2"/>
      <c r="G33" s="14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"/>
      <c r="V33" s="24"/>
      <c r="W33" s="25"/>
      <c r="X33" s="25"/>
      <c r="Y33" s="25"/>
      <c r="Z33" s="25"/>
      <c r="AA33" s="25"/>
      <c r="AB33" s="25"/>
      <c r="AC33" s="25"/>
      <c r="AD33" s="26"/>
    </row>
    <row r="34" spans="2:30" ht="15.75" x14ac:dyDescent="0.25">
      <c r="B34" s="3" t="s">
        <v>16</v>
      </c>
      <c r="C34" s="1"/>
      <c r="D34" s="1"/>
      <c r="E34" s="1"/>
      <c r="F34" s="2"/>
      <c r="G34" s="14"/>
      <c r="H34" s="3" t="s">
        <v>22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"/>
      <c r="V34" s="24"/>
      <c r="W34" s="25"/>
      <c r="X34" s="25"/>
      <c r="Y34" s="25"/>
      <c r="Z34" s="25"/>
      <c r="AA34" s="25"/>
      <c r="AB34" s="25"/>
      <c r="AC34" s="25"/>
      <c r="AD34" s="26"/>
    </row>
    <row r="35" spans="2:30" ht="15.75" x14ac:dyDescent="0.25">
      <c r="B35" s="3">
        <f>B30-2.33*(B32)</f>
        <v>-3.6136759378451004E-2</v>
      </c>
      <c r="C35" s="1"/>
      <c r="D35" s="1"/>
      <c r="E35" s="1"/>
      <c r="F35" s="2"/>
      <c r="G35" s="14"/>
      <c r="H35" s="16">
        <f>B38-H32</f>
        <v>325391.72029301338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"/>
      <c r="V35" s="24"/>
      <c r="W35" s="25"/>
      <c r="X35" s="25"/>
      <c r="Y35" s="25"/>
      <c r="Z35" s="25"/>
      <c r="AA35" s="25"/>
      <c r="AB35" s="25"/>
      <c r="AC35" s="25"/>
      <c r="AD35" s="26"/>
    </row>
    <row r="36" spans="2:30" ht="15.75" x14ac:dyDescent="0.25">
      <c r="B36" s="3"/>
      <c r="C36" s="1"/>
      <c r="D36" s="1"/>
      <c r="E36" s="1"/>
      <c r="F36" s="2"/>
      <c r="G36" s="14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"/>
      <c r="V36" s="24"/>
      <c r="W36" s="25"/>
      <c r="X36" s="25"/>
      <c r="Y36" s="25"/>
      <c r="Z36" s="25"/>
      <c r="AA36" s="25"/>
      <c r="AB36" s="25"/>
      <c r="AC36" s="25"/>
      <c r="AD36" s="26"/>
    </row>
    <row r="37" spans="2:30" ht="15.75" x14ac:dyDescent="0.25">
      <c r="B37" s="3" t="s">
        <v>17</v>
      </c>
      <c r="C37" s="1"/>
      <c r="D37" s="1"/>
      <c r="E37" s="1"/>
      <c r="F37" s="2"/>
      <c r="G37" s="14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"/>
      <c r="V37" s="24"/>
      <c r="W37" s="25"/>
      <c r="X37" s="25"/>
      <c r="Y37" s="25"/>
      <c r="Z37" s="25"/>
      <c r="AA37" s="25"/>
      <c r="AB37" s="25"/>
      <c r="AC37" s="25"/>
      <c r="AD37" s="26"/>
    </row>
    <row r="38" spans="2:30" ht="15.75" x14ac:dyDescent="0.25">
      <c r="B38" s="15">
        <f>ABS(300000000*B35)</f>
        <v>10841027.813535301</v>
      </c>
      <c r="C38" s="1"/>
      <c r="D38" s="1"/>
      <c r="E38" s="1"/>
      <c r="F38" s="2"/>
      <c r="G38" s="14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"/>
      <c r="V38" s="24"/>
      <c r="W38" s="25"/>
      <c r="X38" s="25"/>
      <c r="Y38" s="25"/>
      <c r="Z38" s="25"/>
      <c r="AA38" s="25"/>
      <c r="AB38" s="25"/>
      <c r="AC38" s="25"/>
      <c r="AD38" s="26"/>
    </row>
    <row r="39" spans="2:30" ht="15.75" x14ac:dyDescent="0.25">
      <c r="B39" s="3"/>
      <c r="C39" s="1"/>
      <c r="D39" s="1"/>
      <c r="E39" s="1"/>
      <c r="F39" s="2"/>
      <c r="G39" s="14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"/>
      <c r="V39" s="24"/>
      <c r="W39" s="25"/>
      <c r="X39" s="25"/>
      <c r="Y39" s="25"/>
      <c r="Z39" s="25"/>
      <c r="AA39" s="25"/>
      <c r="AB39" s="25"/>
      <c r="AC39" s="25"/>
      <c r="AD39" s="26"/>
    </row>
    <row r="40" spans="2:30" ht="15.75" x14ac:dyDescent="0.25">
      <c r="B40" s="3"/>
      <c r="C40" s="1"/>
      <c r="D40" s="1"/>
      <c r="E40" s="1"/>
      <c r="F40" s="2"/>
      <c r="G40" s="14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V40" s="24"/>
      <c r="W40" s="25"/>
      <c r="X40" s="25"/>
      <c r="Y40" s="25"/>
      <c r="Z40" s="25"/>
      <c r="AA40" s="25"/>
      <c r="AB40" s="25"/>
      <c r="AC40" s="25"/>
      <c r="AD40" s="26"/>
    </row>
    <row r="41" spans="2:30" ht="15.75" x14ac:dyDescent="0.25">
      <c r="B41" s="3"/>
      <c r="C41" s="1"/>
      <c r="D41" s="1"/>
      <c r="E41" s="1"/>
      <c r="F41" s="2"/>
      <c r="G41" s="14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V41" s="24"/>
      <c r="W41" s="25"/>
      <c r="X41" s="25"/>
      <c r="Y41" s="25"/>
      <c r="Z41" s="25"/>
      <c r="AA41" s="25"/>
      <c r="AB41" s="25"/>
      <c r="AC41" s="25"/>
      <c r="AD41" s="26"/>
    </row>
    <row r="42" spans="2:30" ht="15.75" x14ac:dyDescent="0.25">
      <c r="B42" s="3"/>
      <c r="C42" s="1"/>
      <c r="D42" s="1"/>
      <c r="E42" s="1"/>
      <c r="F42" s="2"/>
      <c r="G42" s="14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V42" s="24"/>
      <c r="W42" s="25"/>
      <c r="X42" s="25"/>
      <c r="Y42" s="25"/>
      <c r="Z42" s="25"/>
      <c r="AA42" s="25"/>
      <c r="AB42" s="25"/>
      <c r="AC42" s="25"/>
      <c r="AD42" s="26"/>
    </row>
    <row r="43" spans="2:30" ht="15.75" x14ac:dyDescent="0.25">
      <c r="B43" s="3"/>
      <c r="C43" s="1"/>
      <c r="D43" s="1"/>
      <c r="E43" s="1"/>
      <c r="F43" s="2"/>
      <c r="G43" s="14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V43" s="24"/>
      <c r="W43" s="25"/>
      <c r="X43" s="25"/>
      <c r="Y43" s="25"/>
      <c r="Z43" s="25"/>
      <c r="AA43" s="25"/>
      <c r="AB43" s="25"/>
      <c r="AC43" s="25"/>
      <c r="AD43" s="26"/>
    </row>
    <row r="44" spans="2:30" ht="15.75" x14ac:dyDescent="0.25">
      <c r="B44" s="7"/>
      <c r="C44" s="8"/>
      <c r="D44" s="8"/>
      <c r="E44" s="8"/>
      <c r="F44" s="9"/>
      <c r="G44" s="14"/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  <c r="V44" s="27"/>
      <c r="W44" s="28"/>
      <c r="X44" s="28"/>
      <c r="Y44" s="28"/>
      <c r="Z44" s="28"/>
      <c r="AA44" s="28"/>
      <c r="AB44" s="28"/>
      <c r="AC44" s="28"/>
      <c r="AD44" s="29"/>
    </row>
  </sheetData>
  <sheetProtection formatCells="0" formatColumns="0" formatRows="0"/>
  <mergeCells count="12">
    <mergeCell ref="V17:AD17"/>
    <mergeCell ref="V18:AD44"/>
    <mergeCell ref="B22:F22"/>
    <mergeCell ref="H22:T22"/>
    <mergeCell ref="B2:J3"/>
    <mergeCell ref="B5:J10"/>
    <mergeCell ref="B12:J12"/>
    <mergeCell ref="B14:J14"/>
    <mergeCell ref="B17:F17"/>
    <mergeCell ref="H17:T17"/>
    <mergeCell ref="B20:F20"/>
    <mergeCell ref="H20:T20"/>
  </mergeCells>
  <pageMargins left="0.7" right="0.7" top="0.75" bottom="0.75" header="0.3" footer="0.3"/>
  <pageSetup orientation="portrait" r:id="rId1"/>
  <ignoredErrors>
    <ignoredError sqref="B23:B38 H24:H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6806456DA78C4987880C7577FB5F7E" ma:contentTypeVersion="17" ma:contentTypeDescription="Create a new document." ma:contentTypeScope="" ma:versionID="e05722d60f335047dbe37f8a2e96dfea">
  <xsd:schema xmlns:xsd="http://www.w3.org/2001/XMLSchema" xmlns:xs="http://www.w3.org/2001/XMLSchema" xmlns:p="http://schemas.microsoft.com/office/2006/metadata/properties" xmlns:ns1="http://schemas.microsoft.com/sharepoint/v3" xmlns:ns3="d18c1617-1ac8-4b22-9cef-b2ac240d88cb" xmlns:ns4="ded69547-f022-451e-98d9-f51611a1ba04" xmlns:ns5="6e82dd91-4328-43a3-abaf-5fabc309f3a9" targetNamespace="http://schemas.microsoft.com/office/2006/metadata/properties" ma:root="true" ma:fieldsID="c26a14fd5f9793b759e711721d5fc71e" ns1:_="" ns3:_="" ns4:_="" ns5:_="">
    <xsd:import namespace="http://schemas.microsoft.com/sharepoint/v3"/>
    <xsd:import namespace="d18c1617-1ac8-4b22-9cef-b2ac240d88cb"/>
    <xsd:import namespace="ded69547-f022-451e-98d9-f51611a1ba04"/>
    <xsd:import namespace="6e82dd91-4328-43a3-abaf-5fabc309f3a9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3:TaxCatchAllLabel" minOccurs="0"/>
                <xsd:element ref="ns3:hae69c9a3b974f6ea09ed5059cd93782" minOccurs="0"/>
                <xsd:element ref="ns3:aa413b61045448e6bc230aa29a84eb0b" minOccurs="0"/>
                <xsd:element ref="ns3:o2a67a7f239d463099c84f831d9f71a7" minOccurs="0"/>
                <xsd:element ref="ns3:pc3a60732cff4bd6a1032848edf6a57b" minOccurs="0"/>
                <xsd:element ref="ns4:SharedWithUsers" minOccurs="0"/>
                <xsd:element ref="ns4:SharedWithDetails" minOccurs="0"/>
                <xsd:element ref="ns4:SharingHintHash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c1617-1ac8-4b22-9cef-b2ac240d88cb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f5af0f96-557c-40e5-b74f-4de88d247c4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4393c30c-fa6b-4f7f-8166-75beba179271}" ma:internalName="TaxCatchAll" ma:showField="CatchAllData" ma:web="ded69547-f022-451e-98d9-f51611a1b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4393c30c-fa6b-4f7f-8166-75beba179271}" ma:internalName="TaxCatchAllLabel" ma:readOnly="true" ma:showField="CatchAllDataLabel" ma:web="ded69547-f022-451e-98d9-f51611a1b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e69c9a3b974f6ea09ed5059cd93782" ma:index="12" nillable="true" ma:taxonomy="true" ma:internalName="hae69c9a3b974f6ea09ed5059cd93782" ma:taxonomyFieldName="ML_Geography" ma:displayName="Geography" ma:fieldId="{1ae69c9a-3b97-4f6e-a09e-d5059cd93782}" ma:taxonomyMulti="true" ma:sspId="f5af0f96-557c-40e5-b74f-4de88d247c44" ma:termSetId="f4bc552d-80e9-412b-b8d4-dc34d9eb86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413b61045448e6bc230aa29a84eb0b" ma:index="14" nillable="true" ma:taxonomy="true" ma:internalName="aa413b61045448e6bc230aa29a84eb0b" ma:taxonomyFieldName="ML_LineOfBusiness" ma:displayName="Line of Business" ma:fieldId="{aa413b61-0454-48e6-bc23-0aa29a84eb0b}" ma:taxonomyMulti="true" ma:sspId="f5af0f96-557c-40e5-b74f-4de88d247c44" ma:termSetId="46c83da5-9adb-4a6d-91e4-77f5077f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2a67a7f239d463099c84f831d9f71a7" ma:index="16" nillable="true" ma:taxonomy="true" ma:internalName="o2a67a7f239d463099c84f831d9f71a7" ma:taxonomyFieldName="ML_OfficeLocation" ma:displayName="Office Location" ma:fieldId="{82a67a7f-239d-4630-99c8-4f831d9f71a7}" ma:taxonomyMulti="true" ma:sspId="f5af0f96-557c-40e5-b74f-4de88d247c44" ma:termSetId="441ea418-53ba-4ba6-ade2-cf7ca33080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c3a60732cff4bd6a1032848edf6a57b" ma:index="18" nillable="true" ma:taxonomy="true" ma:internalName="pc3a60732cff4bd6a1032848edf6a57b" ma:taxonomyFieldName="ML_Roles" ma:displayName="Roles" ma:fieldId="{9c3a6073-2cff-4bd6-a103-2848edf6a57b}" ma:taxonomyMulti="true" ma:sspId="f5af0f96-557c-40e5-b74f-4de88d247c44" ma:termSetId="79b653d6-6741-48c0-b5a8-f7c31de24a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69547-f022-451e-98d9-f51611a1ba04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2dd91-4328-43a3-abaf-5fabc309f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5af0f96-557c-40e5-b74f-4de88d247c44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c3a60732cff4bd6a1032848edf6a57b xmlns="d18c1617-1ac8-4b22-9cef-b2ac240d88cb">
      <Terms xmlns="http://schemas.microsoft.com/office/infopath/2007/PartnerControls"/>
    </pc3a60732cff4bd6a1032848edf6a57b>
    <TaxKeywordTaxHTField xmlns="d18c1617-1ac8-4b22-9cef-b2ac240d88cb">
      <Terms xmlns="http://schemas.microsoft.com/office/infopath/2007/PartnerControls"/>
    </TaxKeywordTaxHTField>
    <aa413b61045448e6bc230aa29a84eb0b xmlns="d18c1617-1ac8-4b22-9cef-b2ac240d88cb">
      <Terms xmlns="http://schemas.microsoft.com/office/infopath/2007/PartnerControls"/>
    </aa413b61045448e6bc230aa29a84eb0b>
    <hae69c9a3b974f6ea09ed5059cd93782 xmlns="d18c1617-1ac8-4b22-9cef-b2ac240d88cb">
      <Terms xmlns="http://schemas.microsoft.com/office/infopath/2007/PartnerControls"/>
    </hae69c9a3b974f6ea09ed5059cd93782>
    <_ip_UnifiedCompliancePolicyProperties xmlns="http://schemas.microsoft.com/sharepoint/v3" xsi:nil="true"/>
    <o2a67a7f239d463099c84f831d9f71a7 xmlns="d18c1617-1ac8-4b22-9cef-b2ac240d88cb">
      <Terms xmlns="http://schemas.microsoft.com/office/infopath/2007/PartnerControls"/>
    </o2a67a7f239d463099c84f831d9f71a7>
    <TaxCatchAll xmlns="d18c1617-1ac8-4b22-9cef-b2ac240d88cb"/>
  </documentManagement>
</p:properties>
</file>

<file path=customXml/itemProps1.xml><?xml version="1.0" encoding="utf-8"?>
<ds:datastoreItem xmlns:ds="http://schemas.openxmlformats.org/officeDocument/2006/customXml" ds:itemID="{E70FE63B-C919-4682-9ED5-0AE5F3BC8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c1617-1ac8-4b22-9cef-b2ac240d88cb"/>
    <ds:schemaRef ds:uri="ded69547-f022-451e-98d9-f51611a1ba04"/>
    <ds:schemaRef ds:uri="6e82dd91-4328-43a3-abaf-5fabc309f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3D0EF3-56A9-4996-91DD-AF16DC76EFF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63EA1E6-1406-444B-B2D2-1DA6FF7EBF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83F0AE-80AA-4B09-80FD-6A18E1591806}">
  <ds:schemaRefs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ded69547-f022-451e-98d9-f51611a1ba04"/>
    <ds:schemaRef ds:uri="6e82dd91-4328-43a3-abaf-5fabc309f3a9"/>
    <ds:schemaRef ds:uri="d18c1617-1ac8-4b22-9cef-b2ac240d88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QFI IRM_a  Question</vt:lpstr>
      <vt:lpstr>QFI IRM a  -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Patten, Charlie</dc:creator>
  <cp:lastModifiedBy>A Zionce</cp:lastModifiedBy>
  <dcterms:created xsi:type="dcterms:W3CDTF">2019-08-17T15:17:26Z</dcterms:created>
  <dcterms:modified xsi:type="dcterms:W3CDTF">2020-09-24T17:38:09Z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0x010100A46806456DA78C4987880C7577FB5F7E</vt:lpwstr>
  </property>
  <property fmtid="{D5CDD505-2E9C-101B-9397-08002B2CF9AE}" pid="3" name="{A44787D4-0540-4523-9961-78E4036D8C6D}">
    <vt:lpwstr>{16B9A83B-683A-4110-A3C2-F553D59E152A}</vt:lpwstr>
  </property>
</Properties>
</file>