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M:\Education\Exams\0-Examinations\Exams\2022\S22\"/>
    </mc:Choice>
  </mc:AlternateContent>
  <xr:revisionPtr revIDLastSave="0" documentId="13_ncr:1_{084002B0-36C8-4533-BBA4-60E39399D66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Question 4" sheetId="19" r:id="rId1"/>
    <sheet name="Question 4 - Additional Space 1" sheetId="20" r:id="rId2"/>
    <sheet name="Question 4 - Additional Space 2" sheetId="21" r:id="rId3"/>
    <sheet name="Question 8" sheetId="17" r:id="rId4"/>
    <sheet name="Question 9" sheetId="9" r:id="rId5"/>
  </sheets>
  <definedNames>
    <definedName name="__nAxPro_column__" localSheetId="0" hidden="1">'Question 4'!#REF!</definedName>
    <definedName name="__nAxPro_row__" localSheetId="0" hidden="1">'Question 4'!#REF!</definedName>
    <definedName name="_Hlk6488088" localSheetId="3">'Question 8'!#REF!</definedName>
    <definedName name="_Hlk6488088" localSheetId="4">'Question 9'!$C$32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76" i="19" l="1"/>
  <c r="H296" i="19"/>
  <c r="G295" i="19"/>
  <c r="G306" i="19" s="1"/>
  <c r="F248" i="19"/>
  <c r="G293" i="19"/>
  <c r="H229" i="19"/>
  <c r="H202" i="19"/>
  <c r="H197" i="19"/>
  <c r="F186" i="19"/>
  <c r="F170" i="19"/>
  <c r="F172" i="19" s="1"/>
  <c r="F174" i="19" s="1"/>
  <c r="B120" i="19"/>
  <c r="B127" i="19" s="1"/>
  <c r="B119" i="19"/>
  <c r="B126" i="19" s="1"/>
  <c r="E112" i="19"/>
  <c r="G100" i="19"/>
  <c r="F100" i="19" s="1"/>
  <c r="E100" i="19" s="1"/>
  <c r="E105" i="19" s="1"/>
  <c r="F97" i="19" s="1"/>
  <c r="F105" i="19" s="1"/>
  <c r="G97" i="19" s="1"/>
  <c r="G105" i="19" s="1"/>
  <c r="H226" i="19" s="1"/>
  <c r="H234" i="19" s="1"/>
  <c r="D60" i="19"/>
  <c r="H307" i="19" l="1"/>
  <c r="H308" i="19" s="1"/>
  <c r="H297" i="19"/>
  <c r="G304" i="19"/>
  <c r="F188" i="19"/>
  <c r="G294" i="19"/>
  <c r="F250" i="19"/>
  <c r="F252" i="19" s="1"/>
  <c r="G305" i="19" l="1"/>
  <c r="G296" i="19"/>
  <c r="G307" i="19" l="1"/>
  <c r="G297" i="19"/>
  <c r="G308" i="19" s="1"/>
</calcChain>
</file>

<file path=xl/sharedStrings.xml><?xml version="1.0" encoding="utf-8"?>
<sst xmlns="http://schemas.openxmlformats.org/spreadsheetml/2006/main" count="449" uniqueCount="337">
  <si>
    <t>You are given:</t>
  </si>
  <si>
    <t>(a)</t>
  </si>
  <si>
    <t>(b)</t>
  </si>
  <si>
    <t>Normal retirement benefit:</t>
  </si>
  <si>
    <t>Normal form of payment:</t>
  </si>
  <si>
    <t>Life only, payable monthly in advance</t>
  </si>
  <si>
    <t>Age 65</t>
  </si>
  <si>
    <t>Termination benefit:</t>
  </si>
  <si>
    <t>Actuarial Assumptions and Methods:</t>
  </si>
  <si>
    <t>Interest rate:</t>
  </si>
  <si>
    <t>Salary increase rate:</t>
  </si>
  <si>
    <t>None</t>
  </si>
  <si>
    <t>Actuarial cost method:</t>
  </si>
  <si>
    <t>Member A</t>
  </si>
  <si>
    <t>Member B</t>
  </si>
  <si>
    <t>Member C</t>
  </si>
  <si>
    <t>Age</t>
  </si>
  <si>
    <t>(4 points)</t>
  </si>
  <si>
    <t>Age 55</t>
  </si>
  <si>
    <t>(3 points)</t>
  </si>
  <si>
    <t>(11 points)</t>
  </si>
  <si>
    <t>Rate</t>
  </si>
  <si>
    <t>Termination rates:</t>
  </si>
  <si>
    <t>Pre-retirement mortality:</t>
  </si>
  <si>
    <t>per year</t>
  </si>
  <si>
    <t>Salary</t>
  </si>
  <si>
    <t>Pension Plan Provisions:</t>
  </si>
  <si>
    <t>Plan provisions:</t>
  </si>
  <si>
    <t>Termination benefit</t>
  </si>
  <si>
    <t>Month</t>
  </si>
  <si>
    <t>V122544 (long)</t>
  </si>
  <si>
    <t>V122553 (real)</t>
  </si>
  <si>
    <t>Mid-Term Provincial Bond Index</t>
  </si>
  <si>
    <t>Mid-Term Corporate Bond Index</t>
  </si>
  <si>
    <t>Long-Term Provincial Bond Index</t>
  </si>
  <si>
    <t>Member data:</t>
  </si>
  <si>
    <t>Additional information:</t>
  </si>
  <si>
    <t>Active</t>
  </si>
  <si>
    <t>(5 points)</t>
  </si>
  <si>
    <t>Normal retirement age (NRA):</t>
  </si>
  <si>
    <t>Early retirement reduction:</t>
  </si>
  <si>
    <t>Actuarial Cost Method:</t>
  </si>
  <si>
    <t>Retirement age:</t>
  </si>
  <si>
    <t>Deferred</t>
  </si>
  <si>
    <t>Market value of assets</t>
  </si>
  <si>
    <t>Type</t>
  </si>
  <si>
    <t>n/a</t>
  </si>
  <si>
    <t>Annuity Factors:</t>
  </si>
  <si>
    <t>Solvency Annuity factors:</t>
  </si>
  <si>
    <t xml:space="preserve">d = </t>
  </si>
  <si>
    <t>Going concern funding target</t>
  </si>
  <si>
    <t>Going concern liabilities:</t>
  </si>
  <si>
    <t>Active members</t>
  </si>
  <si>
    <t>Deferred pensioners</t>
  </si>
  <si>
    <t>Pensioners</t>
  </si>
  <si>
    <t>Subtotal</t>
  </si>
  <si>
    <t>PfAD</t>
  </si>
  <si>
    <t>Total</t>
  </si>
  <si>
    <t>Funding excess (shortfall)</t>
  </si>
  <si>
    <t>(9 points)</t>
  </si>
  <si>
    <t>(c)</t>
  </si>
  <si>
    <t>Total solvency liability</t>
  </si>
  <si>
    <t>Solvency excess (shortfall)</t>
  </si>
  <si>
    <t>(2 points)</t>
  </si>
  <si>
    <t>Minimum required contributions for 2021</t>
  </si>
  <si>
    <t>Going concern results</t>
  </si>
  <si>
    <t>Interest rate risk</t>
  </si>
  <si>
    <t>Going concern liability</t>
  </si>
  <si>
    <t>Normal retirement age:</t>
  </si>
  <si>
    <t>Participant Data at January 1, 2021</t>
  </si>
  <si>
    <t>Age:</t>
  </si>
  <si>
    <t>Service (years):</t>
  </si>
  <si>
    <t>Additional Information:</t>
  </si>
  <si>
    <t>Market value of assets at Janaury 1, 2021</t>
  </si>
  <si>
    <t xml:space="preserve">Calculate the unfunded actuarial liability and the total normal cost as at </t>
  </si>
  <si>
    <t>January 1, 2021.</t>
  </si>
  <si>
    <t>Calculate the unfunded actuarial liability and total normal cost as at January 1, 2022.</t>
  </si>
  <si>
    <t>Answer question here:</t>
  </si>
  <si>
    <t>Earliest retirement age:</t>
  </si>
  <si>
    <t>Calculate the impact of demographic experience, by source, between</t>
  </si>
  <si>
    <t>Show all work, including each step of the calculation separately, in the workspace provided to the right (in Excel).</t>
  </si>
  <si>
    <t>Question 9</t>
  </si>
  <si>
    <t>Life only</t>
  </si>
  <si>
    <t>The plan provisions are as follows:</t>
  </si>
  <si>
    <t>Retirement benefit:</t>
  </si>
  <si>
    <t>1.75% of Final 3-year Average Earnings</t>
  </si>
  <si>
    <t>Member Contribution requirements:</t>
  </si>
  <si>
    <t>None required or permitted</t>
  </si>
  <si>
    <t>Unreduced early retirement age (UERA):</t>
  </si>
  <si>
    <t>Age 60, with 20 or more years of service</t>
  </si>
  <si>
    <t>Termination benefits:</t>
  </si>
  <si>
    <t>Pension deferred to NRA</t>
  </si>
  <si>
    <t>Early commencement with actuarial equivalent benefit</t>
  </si>
  <si>
    <t>Pre-retirement cost of living adjustment:</t>
  </si>
  <si>
    <t>Post-retirement cost of living adjustment:</t>
  </si>
  <si>
    <t>Pensions in payment are increased annually at 100% of inflation</t>
  </si>
  <si>
    <t>The following information is as at December 31, 2020:</t>
  </si>
  <si>
    <t>Going concern assumptions:</t>
  </si>
  <si>
    <t>Discount rate:</t>
  </si>
  <si>
    <t>(per year)</t>
  </si>
  <si>
    <t>Inflation:</t>
  </si>
  <si>
    <t>Salary increase:</t>
  </si>
  <si>
    <t>Explicit expense allowance:</t>
  </si>
  <si>
    <t>Projected Unit Credit</t>
  </si>
  <si>
    <t>Retirement age (actives):</t>
  </si>
  <si>
    <t>UERA</t>
  </si>
  <si>
    <t>Retirement age (deferred):</t>
  </si>
  <si>
    <t>Assume retirement at UERA</t>
  </si>
  <si>
    <t>under age 50</t>
  </si>
  <si>
    <t>50 and over</t>
  </si>
  <si>
    <t>Form of benefit elected:</t>
  </si>
  <si>
    <t>100% of eligible members receive a pension from the plan</t>
  </si>
  <si>
    <t>Termination Assumption:</t>
  </si>
  <si>
    <t>Assume 100% of terminations and retirements are involuntary</t>
  </si>
  <si>
    <t>Assets:</t>
  </si>
  <si>
    <t>Actuarial value of assets - realized and unrealized capital gains (losses) arising during a given year are spread on a straight-line basis over 3 years</t>
  </si>
  <si>
    <t>Information for calculation of the provision for adverse deviations (PfAD):</t>
  </si>
  <si>
    <t>Plan Type (Closed):</t>
  </si>
  <si>
    <t>Non-Fixed Income Percentage is 60% with related PfAD Component:</t>
  </si>
  <si>
    <t>Benchmark discount rate (BDR):</t>
  </si>
  <si>
    <t>Solvency assumptions:</t>
  </si>
  <si>
    <t>Solvency Basis</t>
  </si>
  <si>
    <t>Solvency liabilities are set to equal wind-up liabilities</t>
  </si>
  <si>
    <t>Form of benefit settlement elected by member</t>
  </si>
  <si>
    <t>- Active and Deferred Members:</t>
  </si>
  <si>
    <t>100% elect lump sum</t>
  </si>
  <si>
    <t>Basis for benefits assumed to be settled through a lump sum</t>
  </si>
  <si>
    <t>- Solvency discount rate:</t>
  </si>
  <si>
    <t>1.40% for 10 years, 2.90% thereafter</t>
  </si>
  <si>
    <t>- Inflation:</t>
  </si>
  <si>
    <t>0.60% for 10 years, 1.90% thereafter</t>
  </si>
  <si>
    <t>Basis for benefits assumed to be settled through the purchase of an annuity</t>
  </si>
  <si>
    <t>- Interest rate:</t>
  </si>
  <si>
    <t>- Inflation rate:</t>
  </si>
  <si>
    <t>Termination Expenses:</t>
  </si>
  <si>
    <t>50% at UERA and 50% at best age</t>
  </si>
  <si>
    <t>Amortization Schedules from previous valuation:</t>
  </si>
  <si>
    <t>Monthly Amortization Payment</t>
  </si>
  <si>
    <t>Date Established</t>
  </si>
  <si>
    <t>Start Date</t>
  </si>
  <si>
    <t>Date of Last Payment</t>
  </si>
  <si>
    <t>GC One</t>
  </si>
  <si>
    <t>GC Two</t>
  </si>
  <si>
    <t>Solvency One</t>
  </si>
  <si>
    <t>Solvency Two</t>
  </si>
  <si>
    <t>Membership information:</t>
  </si>
  <si>
    <t>Active Members:</t>
  </si>
  <si>
    <t>ID1</t>
  </si>
  <si>
    <t>ID2</t>
  </si>
  <si>
    <t>Earnings for 2018:</t>
  </si>
  <si>
    <t>Earnings for 2019:</t>
  </si>
  <si>
    <t>Earnings for 2020:</t>
  </si>
  <si>
    <t>Years of service:</t>
  </si>
  <si>
    <t>Status:</t>
  </si>
  <si>
    <t>Full-time</t>
  </si>
  <si>
    <t>Deferred Members:</t>
  </si>
  <si>
    <t>ID3</t>
  </si>
  <si>
    <t>ID4</t>
  </si>
  <si>
    <t>Terminated involuntarily:</t>
  </si>
  <si>
    <t>Yes</t>
  </si>
  <si>
    <t>Age at termination:</t>
  </si>
  <si>
    <t>Service at termination:</t>
  </si>
  <si>
    <t>Annual deferred pension:</t>
  </si>
  <si>
    <t>Pensioners:</t>
  </si>
  <si>
    <t>ID5</t>
  </si>
  <si>
    <t>ID6</t>
  </si>
  <si>
    <t>Spouse's age:</t>
  </si>
  <si>
    <t>Retirement date:</t>
  </si>
  <si>
    <t>Annual pension:</t>
  </si>
  <si>
    <t>Form of pension:</t>
  </si>
  <si>
    <t>J&amp;S60%</t>
  </si>
  <si>
    <t>Asset Information (in $):</t>
  </si>
  <si>
    <t>January 1 market value of assets:</t>
  </si>
  <si>
    <t>Company Current Service Cost, Expense Allowance and PfAD</t>
  </si>
  <si>
    <t>Company special payments</t>
  </si>
  <si>
    <t>Pension paid</t>
  </si>
  <si>
    <t>Lump sums paid</t>
  </si>
  <si>
    <t>Administration and investment fees</t>
  </si>
  <si>
    <t xml:space="preserve">Investment income </t>
  </si>
  <si>
    <t>December 31 market value of assets:</t>
  </si>
  <si>
    <t>There are no in-transit amounts as at December 31, 2020 or December 31, 2021</t>
  </si>
  <si>
    <t>Investment Policy:</t>
  </si>
  <si>
    <t>Fixed Income Component (L) (Investment Grade)</t>
  </si>
  <si>
    <t>Alternative Investment Component (M)</t>
  </si>
  <si>
    <t>Non-Fixed Income Component</t>
  </si>
  <si>
    <t>Annuity Factors (Life only factors except where noted otherwise):</t>
  </si>
  <si>
    <t>Going Concern Annuity factors (indexed):</t>
  </si>
  <si>
    <t>Discount Rate</t>
  </si>
  <si>
    <t>Going Concern Annuity factors (non-indexed):</t>
  </si>
  <si>
    <t>Lump sum rates:</t>
  </si>
  <si>
    <t>x = 49</t>
  </si>
  <si>
    <t>x = 50</t>
  </si>
  <si>
    <t>x = 54</t>
  </si>
  <si>
    <t>x = 55</t>
  </si>
  <si>
    <t>Annuity purchase rates:</t>
  </si>
  <si>
    <t>(15 points)</t>
  </si>
  <si>
    <t xml:space="preserve">You are asked to perform the actuarial valuation as at December 31, 2020. </t>
  </si>
  <si>
    <t>(i)</t>
  </si>
  <si>
    <t>Actuarial Value of Assets</t>
  </si>
  <si>
    <t>(ii)</t>
  </si>
  <si>
    <t>Solvency assets</t>
  </si>
  <si>
    <t>(iii)</t>
  </si>
  <si>
    <t>2021 Employer Minimum Contribution Requirements</t>
  </si>
  <si>
    <t>Employer current service cost contributions</t>
  </si>
  <si>
    <t>Special payments</t>
  </si>
  <si>
    <t>2022 Employer Minimum Contribution Requirements</t>
  </si>
  <si>
    <t>Employer current service cost contributions (roll forward with interest)</t>
  </si>
  <si>
    <t>Minimum required contributions for 2022</t>
  </si>
  <si>
    <t>(14 points)</t>
  </si>
  <si>
    <t xml:space="preserve">The next required valuation date is December 31, 2021.  </t>
  </si>
  <si>
    <t>You are asked to complete the actuarial valuation as at December 31, 2021 based on information provided below.</t>
  </si>
  <si>
    <t>Member ID</t>
  </si>
  <si>
    <t>Status at December 31, 2021</t>
  </si>
  <si>
    <t>Paid Out March 31, 2021 - $122,500</t>
  </si>
  <si>
    <t>Retiree</t>
  </si>
  <si>
    <t>Other Data Experience</t>
  </si>
  <si>
    <t>Earnings for 2021:</t>
  </si>
  <si>
    <t>Asset information (in $)</t>
  </si>
  <si>
    <t>December 31, 2020 market value:</t>
  </si>
  <si>
    <t>December 31, 2021 market value:</t>
  </si>
  <si>
    <t>Funding excess (shortfall) at December 31, 2020</t>
  </si>
  <si>
    <t>PfAD at December 31, 2020</t>
  </si>
  <si>
    <t>Funding excess (shortfall) before PfAD</t>
  </si>
  <si>
    <t>Interest on the excess/deficit</t>
  </si>
  <si>
    <t>Special Payments to fund the deficit with interest</t>
  </si>
  <si>
    <t>PfAD contributions with interest</t>
  </si>
  <si>
    <t>Net experience gains (losses)</t>
  </si>
  <si>
    <t>Total experience gains (losses)</t>
  </si>
  <si>
    <t>Assumption Changes - Going Concern discount rate</t>
  </si>
  <si>
    <t>Funding excess (shortfall) at December 31, 2021 before PfAD</t>
  </si>
  <si>
    <t>PfAD at December 31, 2021</t>
  </si>
  <si>
    <t>Funding excess (shortfall) at December 31, 2021</t>
  </si>
  <si>
    <t>Use duration to estimate the change in liabilities</t>
  </si>
  <si>
    <t>Indexed</t>
  </si>
  <si>
    <t>Non-indexed</t>
  </si>
  <si>
    <t>Interest Rate Shock: 90 bps drop in discount rate and 7% increase in fixed income portion of assets.</t>
  </si>
  <si>
    <t>Actuarial value of Assets</t>
  </si>
  <si>
    <t>Equity Market Shock: Discount rate shift of 0% and 15% drop in equity market.</t>
  </si>
  <si>
    <t>Equity market shock</t>
  </si>
  <si>
    <t>Question 4</t>
  </si>
  <si>
    <t>RETFRC Spring 2022</t>
  </si>
  <si>
    <t>(32 points)</t>
  </si>
  <si>
    <r>
      <rPr>
        <i/>
        <sz val="12"/>
        <color rgb="FF002060"/>
        <rFont val="Times New Roman"/>
        <family val="1"/>
      </rPr>
      <t>With 20 or more years of service:</t>
    </r>
    <r>
      <rPr>
        <sz val="12"/>
        <color rgb="FF002060"/>
        <rFont val="Times New Roman"/>
        <family val="1"/>
      </rPr>
      <t xml:space="preserve">  3% per year prior to age 60</t>
    </r>
  </si>
  <si>
    <r>
      <rPr>
        <i/>
        <sz val="12"/>
        <color rgb="FF002060"/>
        <rFont val="Times New Roman"/>
        <family val="1"/>
      </rPr>
      <t>Otherwise:</t>
    </r>
    <r>
      <rPr>
        <sz val="12"/>
        <color rgb="FF002060"/>
        <rFont val="Times New Roman"/>
        <family val="1"/>
      </rPr>
      <t xml:space="preserve"> Actuarial equivalent to NRA</t>
    </r>
  </si>
  <si>
    <t>Gains (losses) - realized and unrealized</t>
  </si>
  <si>
    <t>Calculate the funded status of the plan on a going concern basis.</t>
  </si>
  <si>
    <t>Calculate the funded status of the plan on a solvency basis.</t>
  </si>
  <si>
    <t>Calculate the minimum contribution requirements for 2021 and 2022 based on the December 31, 2020 valuation.</t>
  </si>
  <si>
    <t>Going Concern Assumptions:</t>
  </si>
  <si>
    <t>All other assumptions are the samee as at December 31, 2020</t>
  </si>
  <si>
    <t>Calculate the sources of gain/(loss) of the going concern liabilities from December 31, 2020 to December 31, 2021.</t>
  </si>
  <si>
    <t>The going concern liability durations are:</t>
  </si>
  <si>
    <t>You may also use the 2 additional tabs for your work.</t>
  </si>
  <si>
    <t>Show your work here.</t>
  </si>
  <si>
    <t>Additional workspace # 1</t>
  </si>
  <si>
    <t>Additional workspace # 2</t>
  </si>
  <si>
    <t>Link final results below and show all work including formulas in the workspace provided to the right or in the additional worksheets (in Excel).</t>
  </si>
  <si>
    <t>Your client sponsors a non-contributory defined benefit pension plan registered in Ontario. As the actuary of the plan, you are responsible for determining the funded status of the plan and the contribution requirements. A full actuarial valuation is required to be performed as at December 31, 2020.</t>
  </si>
  <si>
    <t>Pensioner deceased August 2021. Spouse received spousal pension effective September 1, 2021</t>
  </si>
  <si>
    <t>Calculate the funded position on a going concern basis including PfAD, under the following two Plausible Adverse Scenarios.</t>
  </si>
  <si>
    <t>Question 8</t>
  </si>
  <si>
    <t xml:space="preserve">You are given the following information for two members terminating from a single-employer defined benefit pension plan registered in Ontario: </t>
  </si>
  <si>
    <t>Date of birth:</t>
  </si>
  <si>
    <t>Date of termination:</t>
  </si>
  <si>
    <t>Pensionable service (years):</t>
  </si>
  <si>
    <t>Eligibility service (years):</t>
  </si>
  <si>
    <t>Year</t>
  </si>
  <si>
    <t>ITA Maximum DB Pension Limit</t>
  </si>
  <si>
    <t>Service</t>
  </si>
  <si>
    <t>2.0% per year of service times the average of the best 3 years of salary</t>
  </si>
  <si>
    <t>Eligibility for early retirement:</t>
  </si>
  <si>
    <t>Early retirement benefit:</t>
  </si>
  <si>
    <t>Unreduced at age 62; otherwise 3% reduction from age 62</t>
  </si>
  <si>
    <t>Deferred pension starting at the Normal Retirement Age</t>
  </si>
  <si>
    <t>Payable from age 55, reduced by 4% per year from age 65</t>
  </si>
  <si>
    <t>Portability:</t>
  </si>
  <si>
    <t>Participants may choose a lump-sum commuted value in lieu of an immediate or deferred pension at all ages</t>
  </si>
  <si>
    <t>Cost-of-living adjustments:</t>
  </si>
  <si>
    <t>CPI minus 1%, pre- and post-retirement</t>
  </si>
  <si>
    <t>ITA Maximum Pension Test:</t>
  </si>
  <si>
    <t>Calculated at pension commencement date</t>
  </si>
  <si>
    <t>V122542</t>
  </si>
  <si>
    <t>(7 year)</t>
  </si>
  <si>
    <t>Long-Term Corporate Bond Index</t>
  </si>
  <si>
    <t>Mid-Term Federal Non-Agency</t>
  </si>
  <si>
    <t>Bond Index</t>
  </si>
  <si>
    <t>Long-Term Federal Non-Agency</t>
  </si>
  <si>
    <t>Annuity factors:</t>
  </si>
  <si>
    <t>Annuity factors exclude pre-retirement indexation.</t>
  </si>
  <si>
    <r>
      <t>5|</t>
    </r>
    <r>
      <rPr>
        <sz val="12"/>
        <color rgb="FF002060"/>
        <rFont val="Times New Roman"/>
        <family val="1"/>
      </rPr>
      <t xml:space="preserve">ä </t>
    </r>
    <r>
      <rPr>
        <vertAlign val="subscript"/>
        <sz val="12"/>
        <color rgb="FF002060"/>
        <rFont val="Times New Roman"/>
        <family val="1"/>
      </rPr>
      <t>50</t>
    </r>
    <r>
      <rPr>
        <vertAlign val="superscript"/>
        <sz val="12"/>
        <color rgb="FF002060"/>
        <rFont val="Times New Roman"/>
        <family val="1"/>
      </rPr>
      <t>(12)</t>
    </r>
  </si>
  <si>
    <r>
      <t>20|</t>
    </r>
    <r>
      <rPr>
        <sz val="12"/>
        <color rgb="FF002060"/>
        <rFont val="Times New Roman"/>
        <family val="1"/>
      </rPr>
      <t xml:space="preserve">ä </t>
    </r>
    <r>
      <rPr>
        <vertAlign val="subscript"/>
        <sz val="12"/>
        <color rgb="FF002060"/>
        <rFont val="Times New Roman"/>
        <family val="1"/>
      </rPr>
      <t>35</t>
    </r>
    <r>
      <rPr>
        <vertAlign val="superscript"/>
        <sz val="12"/>
        <color rgb="FF002060"/>
        <rFont val="Times New Roman"/>
        <family val="1"/>
      </rPr>
      <t>(12)</t>
    </r>
  </si>
  <si>
    <r>
      <t>6|</t>
    </r>
    <r>
      <rPr>
        <sz val="12"/>
        <color rgb="FF002060"/>
        <rFont val="Times New Roman"/>
        <family val="1"/>
      </rPr>
      <t xml:space="preserve">ä </t>
    </r>
    <r>
      <rPr>
        <vertAlign val="subscript"/>
        <sz val="12"/>
        <color rgb="FF002060"/>
        <rFont val="Times New Roman"/>
        <family val="1"/>
      </rPr>
      <t>50</t>
    </r>
    <r>
      <rPr>
        <vertAlign val="superscript"/>
        <sz val="12"/>
        <color rgb="FF002060"/>
        <rFont val="Times New Roman"/>
        <family val="1"/>
      </rPr>
      <t>(12)</t>
    </r>
  </si>
  <si>
    <r>
      <t>21|</t>
    </r>
    <r>
      <rPr>
        <sz val="12"/>
        <color rgb="FF002060"/>
        <rFont val="Times New Roman"/>
        <family val="1"/>
      </rPr>
      <t xml:space="preserve">ä </t>
    </r>
    <r>
      <rPr>
        <vertAlign val="subscript"/>
        <sz val="12"/>
        <color rgb="FF002060"/>
        <rFont val="Times New Roman"/>
        <family val="1"/>
      </rPr>
      <t>35</t>
    </r>
    <r>
      <rPr>
        <vertAlign val="superscript"/>
        <sz val="12"/>
        <color rgb="FF002060"/>
        <rFont val="Times New Roman"/>
        <family val="1"/>
      </rPr>
      <t>(12)</t>
    </r>
  </si>
  <si>
    <r>
      <t>7|</t>
    </r>
    <r>
      <rPr>
        <sz val="12"/>
        <color rgb="FF002060"/>
        <rFont val="Times New Roman"/>
        <family val="1"/>
      </rPr>
      <t xml:space="preserve">ä </t>
    </r>
    <r>
      <rPr>
        <vertAlign val="subscript"/>
        <sz val="12"/>
        <color rgb="FF002060"/>
        <rFont val="Times New Roman"/>
        <family val="1"/>
      </rPr>
      <t>50</t>
    </r>
    <r>
      <rPr>
        <vertAlign val="superscript"/>
        <sz val="12"/>
        <color rgb="FF002060"/>
        <rFont val="Times New Roman"/>
        <family val="1"/>
      </rPr>
      <t>(12)</t>
    </r>
  </si>
  <si>
    <r>
      <t>22|</t>
    </r>
    <r>
      <rPr>
        <sz val="12"/>
        <color rgb="FF002060"/>
        <rFont val="Times New Roman"/>
        <family val="1"/>
      </rPr>
      <t xml:space="preserve">ä </t>
    </r>
    <r>
      <rPr>
        <vertAlign val="subscript"/>
        <sz val="12"/>
        <color rgb="FF002060"/>
        <rFont val="Times New Roman"/>
        <family val="1"/>
      </rPr>
      <t>35</t>
    </r>
    <r>
      <rPr>
        <vertAlign val="superscript"/>
        <sz val="12"/>
        <color rgb="FF002060"/>
        <rFont val="Times New Roman"/>
        <family val="1"/>
      </rPr>
      <t>(12)</t>
    </r>
  </si>
  <si>
    <r>
      <t>8|</t>
    </r>
    <r>
      <rPr>
        <sz val="12"/>
        <color rgb="FF002060"/>
        <rFont val="Times New Roman"/>
        <family val="1"/>
      </rPr>
      <t xml:space="preserve">ä </t>
    </r>
    <r>
      <rPr>
        <vertAlign val="subscript"/>
        <sz val="12"/>
        <color rgb="FF002060"/>
        <rFont val="Times New Roman"/>
        <family val="1"/>
      </rPr>
      <t>50</t>
    </r>
    <r>
      <rPr>
        <vertAlign val="superscript"/>
        <sz val="12"/>
        <color rgb="FF002060"/>
        <rFont val="Times New Roman"/>
        <family val="1"/>
      </rPr>
      <t>(12)</t>
    </r>
  </si>
  <si>
    <r>
      <t>23|</t>
    </r>
    <r>
      <rPr>
        <sz val="12"/>
        <color rgb="FF002060"/>
        <rFont val="Times New Roman"/>
        <family val="1"/>
      </rPr>
      <t xml:space="preserve">ä </t>
    </r>
    <r>
      <rPr>
        <vertAlign val="subscript"/>
        <sz val="12"/>
        <color rgb="FF002060"/>
        <rFont val="Times New Roman"/>
        <family val="1"/>
      </rPr>
      <t>35</t>
    </r>
    <r>
      <rPr>
        <vertAlign val="superscript"/>
        <sz val="12"/>
        <color rgb="FF002060"/>
        <rFont val="Times New Roman"/>
        <family val="1"/>
      </rPr>
      <t>(12)</t>
    </r>
  </si>
  <si>
    <r>
      <t>9|</t>
    </r>
    <r>
      <rPr>
        <sz val="12"/>
        <color rgb="FF002060"/>
        <rFont val="Times New Roman"/>
        <family val="1"/>
      </rPr>
      <t xml:space="preserve">ä </t>
    </r>
    <r>
      <rPr>
        <vertAlign val="subscript"/>
        <sz val="12"/>
        <color rgb="FF002060"/>
        <rFont val="Times New Roman"/>
        <family val="1"/>
      </rPr>
      <t>50</t>
    </r>
    <r>
      <rPr>
        <vertAlign val="superscript"/>
        <sz val="12"/>
        <color rgb="FF002060"/>
        <rFont val="Times New Roman"/>
        <family val="1"/>
      </rPr>
      <t>(12)</t>
    </r>
  </si>
  <si>
    <r>
      <t>24|</t>
    </r>
    <r>
      <rPr>
        <sz val="12"/>
        <color rgb="FF002060"/>
        <rFont val="Times New Roman"/>
        <family val="1"/>
      </rPr>
      <t xml:space="preserve">ä </t>
    </r>
    <r>
      <rPr>
        <vertAlign val="subscript"/>
        <sz val="12"/>
        <color rgb="FF002060"/>
        <rFont val="Times New Roman"/>
        <family val="1"/>
      </rPr>
      <t>35</t>
    </r>
    <r>
      <rPr>
        <vertAlign val="superscript"/>
        <sz val="12"/>
        <color rgb="FF002060"/>
        <rFont val="Times New Roman"/>
        <family val="1"/>
      </rPr>
      <t>(12)</t>
    </r>
  </si>
  <si>
    <r>
      <t>10|</t>
    </r>
    <r>
      <rPr>
        <sz val="12"/>
        <color rgb="FF002060"/>
        <rFont val="Times New Roman"/>
        <family val="1"/>
      </rPr>
      <t xml:space="preserve">ä </t>
    </r>
    <r>
      <rPr>
        <vertAlign val="subscript"/>
        <sz val="12"/>
        <color rgb="FF002060"/>
        <rFont val="Times New Roman"/>
        <family val="1"/>
      </rPr>
      <t>50</t>
    </r>
    <r>
      <rPr>
        <vertAlign val="superscript"/>
        <sz val="12"/>
        <color rgb="FF002060"/>
        <rFont val="Times New Roman"/>
        <family val="1"/>
      </rPr>
      <t>(12)</t>
    </r>
  </si>
  <si>
    <r>
      <t>25|</t>
    </r>
    <r>
      <rPr>
        <sz val="12"/>
        <color rgb="FF002060"/>
        <rFont val="Times New Roman"/>
        <family val="1"/>
      </rPr>
      <t xml:space="preserve">ä </t>
    </r>
    <r>
      <rPr>
        <vertAlign val="subscript"/>
        <sz val="12"/>
        <color rgb="FF002060"/>
        <rFont val="Times New Roman"/>
        <family val="1"/>
      </rPr>
      <t>35</t>
    </r>
    <r>
      <rPr>
        <vertAlign val="superscript"/>
        <sz val="12"/>
        <color rgb="FF002060"/>
        <rFont val="Times New Roman"/>
        <family val="1"/>
      </rPr>
      <t>(12)</t>
    </r>
  </si>
  <si>
    <r>
      <t>11|</t>
    </r>
    <r>
      <rPr>
        <sz val="12"/>
        <color rgb="FF002060"/>
        <rFont val="Times New Roman"/>
        <family val="1"/>
      </rPr>
      <t xml:space="preserve">ä </t>
    </r>
    <r>
      <rPr>
        <vertAlign val="subscript"/>
        <sz val="12"/>
        <color rgb="FF002060"/>
        <rFont val="Times New Roman"/>
        <family val="1"/>
      </rPr>
      <t>50</t>
    </r>
    <r>
      <rPr>
        <vertAlign val="superscript"/>
        <sz val="12"/>
        <color rgb="FF002060"/>
        <rFont val="Times New Roman"/>
        <family val="1"/>
      </rPr>
      <t>(12)</t>
    </r>
  </si>
  <si>
    <r>
      <t>26|</t>
    </r>
    <r>
      <rPr>
        <sz val="12"/>
        <color rgb="FF002060"/>
        <rFont val="Times New Roman"/>
        <family val="1"/>
      </rPr>
      <t xml:space="preserve">ä </t>
    </r>
    <r>
      <rPr>
        <vertAlign val="subscript"/>
        <sz val="12"/>
        <color rgb="FF002060"/>
        <rFont val="Times New Roman"/>
        <family val="1"/>
      </rPr>
      <t>35</t>
    </r>
    <r>
      <rPr>
        <vertAlign val="superscript"/>
        <sz val="12"/>
        <color rgb="FF002060"/>
        <rFont val="Times New Roman"/>
        <family val="1"/>
      </rPr>
      <t>(12)</t>
    </r>
  </si>
  <si>
    <r>
      <t>12|</t>
    </r>
    <r>
      <rPr>
        <sz val="12"/>
        <color rgb="FF002060"/>
        <rFont val="Times New Roman"/>
        <family val="1"/>
      </rPr>
      <t xml:space="preserve">ä </t>
    </r>
    <r>
      <rPr>
        <vertAlign val="subscript"/>
        <sz val="12"/>
        <color rgb="FF002060"/>
        <rFont val="Times New Roman"/>
        <family val="1"/>
      </rPr>
      <t>50</t>
    </r>
    <r>
      <rPr>
        <vertAlign val="superscript"/>
        <sz val="12"/>
        <color rgb="FF002060"/>
        <rFont val="Times New Roman"/>
        <family val="1"/>
      </rPr>
      <t>(12)</t>
    </r>
  </si>
  <si>
    <r>
      <t>27|</t>
    </r>
    <r>
      <rPr>
        <sz val="12"/>
        <color rgb="FF002060"/>
        <rFont val="Times New Roman"/>
        <family val="1"/>
      </rPr>
      <t xml:space="preserve">ä </t>
    </r>
    <r>
      <rPr>
        <vertAlign val="subscript"/>
        <sz val="12"/>
        <color rgb="FF002060"/>
        <rFont val="Times New Roman"/>
        <family val="1"/>
      </rPr>
      <t>35</t>
    </r>
    <r>
      <rPr>
        <vertAlign val="superscript"/>
        <sz val="12"/>
        <color rgb="FF002060"/>
        <rFont val="Times New Roman"/>
        <family val="1"/>
      </rPr>
      <t>(12)</t>
    </r>
  </si>
  <si>
    <r>
      <t>13|</t>
    </r>
    <r>
      <rPr>
        <sz val="12"/>
        <color rgb="FF002060"/>
        <rFont val="Times New Roman"/>
        <family val="1"/>
      </rPr>
      <t xml:space="preserve">ä </t>
    </r>
    <r>
      <rPr>
        <vertAlign val="subscript"/>
        <sz val="12"/>
        <color rgb="FF002060"/>
        <rFont val="Times New Roman"/>
        <family val="1"/>
      </rPr>
      <t>50</t>
    </r>
    <r>
      <rPr>
        <vertAlign val="superscript"/>
        <sz val="12"/>
        <color rgb="FF002060"/>
        <rFont val="Times New Roman"/>
        <family val="1"/>
      </rPr>
      <t>(12)</t>
    </r>
  </si>
  <si>
    <r>
      <t>28|</t>
    </r>
    <r>
      <rPr>
        <sz val="12"/>
        <color rgb="FF002060"/>
        <rFont val="Times New Roman"/>
        <family val="1"/>
      </rPr>
      <t xml:space="preserve">ä </t>
    </r>
    <r>
      <rPr>
        <vertAlign val="subscript"/>
        <sz val="12"/>
        <color rgb="FF002060"/>
        <rFont val="Times New Roman"/>
        <family val="1"/>
      </rPr>
      <t>35</t>
    </r>
    <r>
      <rPr>
        <vertAlign val="superscript"/>
        <sz val="12"/>
        <color rgb="FF002060"/>
        <rFont val="Times New Roman"/>
        <family val="1"/>
      </rPr>
      <t>(12)</t>
    </r>
  </si>
  <si>
    <r>
      <t>14|</t>
    </r>
    <r>
      <rPr>
        <sz val="12"/>
        <color rgb="FF002060"/>
        <rFont val="Times New Roman"/>
        <family val="1"/>
      </rPr>
      <t xml:space="preserve">ä </t>
    </r>
    <r>
      <rPr>
        <vertAlign val="subscript"/>
        <sz val="12"/>
        <color rgb="FF002060"/>
        <rFont val="Times New Roman"/>
        <family val="1"/>
      </rPr>
      <t>50</t>
    </r>
    <r>
      <rPr>
        <vertAlign val="superscript"/>
        <sz val="12"/>
        <color rgb="FF002060"/>
        <rFont val="Times New Roman"/>
        <family val="1"/>
      </rPr>
      <t>(12)</t>
    </r>
  </si>
  <si>
    <r>
      <t>29|</t>
    </r>
    <r>
      <rPr>
        <sz val="12"/>
        <color rgb="FF002060"/>
        <rFont val="Times New Roman"/>
        <family val="1"/>
      </rPr>
      <t xml:space="preserve">ä </t>
    </r>
    <r>
      <rPr>
        <vertAlign val="subscript"/>
        <sz val="12"/>
        <color rgb="FF002060"/>
        <rFont val="Times New Roman"/>
        <family val="1"/>
      </rPr>
      <t>35</t>
    </r>
    <r>
      <rPr>
        <vertAlign val="superscript"/>
        <sz val="12"/>
        <color rgb="FF002060"/>
        <rFont val="Times New Roman"/>
        <family val="1"/>
      </rPr>
      <t>(12)</t>
    </r>
  </si>
  <si>
    <r>
      <t>15|</t>
    </r>
    <r>
      <rPr>
        <sz val="12"/>
        <color rgb="FF002060"/>
        <rFont val="Times New Roman"/>
        <family val="1"/>
      </rPr>
      <t xml:space="preserve">ä </t>
    </r>
    <r>
      <rPr>
        <vertAlign val="subscript"/>
        <sz val="12"/>
        <color rgb="FF002060"/>
        <rFont val="Times New Roman"/>
        <family val="1"/>
      </rPr>
      <t>50</t>
    </r>
    <r>
      <rPr>
        <vertAlign val="superscript"/>
        <sz val="12"/>
        <color rgb="FF002060"/>
        <rFont val="Times New Roman"/>
        <family val="1"/>
      </rPr>
      <t>(12)</t>
    </r>
  </si>
  <si>
    <r>
      <t>30|</t>
    </r>
    <r>
      <rPr>
        <sz val="12"/>
        <color rgb="FF002060"/>
        <rFont val="Times New Roman"/>
        <family val="1"/>
      </rPr>
      <t xml:space="preserve">ä </t>
    </r>
    <r>
      <rPr>
        <vertAlign val="subscript"/>
        <sz val="12"/>
        <color rgb="FF002060"/>
        <rFont val="Times New Roman"/>
        <family val="1"/>
      </rPr>
      <t>35</t>
    </r>
    <r>
      <rPr>
        <vertAlign val="superscript"/>
        <sz val="12"/>
        <color rgb="FF002060"/>
        <rFont val="Times New Roman"/>
        <family val="1"/>
      </rPr>
      <t>(12)</t>
    </r>
  </si>
  <si>
    <t>Calculate the commuted value interest rates under Section 3500 of the Canadian Institute of Actuaries' Standards of Practice as at the date of termination.</t>
  </si>
  <si>
    <t>Calculate the commuted value at the members' date of termination assuming the members terminated:</t>
  </si>
  <si>
    <t>(i) Voluntarily; and</t>
  </si>
  <si>
    <t>(ii) Involuntarily.</t>
  </si>
  <si>
    <t>Calculate the pension adjustment reversals (PARs) for both members.</t>
  </si>
  <si>
    <t>Your client sponsors a non-contributory defined benefit pension plan.  You are given:</t>
  </si>
  <si>
    <t>1% of each year’s earnings</t>
  </si>
  <si>
    <t>Age 62</t>
  </si>
  <si>
    <t>Monthly penison deferred to normal retirement age</t>
  </si>
  <si>
    <t>Retirement rates:</t>
  </si>
  <si>
    <t>Pre-retirement decrements</t>
  </si>
  <si>
    <t>Individual Level Premium</t>
  </si>
  <si>
    <t>2021 Salary:</t>
  </si>
  <si>
    <t>receive 4% salary increases.</t>
  </si>
  <si>
    <r>
      <t>·</t>
    </r>
    <r>
      <rPr>
        <sz val="7"/>
        <color rgb="FF002060"/>
        <rFont val="Times New Roman"/>
        <family val="1"/>
      </rPr>
      <t xml:space="preserve">       </t>
    </r>
    <r>
      <rPr>
        <sz val="12"/>
        <color rgb="FF002060"/>
        <rFont val="Times New Roman"/>
        <family val="1"/>
      </rPr>
      <t>The fund earns a rate of return of 10% during 2021.</t>
    </r>
  </si>
  <si>
    <r>
      <t>·</t>
    </r>
    <r>
      <rPr>
        <sz val="7"/>
        <color rgb="FF002060"/>
        <rFont val="Times New Roman"/>
        <family val="1"/>
      </rPr>
      <t xml:space="preserve">       </t>
    </r>
    <r>
      <rPr>
        <sz val="12"/>
        <color rgb="FF002060"/>
        <rFont val="Times New Roman"/>
        <family val="1"/>
      </rPr>
      <t xml:space="preserve">At December 31, 2021, Member A receives a 10% salary increase, and Members B and C </t>
    </r>
  </si>
  <si>
    <r>
      <t>·</t>
    </r>
    <r>
      <rPr>
        <sz val="7"/>
        <color rgb="FF002060"/>
        <rFont val="Times New Roman"/>
        <family val="1"/>
      </rPr>
      <t xml:space="preserve">       </t>
    </r>
    <r>
      <rPr>
        <sz val="12"/>
        <color rgb="FF002060"/>
        <rFont val="Times New Roman"/>
        <family val="1"/>
      </rPr>
      <t>A contribution of $50,000 is made to the plan on December 31, 2021.</t>
    </r>
  </si>
  <si>
    <r>
      <t>ä</t>
    </r>
    <r>
      <rPr>
        <vertAlign val="subscript"/>
        <sz val="12"/>
        <color rgb="FF002060"/>
        <rFont val="Times New Roman"/>
        <family val="1"/>
      </rPr>
      <t>60</t>
    </r>
    <r>
      <rPr>
        <vertAlign val="superscript"/>
        <sz val="12"/>
        <color rgb="FF002060"/>
        <rFont val="Times New Roman"/>
        <family val="1"/>
      </rPr>
      <t>(12)</t>
    </r>
    <r>
      <rPr>
        <sz val="12"/>
        <color rgb="FF002060"/>
        <rFont val="Times New Roman"/>
        <family val="1"/>
      </rPr>
      <t xml:space="preserve"> =</t>
    </r>
  </si>
  <si>
    <r>
      <t>ä</t>
    </r>
    <r>
      <rPr>
        <vertAlign val="subscript"/>
        <sz val="12"/>
        <color rgb="FF002060"/>
        <rFont val="Times New Roman"/>
        <family val="1"/>
      </rPr>
      <t>61</t>
    </r>
    <r>
      <rPr>
        <vertAlign val="superscript"/>
        <sz val="12"/>
        <color rgb="FF002060"/>
        <rFont val="Times New Roman"/>
        <family val="1"/>
      </rPr>
      <t>(12)</t>
    </r>
    <r>
      <rPr>
        <sz val="12"/>
        <color rgb="FF002060"/>
        <rFont val="Times New Roman"/>
        <family val="1"/>
      </rPr>
      <t xml:space="preserve"> =</t>
    </r>
  </si>
  <si>
    <r>
      <t>ä</t>
    </r>
    <r>
      <rPr>
        <vertAlign val="subscript"/>
        <sz val="12"/>
        <color rgb="FF002060"/>
        <rFont val="Times New Roman"/>
        <family val="1"/>
      </rPr>
      <t>62</t>
    </r>
    <r>
      <rPr>
        <vertAlign val="superscript"/>
        <sz val="12"/>
        <color rgb="FF002060"/>
        <rFont val="Times New Roman"/>
        <family val="1"/>
      </rPr>
      <t>(12)</t>
    </r>
    <r>
      <rPr>
        <sz val="12"/>
        <color rgb="FF002060"/>
        <rFont val="Times New Roman"/>
        <family val="1"/>
      </rPr>
      <t xml:space="preserve"> =</t>
    </r>
  </si>
  <si>
    <t>January 1, 2021 and January 1, 2022, on the normal cost.</t>
  </si>
  <si>
    <t>Rate per year</t>
  </si>
  <si>
    <t>Solvency Liabilities for:</t>
  </si>
  <si>
    <t>The members terminated their employment voluntarily and elected to receive lump-sum commuted values.</t>
  </si>
  <si>
    <t>Form of payment:</t>
  </si>
  <si>
    <t>Life only. Optional forms available on an actuarial-equivalent basis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</si>
</sst>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5" formatCode="&quot;$&quot;#,##0_);\(&quot;$&quot;#,##0\)"/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0.0%"/>
    <numFmt numFmtId="166" formatCode="_(* #,##0_);_(* \(#,##0\);_(* &quot;-&quot;??_);_(@_)"/>
    <numFmt numFmtId="167" formatCode="&quot;$&quot;#,##0"/>
    <numFmt numFmtId="168" formatCode="_-* #,##0.00_-;\-* #,##0.00_-;_-* &quot;-&quot;??_-;_-@_-"/>
    <numFmt numFmtId="169" formatCode="mmmm\ d\,\ yyyy"/>
    <numFmt numFmtId="170" formatCode="_(&quot;$&quot;* #,##0_);_(&quot;$&quot;* \(#,##0\);_(&quot;$&quot;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color rgb="FF002060"/>
      <name val="Times New Roman"/>
      <family val="1"/>
    </font>
    <font>
      <b/>
      <sz val="12"/>
      <color rgb="FF002060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u/>
      <sz val="12"/>
      <color theme="1"/>
      <name val="Times New Roman"/>
      <family val="1"/>
    </font>
    <font>
      <b/>
      <u/>
      <sz val="12"/>
      <color rgb="FF002060"/>
      <name val="Times New Roman"/>
      <family val="1"/>
    </font>
    <font>
      <i/>
      <sz val="12"/>
      <color rgb="FF002060"/>
      <name val="Times New Roman"/>
      <family val="1"/>
    </font>
    <font>
      <sz val="11"/>
      <color rgb="FF002060"/>
      <name val="Calibri"/>
      <family val="2"/>
      <scheme val="minor"/>
    </font>
    <font>
      <sz val="11"/>
      <color rgb="FF002060"/>
      <name val="Times New Roman"/>
      <family val="1"/>
    </font>
    <font>
      <vertAlign val="subscript"/>
      <sz val="12"/>
      <color rgb="FF002060"/>
      <name val="Times New Roman"/>
      <family val="1"/>
    </font>
    <font>
      <vertAlign val="superscript"/>
      <sz val="12"/>
      <color rgb="FF002060"/>
      <name val="Times New Roman"/>
      <family val="1"/>
    </font>
    <font>
      <sz val="12"/>
      <color rgb="FF002060"/>
      <name val="Symbol"/>
      <family val="1"/>
      <charset val="2"/>
    </font>
    <font>
      <sz val="7"/>
      <color rgb="FF002060"/>
      <name val="Times New Roman"/>
      <family val="1"/>
    </font>
    <font>
      <b/>
      <sz val="14"/>
      <color rgb="FF00206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65">
    <xf numFmtId="0" fontId="0" fillId="0" borderId="0" xfId="0"/>
    <xf numFmtId="0" fontId="2" fillId="0" borderId="0" xfId="0" applyFont="1"/>
    <xf numFmtId="0" fontId="2" fillId="2" borderId="0" xfId="0" applyFont="1" applyFill="1"/>
    <xf numFmtId="0" fontId="2" fillId="0" borderId="0" xfId="0" applyFont="1" applyFill="1"/>
    <xf numFmtId="0" fontId="4" fillId="2" borderId="0" xfId="0" applyFont="1" applyFill="1"/>
    <xf numFmtId="0" fontId="5" fillId="2" borderId="0" xfId="0" applyFont="1" applyFill="1"/>
    <xf numFmtId="0" fontId="3" fillId="2" borderId="0" xfId="0" applyFont="1" applyFill="1" applyAlignment="1">
      <alignment vertical="top"/>
    </xf>
    <xf numFmtId="0" fontId="5" fillId="2" borderId="0" xfId="0" quotePrefix="1" applyFont="1" applyFill="1" applyAlignment="1">
      <alignment horizontal="left" vertical="center"/>
    </xf>
    <xf numFmtId="9" fontId="5" fillId="2" borderId="0" xfId="0" applyNumberFormat="1" applyFont="1" applyFill="1" applyAlignment="1">
      <alignment horizontal="center"/>
    </xf>
    <xf numFmtId="0" fontId="5" fillId="2" borderId="0" xfId="0" applyFont="1" applyFill="1" applyAlignment="1">
      <alignment horizontal="center"/>
    </xf>
    <xf numFmtId="168" fontId="5" fillId="2" borderId="0" xfId="0" applyNumberFormat="1" applyFont="1" applyFill="1"/>
    <xf numFmtId="0" fontId="6" fillId="2" borderId="0" xfId="0" applyFont="1" applyFill="1"/>
    <xf numFmtId="9" fontId="2" fillId="2" borderId="0" xfId="0" applyNumberFormat="1" applyFont="1" applyFill="1"/>
    <xf numFmtId="10" fontId="2" fillId="2" borderId="0" xfId="0" applyNumberFormat="1" applyFont="1" applyFill="1"/>
    <xf numFmtId="0" fontId="7" fillId="2" borderId="0" xfId="0" applyFont="1" applyFill="1"/>
    <xf numFmtId="0" fontId="8" fillId="2" borderId="0" xfId="0" applyFont="1" applyFill="1"/>
    <xf numFmtId="0" fontId="3" fillId="2" borderId="0" xfId="0" applyFont="1" applyFill="1"/>
    <xf numFmtId="0" fontId="3" fillId="2" borderId="4" xfId="0" applyFont="1" applyFill="1" applyBorder="1" applyAlignment="1">
      <alignment horizontal="left" vertical="center"/>
    </xf>
    <xf numFmtId="0" fontId="3" fillId="2" borderId="4" xfId="0" applyFont="1" applyFill="1" applyBorder="1"/>
    <xf numFmtId="0" fontId="3" fillId="2" borderId="1" xfId="0" applyFont="1" applyFill="1" applyBorder="1" applyAlignment="1">
      <alignment horizontal="left" vertical="center"/>
    </xf>
    <xf numFmtId="0" fontId="3" fillId="2" borderId="2" xfId="0" applyFont="1" applyFill="1" applyBorder="1"/>
    <xf numFmtId="0" fontId="3" fillId="2" borderId="3" xfId="0" applyFont="1" applyFill="1" applyBorder="1"/>
    <xf numFmtId="0" fontId="3" fillId="2" borderId="5" xfId="0" applyFont="1" applyFill="1" applyBorder="1" applyAlignment="1">
      <alignment vertical="center"/>
    </xf>
    <xf numFmtId="0" fontId="4" fillId="2" borderId="5" xfId="0" applyFont="1" applyFill="1" applyBorder="1"/>
    <xf numFmtId="0" fontId="3" fillId="2" borderId="1" xfId="0" applyFont="1" applyFill="1" applyBorder="1" applyAlignment="1">
      <alignment vertical="center"/>
    </xf>
    <xf numFmtId="0" fontId="3" fillId="2" borderId="8" xfId="0" applyFont="1" applyFill="1" applyBorder="1" applyAlignment="1">
      <alignment horizontal="left" vertical="center"/>
    </xf>
    <xf numFmtId="0" fontId="3" fillId="2" borderId="10" xfId="0" applyFont="1" applyFill="1" applyBorder="1"/>
    <xf numFmtId="0" fontId="3" fillId="2" borderId="7" xfId="0" applyFont="1" applyFill="1" applyBorder="1" applyAlignment="1">
      <alignment horizontal="left" vertical="center"/>
    </xf>
    <xf numFmtId="0" fontId="3" fillId="2" borderId="11" xfId="0" applyFont="1" applyFill="1" applyBorder="1"/>
    <xf numFmtId="0" fontId="3" fillId="2" borderId="12" xfId="0" applyFont="1" applyFill="1" applyBorder="1" applyAlignment="1">
      <alignment horizontal="left" vertical="center"/>
    </xf>
    <xf numFmtId="0" fontId="3" fillId="2" borderId="13" xfId="0" applyFont="1" applyFill="1" applyBorder="1"/>
    <xf numFmtId="0" fontId="3" fillId="2" borderId="14" xfId="0" applyFont="1" applyFill="1" applyBorder="1"/>
    <xf numFmtId="0" fontId="3" fillId="2" borderId="6" xfId="0" applyFont="1" applyFill="1" applyBorder="1" applyAlignment="1">
      <alignment vertical="center"/>
    </xf>
    <xf numFmtId="0" fontId="3" fillId="2" borderId="6" xfId="0" applyFont="1" applyFill="1" applyBorder="1"/>
    <xf numFmtId="0" fontId="3" fillId="2" borderId="0" xfId="0" applyFont="1" applyFill="1" applyBorder="1"/>
    <xf numFmtId="0" fontId="3" fillId="2" borderId="4" xfId="0" applyFont="1" applyFill="1" applyBorder="1" applyAlignment="1">
      <alignment vertical="center"/>
    </xf>
    <xf numFmtId="0" fontId="3" fillId="2" borderId="1" xfId="0" applyFont="1" applyFill="1" applyBorder="1"/>
    <xf numFmtId="10" fontId="3" fillId="2" borderId="1" xfId="2" applyNumberFormat="1" applyFont="1" applyFill="1" applyBorder="1" applyAlignment="1">
      <alignment horizontal="center" vertical="center"/>
    </xf>
    <xf numFmtId="167" fontId="3" fillId="2" borderId="1" xfId="2" applyNumberFormat="1" applyFont="1" applyFill="1" applyBorder="1" applyAlignment="1">
      <alignment horizontal="center" vertical="center"/>
    </xf>
    <xf numFmtId="9" fontId="3" fillId="2" borderId="1" xfId="2" applyFont="1" applyFill="1" applyBorder="1" applyAlignment="1">
      <alignment horizontal="center"/>
    </xf>
    <xf numFmtId="9" fontId="3" fillId="2" borderId="1" xfId="0" applyNumberFormat="1" applyFont="1" applyFill="1" applyBorder="1"/>
    <xf numFmtId="0" fontId="3" fillId="2" borderId="1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165" fontId="3" fillId="2" borderId="3" xfId="2" applyNumberFormat="1" applyFont="1" applyFill="1" applyBorder="1" applyAlignment="1">
      <alignment horizontal="center" vertical="center"/>
    </xf>
    <xf numFmtId="0" fontId="3" fillId="2" borderId="1" xfId="0" quotePrefix="1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left" vertical="center"/>
    </xf>
    <xf numFmtId="0" fontId="8" fillId="2" borderId="0" xfId="0" applyFont="1" applyFill="1" applyAlignment="1">
      <alignment vertical="center"/>
    </xf>
    <xf numFmtId="9" fontId="3" fillId="2" borderId="3" xfId="2" applyFont="1" applyFill="1" applyBorder="1" applyAlignment="1">
      <alignment horizontal="left" vertical="top"/>
    </xf>
    <xf numFmtId="9" fontId="3" fillId="2" borderId="4" xfId="2" applyFont="1" applyFill="1" applyBorder="1" applyAlignment="1">
      <alignment horizontal="left" vertical="top"/>
    </xf>
    <xf numFmtId="0" fontId="3" fillId="2" borderId="4" xfId="0" applyFont="1" applyFill="1" applyBorder="1" applyAlignment="1">
      <alignment vertical="top"/>
    </xf>
    <xf numFmtId="10" fontId="3" fillId="2" borderId="3" xfId="2" applyNumberFormat="1" applyFont="1" applyFill="1" applyBorder="1" applyAlignment="1">
      <alignment horizontal="left" vertical="top"/>
    </xf>
    <xf numFmtId="0" fontId="3" fillId="2" borderId="0" xfId="0" applyFont="1" applyFill="1" applyAlignment="1">
      <alignment vertical="center"/>
    </xf>
    <xf numFmtId="10" fontId="3" fillId="2" borderId="0" xfId="2" applyNumberFormat="1" applyFont="1" applyFill="1" applyBorder="1" applyAlignment="1">
      <alignment horizontal="left" vertical="top"/>
    </xf>
    <xf numFmtId="9" fontId="3" fillId="2" borderId="0" xfId="0" applyNumberFormat="1" applyFont="1" applyFill="1" applyAlignment="1">
      <alignment horizontal="center"/>
    </xf>
    <xf numFmtId="14" fontId="3" fillId="2" borderId="4" xfId="0" applyNumberFormat="1" applyFont="1" applyFill="1" applyBorder="1" applyAlignment="1">
      <alignment horizontal="left" vertical="center"/>
    </xf>
    <xf numFmtId="9" fontId="3" fillId="2" borderId="4" xfId="0" applyNumberFormat="1" applyFont="1" applyFill="1" applyBorder="1" applyAlignment="1">
      <alignment horizontal="center"/>
    </xf>
    <xf numFmtId="0" fontId="3" fillId="2" borderId="0" xfId="0" quotePrefix="1" applyFont="1" applyFill="1"/>
    <xf numFmtId="166" fontId="3" fillId="2" borderId="4" xfId="3" applyNumberFormat="1" applyFont="1" applyFill="1" applyBorder="1" applyAlignment="1">
      <alignment vertical="center"/>
    </xf>
    <xf numFmtId="14" fontId="3" fillId="2" borderId="4" xfId="0" applyNumberFormat="1" applyFont="1" applyFill="1" applyBorder="1" applyAlignment="1">
      <alignment horizontal="right" vertical="center"/>
    </xf>
    <xf numFmtId="14" fontId="3" fillId="2" borderId="4" xfId="0" applyNumberFormat="1" applyFont="1" applyFill="1" applyBorder="1"/>
    <xf numFmtId="0" fontId="4" fillId="2" borderId="0" xfId="0" applyFont="1" applyFill="1" applyAlignment="1">
      <alignment vertical="center"/>
    </xf>
    <xf numFmtId="0" fontId="4" fillId="2" borderId="4" xfId="0" applyFont="1" applyFill="1" applyBorder="1" applyAlignment="1">
      <alignment horizontal="right" vertical="center"/>
    </xf>
    <xf numFmtId="0" fontId="3" fillId="2" borderId="0" xfId="0" applyFont="1" applyFill="1" applyAlignment="1">
      <alignment horizontal="left" vertical="center"/>
    </xf>
    <xf numFmtId="0" fontId="3" fillId="2" borderId="4" xfId="0" applyFont="1" applyFill="1" applyBorder="1" applyAlignment="1">
      <alignment horizontal="right" vertical="center" wrapText="1"/>
    </xf>
    <xf numFmtId="164" fontId="3" fillId="2" borderId="4" xfId="0" applyNumberFormat="1" applyFont="1" applyFill="1" applyBorder="1" applyAlignment="1">
      <alignment horizontal="right" vertical="center" wrapText="1"/>
    </xf>
    <xf numFmtId="0" fontId="3" fillId="2" borderId="0" xfId="0" applyFont="1" applyFill="1" applyAlignment="1">
      <alignment horizontal="right" vertical="center"/>
    </xf>
    <xf numFmtId="0" fontId="3" fillId="2" borderId="4" xfId="0" applyFont="1" applyFill="1" applyBorder="1" applyAlignment="1">
      <alignment horizontal="right" vertical="center"/>
    </xf>
    <xf numFmtId="14" fontId="3" fillId="2" borderId="4" xfId="0" applyNumberFormat="1" applyFont="1" applyFill="1" applyBorder="1" applyAlignment="1">
      <alignment horizontal="right" vertical="center" wrapText="1"/>
    </xf>
    <xf numFmtId="6" fontId="3" fillId="2" borderId="4" xfId="0" applyNumberFormat="1" applyFont="1" applyFill="1" applyBorder="1" applyAlignment="1">
      <alignment horizontal="right" vertical="center" wrapText="1"/>
    </xf>
    <xf numFmtId="37" fontId="3" fillId="2" borderId="4" xfId="0" applyNumberFormat="1" applyFont="1" applyFill="1" applyBorder="1" applyAlignment="1">
      <alignment horizontal="right" vertical="center"/>
    </xf>
    <xf numFmtId="16" fontId="3" fillId="2" borderId="0" xfId="0" quotePrefix="1" applyNumberFormat="1" applyFont="1" applyFill="1" applyAlignment="1">
      <alignment horizontal="left" vertical="center"/>
    </xf>
    <xf numFmtId="0" fontId="8" fillId="2" borderId="0" xfId="0" applyFont="1" applyFill="1" applyAlignment="1">
      <alignment vertical="top"/>
    </xf>
    <xf numFmtId="0" fontId="3" fillId="2" borderId="1" xfId="0" quotePrefix="1" applyFont="1" applyFill="1" applyBorder="1" applyAlignment="1">
      <alignment horizontal="left" vertical="center"/>
    </xf>
    <xf numFmtId="9" fontId="3" fillId="2" borderId="3" xfId="2" applyFont="1" applyFill="1" applyBorder="1" applyAlignment="1">
      <alignment horizontal="right" vertical="center"/>
    </xf>
    <xf numFmtId="9" fontId="3" fillId="2" borderId="0" xfId="2" applyFont="1" applyFill="1" applyBorder="1" applyAlignment="1">
      <alignment horizontal="right" vertical="center"/>
    </xf>
    <xf numFmtId="9" fontId="3" fillId="2" borderId="0" xfId="0" applyNumberFormat="1" applyFont="1" applyFill="1"/>
    <xf numFmtId="10" fontId="3" fillId="2" borderId="4" xfId="0" applyNumberFormat="1" applyFont="1" applyFill="1" applyBorder="1"/>
    <xf numFmtId="164" fontId="3" fillId="2" borderId="4" xfId="0" applyNumberFormat="1" applyFont="1" applyFill="1" applyBorder="1" applyAlignment="1">
      <alignment horizontal="right" vertical="center"/>
    </xf>
    <xf numFmtId="164" fontId="3" fillId="2" borderId="4" xfId="0" applyNumberFormat="1" applyFont="1" applyFill="1" applyBorder="1" applyAlignment="1">
      <alignment horizontal="center" vertical="center"/>
    </xf>
    <xf numFmtId="164" fontId="3" fillId="2" borderId="4" xfId="0" applyNumberFormat="1" applyFont="1" applyFill="1" applyBorder="1"/>
    <xf numFmtId="2" fontId="4" fillId="2" borderId="15" xfId="0" applyNumberFormat="1" applyFont="1" applyFill="1" applyBorder="1" applyAlignment="1">
      <alignment horizontal="center" vertical="center"/>
    </xf>
    <xf numFmtId="2" fontId="4" fillId="2" borderId="16" xfId="0" applyNumberFormat="1" applyFont="1" applyFill="1" applyBorder="1" applyAlignment="1">
      <alignment horizontal="center" vertical="center"/>
    </xf>
    <xf numFmtId="2" fontId="4" fillId="2" borderId="1" xfId="0" applyNumberFormat="1" applyFont="1" applyFill="1" applyBorder="1" applyAlignment="1">
      <alignment horizontal="center" vertical="center"/>
    </xf>
    <xf numFmtId="1" fontId="4" fillId="2" borderId="15" xfId="0" applyNumberFormat="1" applyFont="1" applyFill="1" applyBorder="1" applyAlignment="1">
      <alignment horizontal="center" vertical="center"/>
    </xf>
    <xf numFmtId="164" fontId="3" fillId="2" borderId="16" xfId="0" applyNumberFormat="1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/>
    </xf>
    <xf numFmtId="2" fontId="3" fillId="2" borderId="0" xfId="0" applyNumberFormat="1" applyFont="1" applyFill="1" applyAlignment="1">
      <alignment horizontal="right" vertical="center"/>
    </xf>
    <xf numFmtId="0" fontId="4" fillId="2" borderId="0" xfId="0" applyFont="1" applyFill="1" applyAlignment="1">
      <alignment horizontal="right" indent="1"/>
    </xf>
    <xf numFmtId="0" fontId="9" fillId="2" borderId="0" xfId="0" applyFont="1" applyFill="1"/>
    <xf numFmtId="166" fontId="4" fillId="3" borderId="4" xfId="0" applyNumberFormat="1" applyFont="1" applyFill="1" applyBorder="1"/>
    <xf numFmtId="0" fontId="3" fillId="2" borderId="0" xfId="0" applyFont="1" applyFill="1" applyAlignment="1">
      <alignment horizontal="left" indent="1"/>
    </xf>
    <xf numFmtId="166" fontId="3" fillId="3" borderId="4" xfId="3" applyNumberFormat="1" applyFont="1" applyFill="1" applyBorder="1"/>
    <xf numFmtId="166" fontId="3" fillId="2" borderId="0" xfId="3" applyNumberFormat="1" applyFont="1" applyFill="1"/>
    <xf numFmtId="166" fontId="3" fillId="2" borderId="0" xfId="0" applyNumberFormat="1" applyFont="1" applyFill="1"/>
    <xf numFmtId="166" fontId="4" fillId="2" borderId="0" xfId="3" applyNumberFormat="1" applyFont="1" applyFill="1"/>
    <xf numFmtId="0" fontId="4" fillId="2" borderId="0" xfId="0" applyFont="1" applyFill="1" applyAlignment="1">
      <alignment horizontal="left"/>
    </xf>
    <xf numFmtId="166" fontId="3" fillId="3" borderId="4" xfId="0" applyNumberFormat="1" applyFont="1" applyFill="1" applyBorder="1"/>
    <xf numFmtId="0" fontId="4" fillId="2" borderId="0" xfId="0" applyFont="1" applyFill="1" applyAlignment="1">
      <alignment horizontal="left" vertical="top"/>
    </xf>
    <xf numFmtId="0" fontId="4" fillId="2" borderId="0" xfId="0" applyFont="1" applyFill="1" applyAlignment="1">
      <alignment vertical="top"/>
    </xf>
    <xf numFmtId="0" fontId="3" fillId="2" borderId="0" xfId="0" applyFont="1" applyFill="1" applyAlignment="1">
      <alignment horizontal="left" vertical="top"/>
    </xf>
    <xf numFmtId="0" fontId="8" fillId="2" borderId="4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8" fillId="2" borderId="0" xfId="0" applyFont="1" applyFill="1" applyAlignment="1">
      <alignment horizontal="left" vertical="center"/>
    </xf>
    <xf numFmtId="3" fontId="3" fillId="2" borderId="4" xfId="1" applyNumberFormat="1" applyFont="1" applyFill="1" applyBorder="1" applyAlignment="1">
      <alignment horizontal="right" vertical="center"/>
    </xf>
    <xf numFmtId="0" fontId="9" fillId="2" borderId="0" xfId="0" applyFont="1" applyFill="1" applyAlignment="1">
      <alignment horizontal="left" vertical="top"/>
    </xf>
    <xf numFmtId="0" fontId="3" fillId="2" borderId="0" xfId="0" applyFont="1" applyFill="1" applyBorder="1" applyAlignment="1">
      <alignment vertical="top"/>
    </xf>
    <xf numFmtId="10" fontId="3" fillId="2" borderId="0" xfId="2" applyNumberFormat="1" applyFont="1" applyFill="1" applyBorder="1" applyAlignment="1">
      <alignment horizontal="right" vertical="top"/>
    </xf>
    <xf numFmtId="10" fontId="3" fillId="2" borderId="0" xfId="2" applyNumberFormat="1" applyFont="1" applyFill="1" applyBorder="1" applyAlignment="1">
      <alignment horizontal="center" vertical="center"/>
    </xf>
    <xf numFmtId="37" fontId="3" fillId="2" borderId="4" xfId="1" applyNumberFormat="1" applyFont="1" applyFill="1" applyBorder="1" applyAlignment="1">
      <alignment horizontal="right" vertical="center"/>
    </xf>
    <xf numFmtId="2" fontId="3" fillId="2" borderId="0" xfId="0" applyNumberFormat="1" applyFont="1" applyFill="1" applyAlignment="1">
      <alignment horizontal="left" vertical="center"/>
    </xf>
    <xf numFmtId="37" fontId="4" fillId="3" borderId="4" xfId="0" applyNumberFormat="1" applyFont="1" applyFill="1" applyBorder="1"/>
    <xf numFmtId="37" fontId="3" fillId="3" borderId="4" xfId="0" applyNumberFormat="1" applyFont="1" applyFill="1" applyBorder="1"/>
    <xf numFmtId="37" fontId="3" fillId="3" borderId="5" xfId="0" applyNumberFormat="1" applyFont="1" applyFill="1" applyBorder="1"/>
    <xf numFmtId="37" fontId="3" fillId="2" borderId="0" xfId="0" applyNumberFormat="1" applyFont="1" applyFill="1" applyBorder="1" applyAlignment="1">
      <alignment horizontal="left" vertical="center"/>
    </xf>
    <xf numFmtId="0" fontId="3" fillId="3" borderId="4" xfId="0" applyFont="1" applyFill="1" applyBorder="1" applyAlignment="1">
      <alignment horizontal="left" indent="1"/>
    </xf>
    <xf numFmtId="0" fontId="4" fillId="2" borderId="0" xfId="0" quotePrefix="1" applyFont="1" applyFill="1" applyAlignment="1">
      <alignment horizontal="left" vertical="top"/>
    </xf>
    <xf numFmtId="0" fontId="3" fillId="2" borderId="0" xfId="0" quotePrefix="1" applyFont="1" applyFill="1" applyAlignment="1">
      <alignment horizontal="left" vertical="top"/>
    </xf>
    <xf numFmtId="0" fontId="3" fillId="2" borderId="4" xfId="0" applyFont="1" applyFill="1" applyBorder="1" applyAlignment="1">
      <alignment horizontal="right"/>
    </xf>
    <xf numFmtId="10" fontId="3" fillId="2" borderId="4" xfId="2" applyNumberFormat="1" applyFont="1" applyFill="1" applyBorder="1" applyAlignment="1">
      <alignment horizontal="right"/>
    </xf>
    <xf numFmtId="0" fontId="4" fillId="2" borderId="0" xfId="0" applyFont="1" applyFill="1" applyAlignment="1">
      <alignment horizontal="center" wrapText="1"/>
    </xf>
    <xf numFmtId="0" fontId="4" fillId="2" borderId="13" xfId="0" applyFont="1" applyFill="1" applyBorder="1" applyAlignment="1">
      <alignment horizontal="center" wrapText="1"/>
    </xf>
    <xf numFmtId="166" fontId="3" fillId="2" borderId="4" xfId="0" applyNumberFormat="1" applyFont="1" applyFill="1" applyBorder="1"/>
    <xf numFmtId="0" fontId="3" fillId="2" borderId="0" xfId="0" applyFont="1" applyFill="1" applyAlignment="1">
      <alignment horizontal="center" vertical="top"/>
    </xf>
    <xf numFmtId="0" fontId="9" fillId="2" borderId="0" xfId="0" applyFont="1" applyFill="1" applyAlignment="1">
      <alignment horizontal="left"/>
    </xf>
    <xf numFmtId="0" fontId="4" fillId="2" borderId="0" xfId="0" applyFont="1" applyFill="1" applyBorder="1" applyAlignment="1">
      <alignment horizontal="center" wrapText="1"/>
    </xf>
    <xf numFmtId="0" fontId="5" fillId="0" borderId="0" xfId="0" applyFont="1" applyFill="1"/>
    <xf numFmtId="0" fontId="6" fillId="0" borderId="0" xfId="0" applyFont="1" applyFill="1"/>
    <xf numFmtId="0" fontId="3" fillId="0" borderId="0" xfId="0" applyFont="1" applyFill="1"/>
    <xf numFmtId="0" fontId="3" fillId="2" borderId="0" xfId="0" applyFont="1" applyFill="1" applyAlignment="1">
      <alignment wrapText="1"/>
    </xf>
    <xf numFmtId="10" fontId="3" fillId="2" borderId="1" xfId="2" applyNumberFormat="1" applyFont="1" applyFill="1" applyBorder="1" applyAlignment="1">
      <alignment horizontal="right" vertical="top"/>
    </xf>
    <xf numFmtId="37" fontId="4" fillId="2" borderId="2" xfId="0" applyNumberFormat="1" applyFont="1" applyFill="1" applyBorder="1"/>
    <xf numFmtId="0" fontId="4" fillId="2" borderId="4" xfId="0" applyFont="1" applyFill="1" applyBorder="1" applyAlignment="1">
      <alignment vertical="center"/>
    </xf>
    <xf numFmtId="0" fontId="3" fillId="2" borderId="4" xfId="0" applyFont="1" applyFill="1" applyBorder="1" applyAlignment="1">
      <alignment horizontal="center"/>
    </xf>
    <xf numFmtId="169" fontId="3" fillId="2" borderId="4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8" fontId="3" fillId="2" borderId="0" xfId="0" applyNumberFormat="1" applyFont="1" applyFill="1" applyAlignment="1">
      <alignment horizontal="center"/>
    </xf>
    <xf numFmtId="0" fontId="3" fillId="2" borderId="4" xfId="0" applyFont="1" applyFill="1" applyBorder="1" applyAlignment="1">
      <alignment horizontal="left"/>
    </xf>
    <xf numFmtId="6" fontId="3" fillId="2" borderId="4" xfId="0" applyNumberFormat="1" applyFont="1" applyFill="1" applyBorder="1" applyAlignment="1">
      <alignment horizontal="center"/>
    </xf>
    <xf numFmtId="8" fontId="3" fillId="2" borderId="4" xfId="0" applyNumberFormat="1" applyFont="1" applyFill="1" applyBorder="1" applyAlignment="1">
      <alignment horizontal="center"/>
    </xf>
    <xf numFmtId="0" fontId="3" fillId="2" borderId="8" xfId="0" applyFont="1" applyFill="1" applyBorder="1"/>
    <xf numFmtId="0" fontId="3" fillId="2" borderId="9" xfId="0" applyFont="1" applyFill="1" applyBorder="1"/>
    <xf numFmtId="0" fontId="3" fillId="2" borderId="12" xfId="0" applyFont="1" applyFill="1" applyBorder="1"/>
    <xf numFmtId="0" fontId="3" fillId="2" borderId="5" xfId="0" applyFont="1" applyFill="1" applyBorder="1"/>
    <xf numFmtId="0" fontId="10" fillId="2" borderId="0" xfId="0" applyFont="1" applyFill="1"/>
    <xf numFmtId="0" fontId="3" fillId="2" borderId="4" xfId="0" applyFont="1" applyFill="1" applyBorder="1" applyAlignment="1">
      <alignment horizontal="center" vertical="center"/>
    </xf>
    <xf numFmtId="17" fontId="3" fillId="2" borderId="4" xfId="0" applyNumberFormat="1" applyFont="1" applyFill="1" applyBorder="1" applyAlignment="1">
      <alignment vertical="center"/>
    </xf>
    <xf numFmtId="10" fontId="3" fillId="2" borderId="4" xfId="0" applyNumberFormat="1" applyFont="1" applyFill="1" applyBorder="1" applyAlignment="1">
      <alignment horizontal="right" vertical="center"/>
    </xf>
    <xf numFmtId="17" fontId="11" fillId="2" borderId="4" xfId="0" applyNumberFormat="1" applyFont="1" applyFill="1" applyBorder="1" applyAlignment="1">
      <alignment vertical="center"/>
    </xf>
    <xf numFmtId="10" fontId="11" fillId="2" borderId="4" xfId="0" applyNumberFormat="1" applyFont="1" applyFill="1" applyBorder="1" applyAlignment="1">
      <alignment horizontal="center" vertical="center" wrapText="1"/>
    </xf>
    <xf numFmtId="10" fontId="11" fillId="2" borderId="4" xfId="0" applyNumberFormat="1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right" vertical="center"/>
    </xf>
    <xf numFmtId="0" fontId="12" fillId="2" borderId="4" xfId="0" applyFont="1" applyFill="1" applyBorder="1" applyAlignment="1">
      <alignment horizontal="right" vertical="center" wrapText="1"/>
    </xf>
    <xf numFmtId="0" fontId="14" fillId="2" borderId="0" xfId="0" applyFont="1" applyFill="1" applyAlignment="1">
      <alignment horizontal="left" vertical="center" indent="7"/>
    </xf>
    <xf numFmtId="0" fontId="16" fillId="2" borderId="0" xfId="0" applyFont="1" applyFill="1"/>
    <xf numFmtId="10" fontId="3" fillId="2" borderId="1" xfId="0" applyNumberFormat="1" applyFont="1" applyFill="1" applyBorder="1"/>
    <xf numFmtId="0" fontId="3" fillId="2" borderId="4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vertical="center" wrapText="1"/>
    </xf>
    <xf numFmtId="170" fontId="3" fillId="2" borderId="4" xfId="1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3" fillId="2" borderId="9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vertical="center" wrapText="1"/>
    </xf>
    <xf numFmtId="6" fontId="3" fillId="2" borderId="4" xfId="0" applyNumberFormat="1" applyFont="1" applyFill="1" applyBorder="1" applyAlignment="1">
      <alignment vertical="center" wrapText="1"/>
    </xf>
    <xf numFmtId="0" fontId="3" fillId="2" borderId="3" xfId="0" applyFont="1" applyFill="1" applyBorder="1"/>
    <xf numFmtId="0" fontId="3" fillId="2" borderId="2" xfId="0" applyFont="1" applyFill="1" applyBorder="1"/>
    <xf numFmtId="0" fontId="11" fillId="2" borderId="5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vertical="center"/>
    </xf>
    <xf numFmtId="0" fontId="3" fillId="2" borderId="4" xfId="0" applyFont="1" applyFill="1" applyBorder="1" applyAlignment="1">
      <alignment vertical="center"/>
    </xf>
    <xf numFmtId="0" fontId="3" fillId="2" borderId="8" xfId="0" applyFont="1" applyFill="1" applyBorder="1" applyAlignment="1">
      <alignment horizontal="left" vertical="top"/>
    </xf>
    <xf numFmtId="0" fontId="3" fillId="2" borderId="10" xfId="0" applyFont="1" applyFill="1" applyBorder="1" applyAlignment="1">
      <alignment horizontal="left" vertical="top"/>
    </xf>
    <xf numFmtId="0" fontId="3" fillId="2" borderId="7" xfId="0" applyFont="1" applyFill="1" applyBorder="1" applyAlignment="1">
      <alignment horizontal="left" vertical="top"/>
    </xf>
    <xf numFmtId="0" fontId="3" fillId="2" borderId="11" xfId="0" applyFont="1" applyFill="1" applyBorder="1" applyAlignment="1">
      <alignment horizontal="left" vertical="top"/>
    </xf>
    <xf numFmtId="0" fontId="3" fillId="2" borderId="12" xfId="0" applyFont="1" applyFill="1" applyBorder="1" applyAlignment="1">
      <alignment horizontal="left" vertical="top"/>
    </xf>
    <xf numFmtId="0" fontId="3" fillId="2" borderId="14" xfId="0" applyFont="1" applyFill="1" applyBorder="1" applyAlignment="1">
      <alignment horizontal="left" vertical="top"/>
    </xf>
    <xf numFmtId="0" fontId="3" fillId="2" borderId="7" xfId="0" applyFont="1" applyFill="1" applyBorder="1" applyAlignment="1">
      <alignment horizontal="left" vertical="center"/>
    </xf>
    <xf numFmtId="0" fontId="3" fillId="2" borderId="11" xfId="0" applyFont="1" applyFill="1" applyBorder="1" applyAlignment="1">
      <alignment horizontal="left" vertical="center"/>
    </xf>
    <xf numFmtId="0" fontId="3" fillId="2" borderId="8" xfId="0" applyFont="1" applyFill="1" applyBorder="1" applyAlignment="1">
      <alignment horizontal="left" vertical="center"/>
    </xf>
    <xf numFmtId="0" fontId="3" fillId="2" borderId="10" xfId="0" applyFont="1" applyFill="1" applyBorder="1" applyAlignment="1">
      <alignment horizontal="left" vertical="center"/>
    </xf>
    <xf numFmtId="0" fontId="3" fillId="2" borderId="8" xfId="0" quotePrefix="1" applyFont="1" applyFill="1" applyBorder="1" applyAlignment="1">
      <alignment horizontal="left" vertical="top" wrapText="1"/>
    </xf>
    <xf numFmtId="0" fontId="3" fillId="2" borderId="10" xfId="0" quotePrefix="1" applyFont="1" applyFill="1" applyBorder="1" applyAlignment="1">
      <alignment horizontal="left" vertical="top" wrapText="1"/>
    </xf>
    <xf numFmtId="0" fontId="3" fillId="2" borderId="7" xfId="0" quotePrefix="1" applyFont="1" applyFill="1" applyBorder="1" applyAlignment="1">
      <alignment horizontal="left" vertical="top" wrapText="1"/>
    </xf>
    <xf numFmtId="0" fontId="3" fillId="2" borderId="11" xfId="0" quotePrefix="1" applyFont="1" applyFill="1" applyBorder="1" applyAlignment="1">
      <alignment horizontal="left" vertical="top" wrapText="1"/>
    </xf>
    <xf numFmtId="0" fontId="3" fillId="2" borderId="12" xfId="0" quotePrefix="1" applyFont="1" applyFill="1" applyBorder="1" applyAlignment="1">
      <alignment horizontal="left" vertical="top" wrapText="1"/>
    </xf>
    <xf numFmtId="0" fontId="3" fillId="2" borderId="14" xfId="0" quotePrefix="1" applyFont="1" applyFill="1" applyBorder="1" applyAlignment="1">
      <alignment horizontal="left" vertical="top" wrapText="1"/>
    </xf>
    <xf numFmtId="0" fontId="3" fillId="2" borderId="8" xfId="0" applyFont="1" applyFill="1" applyBorder="1" applyAlignment="1">
      <alignment horizontal="left" vertical="top" wrapText="1"/>
    </xf>
    <xf numFmtId="0" fontId="3" fillId="2" borderId="10" xfId="0" applyFont="1" applyFill="1" applyBorder="1" applyAlignment="1">
      <alignment horizontal="left" vertical="top" wrapText="1"/>
    </xf>
    <xf numFmtId="0" fontId="3" fillId="2" borderId="12" xfId="0" applyFont="1" applyFill="1" applyBorder="1" applyAlignment="1">
      <alignment horizontal="left" vertical="top" wrapText="1"/>
    </xf>
    <xf numFmtId="0" fontId="3" fillId="2" borderId="14" xfId="0" applyFont="1" applyFill="1" applyBorder="1" applyAlignment="1">
      <alignment horizontal="left" vertical="top" wrapText="1"/>
    </xf>
    <xf numFmtId="0" fontId="3" fillId="2" borderId="9" xfId="0" applyFont="1" applyFill="1" applyBorder="1" applyAlignment="1">
      <alignment horizontal="left" vertical="top" wrapText="1"/>
    </xf>
    <xf numFmtId="0" fontId="3" fillId="2" borderId="13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wrapText="1"/>
    </xf>
    <xf numFmtId="0" fontId="3" fillId="2" borderId="3" xfId="0" applyFont="1" applyFill="1" applyBorder="1" applyAlignment="1">
      <alignment horizontal="left" wrapText="1"/>
    </xf>
    <xf numFmtId="0" fontId="3" fillId="2" borderId="1" xfId="0" applyFont="1" applyFill="1" applyBorder="1" applyAlignment="1">
      <alignment horizontal="left"/>
    </xf>
    <xf numFmtId="0" fontId="3" fillId="2" borderId="3" xfId="0" applyFont="1" applyFill="1" applyBorder="1" applyAlignment="1">
      <alignment horizontal="left"/>
    </xf>
    <xf numFmtId="0" fontId="3" fillId="2" borderId="4" xfId="0" quotePrefix="1" applyFont="1" applyFill="1" applyBorder="1" applyAlignment="1">
      <alignment vertical="top"/>
    </xf>
    <xf numFmtId="2" fontId="3" fillId="2" borderId="4" xfId="0" quotePrefix="1" applyNumberFormat="1" applyFont="1" applyFill="1" applyBorder="1" applyAlignment="1">
      <alignment horizontal="left" vertical="center"/>
    </xf>
    <xf numFmtId="10" fontId="3" fillId="2" borderId="4" xfId="2" applyNumberFormat="1" applyFont="1" applyFill="1" applyBorder="1" applyAlignment="1">
      <alignment horizontal="left" vertical="top"/>
    </xf>
    <xf numFmtId="0" fontId="3" fillId="2" borderId="4" xfId="0" applyFont="1" applyFill="1" applyBorder="1" applyAlignment="1">
      <alignment horizontal="left" vertical="top"/>
    </xf>
    <xf numFmtId="2" fontId="3" fillId="2" borderId="4" xfId="0" applyNumberFormat="1" applyFont="1" applyFill="1" applyBorder="1" applyAlignment="1">
      <alignment horizontal="left" vertical="center"/>
    </xf>
    <xf numFmtId="3" fontId="3" fillId="2" borderId="4" xfId="3" applyNumberFormat="1" applyFont="1" applyFill="1" applyBorder="1" applyAlignment="1">
      <alignment horizontal="left"/>
    </xf>
    <xf numFmtId="5" fontId="3" fillId="2" borderId="4" xfId="1" applyNumberFormat="1" applyFont="1" applyFill="1" applyBorder="1" applyAlignment="1">
      <alignment horizontal="left" vertical="top"/>
    </xf>
    <xf numFmtId="0" fontId="4" fillId="2" borderId="4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left" vertical="center"/>
    </xf>
    <xf numFmtId="0" fontId="3" fillId="2" borderId="4" xfId="0" quotePrefix="1" applyFont="1" applyFill="1" applyBorder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9" fontId="3" fillId="2" borderId="4" xfId="0" applyNumberFormat="1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 vertical="center"/>
    </xf>
    <xf numFmtId="0" fontId="3" fillId="2" borderId="4" xfId="0" applyFont="1" applyFill="1" applyBorder="1"/>
    <xf numFmtId="0" fontId="3" fillId="2" borderId="5" xfId="0" applyFont="1" applyFill="1" applyBorder="1"/>
    <xf numFmtId="0" fontId="3" fillId="2" borderId="6" xfId="0" applyFont="1" applyFill="1" applyBorder="1"/>
    <xf numFmtId="9" fontId="3" fillId="2" borderId="4" xfId="0" applyNumberFormat="1" applyFont="1" applyFill="1" applyBorder="1"/>
    <xf numFmtId="164" fontId="3" fillId="2" borderId="4" xfId="0" applyNumberFormat="1" applyFont="1" applyFill="1" applyBorder="1" applyAlignment="1">
      <alignment horizontal="center" vertical="center"/>
    </xf>
    <xf numFmtId="164" fontId="3" fillId="2" borderId="4" xfId="0" applyNumberFormat="1" applyFont="1" applyFill="1" applyBorder="1" applyAlignment="1">
      <alignment horizontal="center"/>
    </xf>
    <xf numFmtId="164" fontId="3" fillId="2" borderId="5" xfId="0" applyNumberFormat="1" applyFont="1" applyFill="1" applyBorder="1" applyAlignment="1">
      <alignment horizontal="right" vertical="center"/>
    </xf>
    <xf numFmtId="164" fontId="3" fillId="2" borderId="6" xfId="0" applyNumberFormat="1" applyFont="1" applyFill="1" applyBorder="1" applyAlignment="1">
      <alignment horizontal="right" vertical="center"/>
    </xf>
    <xf numFmtId="0" fontId="9" fillId="2" borderId="1" xfId="0" applyFont="1" applyFill="1" applyBorder="1"/>
    <xf numFmtId="0" fontId="9" fillId="2" borderId="2" xfId="0" applyFont="1" applyFill="1" applyBorder="1"/>
    <xf numFmtId="0" fontId="9" fillId="2" borderId="3" xfId="0" applyFont="1" applyFill="1" applyBorder="1"/>
    <xf numFmtId="0" fontId="3" fillId="2" borderId="4" xfId="0" applyFont="1" applyFill="1" applyBorder="1" applyAlignment="1">
      <alignment vertical="top"/>
    </xf>
    <xf numFmtId="0" fontId="3" fillId="2" borderId="0" xfId="0" applyFont="1" applyFill="1" applyAlignment="1">
      <alignment wrapText="1"/>
    </xf>
    <xf numFmtId="0" fontId="8" fillId="2" borderId="4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left" wrapText="1"/>
    </xf>
    <xf numFmtId="0" fontId="9" fillId="2" borderId="9" xfId="0" applyFont="1" applyFill="1" applyBorder="1" applyAlignment="1">
      <alignment horizontal="left" wrapText="1"/>
    </xf>
    <xf numFmtId="0" fontId="9" fillId="2" borderId="10" xfId="0" applyFont="1" applyFill="1" applyBorder="1" applyAlignment="1">
      <alignment horizontal="left" wrapText="1"/>
    </xf>
    <xf numFmtId="0" fontId="9" fillId="2" borderId="12" xfId="0" applyFont="1" applyFill="1" applyBorder="1" applyAlignment="1">
      <alignment horizontal="left" wrapText="1"/>
    </xf>
    <xf numFmtId="0" fontId="9" fillId="2" borderId="13" xfId="0" applyFont="1" applyFill="1" applyBorder="1" applyAlignment="1">
      <alignment horizontal="left" wrapText="1"/>
    </xf>
    <xf numFmtId="0" fontId="9" fillId="2" borderId="14" xfId="0" applyFont="1" applyFill="1" applyBorder="1" applyAlignment="1">
      <alignment horizontal="left" wrapText="1"/>
    </xf>
    <xf numFmtId="0" fontId="11" fillId="2" borderId="4" xfId="0" applyFont="1" applyFill="1" applyBorder="1" applyAlignment="1">
      <alignment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wrapText="1"/>
    </xf>
    <xf numFmtId="0" fontId="4" fillId="2" borderId="4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left"/>
    </xf>
    <xf numFmtId="9" fontId="3" fillId="2" borderId="4" xfId="0" applyNumberFormat="1" applyFont="1" applyFill="1" applyBorder="1" applyAlignment="1">
      <alignment horizontal="center" vertical="top"/>
    </xf>
    <xf numFmtId="0" fontId="3" fillId="2" borderId="4" xfId="0" applyFont="1" applyFill="1" applyBorder="1" applyAlignment="1">
      <alignment horizontal="center" vertical="top"/>
    </xf>
    <xf numFmtId="0" fontId="3" fillId="2" borderId="4" xfId="0" applyFont="1" applyFill="1" applyBorder="1" applyAlignment="1">
      <alignment wrapText="1"/>
    </xf>
    <xf numFmtId="0" fontId="3" fillId="2" borderId="8" xfId="0" applyFont="1" applyFill="1" applyBorder="1" applyAlignment="1">
      <alignment vertical="top"/>
    </xf>
    <xf numFmtId="0" fontId="3" fillId="2" borderId="10" xfId="0" applyFont="1" applyFill="1" applyBorder="1" applyAlignment="1">
      <alignment vertical="top"/>
    </xf>
    <xf numFmtId="0" fontId="3" fillId="2" borderId="7" xfId="0" applyFont="1" applyFill="1" applyBorder="1" applyAlignment="1">
      <alignment vertical="top"/>
    </xf>
    <xf numFmtId="0" fontId="3" fillId="2" borderId="11" xfId="0" applyFont="1" applyFill="1" applyBorder="1" applyAlignment="1">
      <alignment vertical="top"/>
    </xf>
    <xf numFmtId="0" fontId="3" fillId="2" borderId="12" xfId="0" applyFont="1" applyFill="1" applyBorder="1" applyAlignment="1">
      <alignment vertical="top"/>
    </xf>
    <xf numFmtId="0" fontId="3" fillId="2" borderId="14" xfId="0" applyFont="1" applyFill="1" applyBorder="1" applyAlignment="1">
      <alignment vertical="top"/>
    </xf>
    <xf numFmtId="0" fontId="3" fillId="2" borderId="1" xfId="0" applyFont="1" applyFill="1" applyBorder="1"/>
    <xf numFmtId="0" fontId="3" fillId="2" borderId="3" xfId="0" applyFont="1" applyFill="1" applyBorder="1"/>
    <xf numFmtId="10" fontId="3" fillId="2" borderId="4" xfId="0" applyNumberFormat="1" applyFont="1" applyFill="1" applyBorder="1" applyAlignment="1">
      <alignment horizontal="center" vertical="top"/>
    </xf>
    <xf numFmtId="0" fontId="3" fillId="2" borderId="8" xfId="0" applyFont="1" applyFill="1" applyBorder="1" applyAlignment="1"/>
    <xf numFmtId="0" fontId="3" fillId="2" borderId="10" xfId="0" applyFont="1" applyFill="1" applyBorder="1" applyAlignment="1"/>
    <xf numFmtId="0" fontId="3" fillId="2" borderId="12" xfId="0" applyFont="1" applyFill="1" applyBorder="1" applyAlignment="1"/>
    <xf numFmtId="0" fontId="3" fillId="2" borderId="14" xfId="0" applyFont="1" applyFill="1" applyBorder="1" applyAlignment="1"/>
    <xf numFmtId="0" fontId="3" fillId="2" borderId="8" xfId="0" applyFont="1" applyFill="1" applyBorder="1" applyAlignment="1">
      <alignment horizontal="left" wrapText="1"/>
    </xf>
    <xf numFmtId="0" fontId="3" fillId="2" borderId="9" xfId="0" applyFont="1" applyFill="1" applyBorder="1" applyAlignment="1">
      <alignment horizontal="left" wrapText="1"/>
    </xf>
    <xf numFmtId="0" fontId="3" fillId="2" borderId="10" xfId="0" applyFont="1" applyFill="1" applyBorder="1" applyAlignment="1">
      <alignment horizontal="left" wrapText="1"/>
    </xf>
    <xf numFmtId="0" fontId="3" fillId="2" borderId="12" xfId="0" applyFont="1" applyFill="1" applyBorder="1" applyAlignment="1">
      <alignment horizontal="left" wrapText="1"/>
    </xf>
    <xf numFmtId="0" fontId="3" fillId="2" borderId="13" xfId="0" applyFont="1" applyFill="1" applyBorder="1" applyAlignment="1">
      <alignment horizontal="left" wrapText="1"/>
    </xf>
    <xf numFmtId="0" fontId="3" fillId="2" borderId="14" xfId="0" applyFont="1" applyFill="1" applyBorder="1" applyAlignment="1">
      <alignment horizontal="left" wrapText="1"/>
    </xf>
    <xf numFmtId="0" fontId="3" fillId="2" borderId="2" xfId="0" applyFont="1" applyFill="1" applyBorder="1"/>
    <xf numFmtId="0" fontId="3" fillId="2" borderId="4" xfId="0" applyFont="1" applyFill="1" applyBorder="1" applyAlignment="1">
      <alignment horizontal="left"/>
    </xf>
    <xf numFmtId="0" fontId="3" fillId="2" borderId="0" xfId="0" applyFont="1" applyFill="1" applyBorder="1" applyAlignment="1">
      <alignment vertical="center" wrapText="1"/>
    </xf>
  </cellXfs>
  <cellStyles count="4">
    <cellStyle name="Comma" xfId="3" builtinId="3"/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487662</xdr:colOff>
      <xdr:row>116</xdr:row>
      <xdr:rowOff>33481</xdr:rowOff>
    </xdr:from>
    <xdr:to>
      <xdr:col>6</xdr:col>
      <xdr:colOff>843960</xdr:colOff>
      <xdr:row>117</xdr:row>
      <xdr:rowOff>136063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Object 5">
              <a:extLst>
                <a:ext uri="{FF2B5EF4-FFF2-40B4-BE49-F238E27FC236}">
                  <a16:creationId xmlns:a16="http://schemas.microsoft.com/office/drawing/2014/main" id="{9C5BB51F-0ECD-4F8C-B240-7D55559861CD}"/>
                </a:ext>
              </a:extLst>
            </xdr:cNvPr>
            <xdr:cNvSpPr txBox="1"/>
          </xdr:nvSpPr>
          <xdr:spPr>
            <a:xfrm>
              <a:off x="8863312" y="23109381"/>
              <a:ext cx="356298" cy="299432"/>
            </a:xfrm>
            <a:prstGeom prst="rect">
              <a:avLst/>
            </a:prstGeom>
          </xdr:spPr>
          <xdr:txBody>
            <a:bodyPr vertOverflow="clip" horzOverflow="clip" wrap="square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left"/>
                  </m:oMathParaPr>
                  <m:oMath xmlns:m="http://schemas.openxmlformats.org/officeDocument/2006/math">
                    <m:sSubSup>
                      <m:sSubSupPr>
                        <m:ctrlPr>
                          <a:rPr lang="en-US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</m:ctrlPr>
                      </m:sSubSupPr>
                      <m:e>
                        <m:acc>
                          <m:accPr>
                            <m:chr m:val="̈"/>
                            <m:ctrlPr>
                              <a:rPr lang="en-US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accPr>
                          <m:e>
                            <m:r>
                              <m:rPr>
                                <m:sty m:val="p"/>
                              </m:rPr>
                              <a:rPr lang="en-US" i="0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</a:rPr>
                              <m:t>a</m:t>
                            </m:r>
                          </m:e>
                        </m:acc>
                      </m:e>
                      <m:sub>
                        <m:r>
                          <a:rPr lang="en-US" b="0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  <m:t>64</m:t>
                        </m:r>
                      </m:sub>
                      <m:sup>
                        <m:d>
                          <m:dPr>
                            <m:ctrlPr>
                              <a:rPr lang="en-US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r>
                              <a:rPr lang="en-US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</a:rPr>
                              <m:t>12</m:t>
                            </m:r>
                          </m:e>
                        </m:d>
                      </m:sup>
                    </m:sSubSup>
                  </m:oMath>
                </m:oMathPara>
              </a14:m>
              <a:endParaRPr lang="en-US"/>
            </a:p>
          </xdr:txBody>
        </xdr:sp>
      </mc:Choice>
      <mc:Fallback xmlns="">
        <xdr:sp macro="" textlink="">
          <xdr:nvSpPr>
            <xdr:cNvPr id="2" name="Object 5">
              <a:extLst>
                <a:ext uri="{FF2B5EF4-FFF2-40B4-BE49-F238E27FC236}">
                  <a16:creationId xmlns:a16="http://schemas.microsoft.com/office/drawing/2014/main" id="{9C5BB51F-0ECD-4F8C-B240-7D55559861CD}"/>
                </a:ext>
              </a:extLst>
            </xdr:cNvPr>
            <xdr:cNvSpPr txBox="1"/>
          </xdr:nvSpPr>
          <xdr:spPr>
            <a:xfrm>
              <a:off x="8863312" y="23109381"/>
              <a:ext cx="356298" cy="299432"/>
            </a:xfrm>
            <a:prstGeom prst="rect">
              <a:avLst/>
            </a:prstGeom>
          </xdr:spPr>
          <xdr:txBody>
            <a:bodyPr vertOverflow="clip" horzOverflow="clip" wrap="square">
              <a:spAutoFit/>
            </a:bodyPr>
            <a:lstStyle/>
            <a:p>
              <a:pPr/>
              <a:r>
                <a:rPr lang="en-US" i="0">
                  <a:solidFill>
                    <a:srgbClr val="000000"/>
                  </a:solidFill>
                  <a:latin typeface="Cambria Math" panose="02040503050406030204" pitchFamily="18" charset="0"/>
                </a:rPr>
                <a:t>a ̈_</a:t>
              </a:r>
              <a:r>
                <a:rPr lang="en-US" b="0" i="0">
                  <a:solidFill>
                    <a:srgbClr val="000000"/>
                  </a:solidFill>
                  <a:latin typeface="Cambria Math" panose="02040503050406030204" pitchFamily="18" charset="0"/>
                </a:rPr>
                <a:t>64^((</a:t>
              </a:r>
              <a:r>
                <a:rPr lang="en-US" i="0">
                  <a:solidFill>
                    <a:srgbClr val="000000"/>
                  </a:solidFill>
                  <a:latin typeface="Cambria Math" panose="02040503050406030204" pitchFamily="18" charset="0"/>
                </a:rPr>
                <a:t>12) )</a:t>
              </a:r>
              <a:endParaRPr lang="en-US"/>
            </a:p>
          </xdr:txBody>
        </xdr:sp>
      </mc:Fallback>
    </mc:AlternateContent>
    <xdr:clientData/>
  </xdr:twoCellAnchor>
  <xdr:twoCellAnchor>
    <xdr:from>
      <xdr:col>5</xdr:col>
      <xdr:colOff>351765</xdr:colOff>
      <xdr:row>116</xdr:row>
      <xdr:rowOff>60930</xdr:rowOff>
    </xdr:from>
    <xdr:to>
      <xdr:col>5</xdr:col>
      <xdr:colOff>860369</xdr:colOff>
      <xdr:row>119</xdr:row>
      <xdr:rowOff>23195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Object 4">
              <a:extLst>
                <a:ext uri="{FF2B5EF4-FFF2-40B4-BE49-F238E27FC236}">
                  <a16:creationId xmlns:a16="http://schemas.microsoft.com/office/drawing/2014/main" id="{643E665A-C8AB-4F69-9A6B-3E84BE74B9A5}"/>
                </a:ext>
              </a:extLst>
            </xdr:cNvPr>
            <xdr:cNvSpPr txBox="1"/>
          </xdr:nvSpPr>
          <xdr:spPr>
            <a:xfrm>
              <a:off x="7527265" y="23136830"/>
              <a:ext cx="508604" cy="552815"/>
            </a:xfrm>
            <a:prstGeom prst="rect">
              <a:avLst/>
            </a:prstGeom>
          </xdr:spPr>
          <xdr:txBody>
            <a:bodyPr vertOverflow="clip" horzOverflow="clip" wrap="none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left"/>
                  </m:oMathParaPr>
                  <m:oMath xmlns:m="http://schemas.openxmlformats.org/officeDocument/2006/math">
                    <m:sSubSup>
                      <m:sSubSupPr>
                        <m:ctrlPr>
                          <a:rPr lang="en-US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</m:ctrlPr>
                      </m:sSubSupPr>
                      <m:e>
                        <m:acc>
                          <m:accPr>
                            <m:chr m:val="̈"/>
                            <m:ctrlPr>
                              <a:rPr lang="en-US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accPr>
                          <m:e>
                            <m:r>
                              <m:rPr>
                                <m:sty m:val="p"/>
                              </m:rPr>
                              <a:rPr lang="en-US" i="0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</a:rPr>
                              <m:t>a</m:t>
                            </m:r>
                          </m:e>
                        </m:acc>
                      </m:e>
                      <m:sub>
                        <m:r>
                          <a:rPr lang="en-US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  <m:t>6</m:t>
                        </m:r>
                        <m:r>
                          <a:rPr lang="en-US" b="0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  <m:t>3</m:t>
                        </m:r>
                      </m:sub>
                      <m:sup>
                        <m:d>
                          <m:dPr>
                            <m:ctrlPr>
                              <a:rPr lang="en-US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r>
                              <a:rPr lang="en-US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</a:rPr>
                              <m:t>12</m:t>
                            </m:r>
                          </m:e>
                        </m:d>
                      </m:sup>
                    </m:sSubSup>
                  </m:oMath>
                </m:oMathPara>
              </a14:m>
              <a:endParaRPr lang="en-US"/>
            </a:p>
          </xdr:txBody>
        </xdr:sp>
      </mc:Choice>
      <mc:Fallback xmlns="">
        <xdr:sp macro="" textlink="">
          <xdr:nvSpPr>
            <xdr:cNvPr id="3" name="Object 4">
              <a:extLst>
                <a:ext uri="{FF2B5EF4-FFF2-40B4-BE49-F238E27FC236}">
                  <a16:creationId xmlns:a16="http://schemas.microsoft.com/office/drawing/2014/main" id="{643E665A-C8AB-4F69-9A6B-3E84BE74B9A5}"/>
                </a:ext>
              </a:extLst>
            </xdr:cNvPr>
            <xdr:cNvSpPr txBox="1"/>
          </xdr:nvSpPr>
          <xdr:spPr>
            <a:xfrm>
              <a:off x="7527265" y="23136830"/>
              <a:ext cx="508604" cy="552815"/>
            </a:xfrm>
            <a:prstGeom prst="rect">
              <a:avLst/>
            </a:prstGeom>
          </xdr:spPr>
          <xdr:txBody>
            <a:bodyPr vertOverflow="clip" horzOverflow="clip" wrap="none">
              <a:noAutofit/>
            </a:bodyPr>
            <a:lstStyle/>
            <a:p>
              <a:pPr/>
              <a:r>
                <a:rPr lang="en-US" i="0">
                  <a:solidFill>
                    <a:srgbClr val="000000"/>
                  </a:solidFill>
                  <a:latin typeface="Cambria Math" panose="02040503050406030204" pitchFamily="18" charset="0"/>
                </a:rPr>
                <a:t>a ̈_6</a:t>
              </a:r>
              <a:r>
                <a:rPr lang="en-US" b="0" i="0">
                  <a:solidFill>
                    <a:srgbClr val="000000"/>
                  </a:solidFill>
                  <a:latin typeface="Cambria Math" panose="02040503050406030204" pitchFamily="18" charset="0"/>
                </a:rPr>
                <a:t>3^((</a:t>
              </a:r>
              <a:r>
                <a:rPr lang="en-US" i="0">
                  <a:solidFill>
                    <a:srgbClr val="000000"/>
                  </a:solidFill>
                  <a:latin typeface="Cambria Math" panose="02040503050406030204" pitchFamily="18" charset="0"/>
                </a:rPr>
                <a:t>12) )</a:t>
              </a:r>
              <a:endParaRPr lang="en-US"/>
            </a:p>
          </xdr:txBody>
        </xdr:sp>
      </mc:Fallback>
    </mc:AlternateContent>
    <xdr:clientData/>
  </xdr:twoCellAnchor>
  <xdr:twoCellAnchor>
    <xdr:from>
      <xdr:col>2</xdr:col>
      <xdr:colOff>830385</xdr:colOff>
      <xdr:row>116</xdr:row>
      <xdr:rowOff>24377</xdr:rowOff>
    </xdr:from>
    <xdr:to>
      <xdr:col>3</xdr:col>
      <xdr:colOff>5088</xdr:colOff>
      <xdr:row>118</xdr:row>
      <xdr:rowOff>147835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Object 4">
              <a:extLst>
                <a:ext uri="{FF2B5EF4-FFF2-40B4-BE49-F238E27FC236}">
                  <a16:creationId xmlns:a16="http://schemas.microsoft.com/office/drawing/2014/main" id="{27BD95FE-0FE9-4BDF-8DFC-D602DF7D14A8}"/>
                </a:ext>
              </a:extLst>
            </xdr:cNvPr>
            <xdr:cNvSpPr txBox="1"/>
          </xdr:nvSpPr>
          <xdr:spPr>
            <a:xfrm>
              <a:off x="1687635" y="17524977"/>
              <a:ext cx="660603" cy="440958"/>
            </a:xfrm>
            <a:prstGeom prst="rect">
              <a:avLst/>
            </a:prstGeom>
          </xdr:spPr>
          <xdr:txBody>
            <a:bodyPr vertOverflow="clip" horzOverflow="clip" wrap="none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left"/>
                  </m:oMathParaPr>
                  <m:oMath xmlns:m="http://schemas.openxmlformats.org/officeDocument/2006/math">
                    <m:sSubSup>
                      <m:sSubSupPr>
                        <m:ctrlPr>
                          <a:rPr lang="en-US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</m:ctrlPr>
                      </m:sSubSupPr>
                      <m:e>
                        <m:acc>
                          <m:accPr>
                            <m:chr m:val="̈"/>
                            <m:ctrlPr>
                              <a:rPr lang="en-US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accPr>
                          <m:e>
                            <m:r>
                              <m:rPr>
                                <m:sty m:val="p"/>
                              </m:rPr>
                              <a:rPr lang="en-US" i="0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</a:rPr>
                              <m:t>a</m:t>
                            </m:r>
                          </m:e>
                        </m:acc>
                      </m:e>
                      <m:sub>
                        <m:r>
                          <a:rPr lang="en-US" b="0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  <m:t>60</m:t>
                        </m:r>
                      </m:sub>
                      <m:sup>
                        <m:d>
                          <m:dPr>
                            <m:ctrlPr>
                              <a:rPr lang="en-US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r>
                              <a:rPr lang="en-US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</a:rPr>
                              <m:t>12</m:t>
                            </m:r>
                          </m:e>
                        </m:d>
                      </m:sup>
                    </m:sSubSup>
                  </m:oMath>
                </m:oMathPara>
              </a14:m>
              <a:endParaRPr lang="en-US"/>
            </a:p>
          </xdr:txBody>
        </xdr:sp>
      </mc:Choice>
      <mc:Fallback xmlns="">
        <xdr:sp macro="" textlink="">
          <xdr:nvSpPr>
            <xdr:cNvPr id="4" name="Object 4">
              <a:extLst>
                <a:ext uri="{FF2B5EF4-FFF2-40B4-BE49-F238E27FC236}">
                  <a16:creationId xmlns:a16="http://schemas.microsoft.com/office/drawing/2014/main" id="{27BD95FE-0FE9-4BDF-8DFC-D602DF7D14A8}"/>
                </a:ext>
              </a:extLst>
            </xdr:cNvPr>
            <xdr:cNvSpPr txBox="1"/>
          </xdr:nvSpPr>
          <xdr:spPr>
            <a:xfrm>
              <a:off x="1687635" y="17524977"/>
              <a:ext cx="660603" cy="440958"/>
            </a:xfrm>
            <a:prstGeom prst="rect">
              <a:avLst/>
            </a:prstGeom>
          </xdr:spPr>
          <xdr:txBody>
            <a:bodyPr vertOverflow="clip" horzOverflow="clip" wrap="none">
              <a:noAutofit/>
            </a:bodyPr>
            <a:lstStyle/>
            <a:p>
              <a:pPr/>
              <a:r>
                <a:rPr lang="en-US" i="0">
                  <a:solidFill>
                    <a:srgbClr val="000000"/>
                  </a:solidFill>
                  <a:latin typeface="Cambria Math" panose="02040503050406030204" pitchFamily="18" charset="0"/>
                </a:rPr>
                <a:t>a ̈_</a:t>
              </a:r>
              <a:r>
                <a:rPr lang="en-US" b="0" i="0">
                  <a:solidFill>
                    <a:srgbClr val="000000"/>
                  </a:solidFill>
                  <a:latin typeface="Cambria Math" panose="02040503050406030204" pitchFamily="18" charset="0"/>
                </a:rPr>
                <a:t>60^((</a:t>
              </a:r>
              <a:r>
                <a:rPr lang="en-US" i="0">
                  <a:solidFill>
                    <a:srgbClr val="000000"/>
                  </a:solidFill>
                  <a:latin typeface="Cambria Math" panose="02040503050406030204" pitchFamily="18" charset="0"/>
                </a:rPr>
                <a:t>12) )</a:t>
              </a:r>
              <a:endParaRPr lang="en-US"/>
            </a:p>
          </xdr:txBody>
        </xdr:sp>
      </mc:Fallback>
    </mc:AlternateContent>
    <xdr:clientData/>
  </xdr:twoCellAnchor>
  <xdr:twoCellAnchor>
    <xdr:from>
      <xdr:col>4</xdr:col>
      <xdr:colOff>383515</xdr:colOff>
      <xdr:row>116</xdr:row>
      <xdr:rowOff>35042</xdr:rowOff>
    </xdr:from>
    <xdr:to>
      <xdr:col>4</xdr:col>
      <xdr:colOff>892120</xdr:colOff>
      <xdr:row>118</xdr:row>
      <xdr:rowOff>158500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Object 4">
              <a:extLst>
                <a:ext uri="{FF2B5EF4-FFF2-40B4-BE49-F238E27FC236}">
                  <a16:creationId xmlns:a16="http://schemas.microsoft.com/office/drawing/2014/main" id="{A5B7AA9F-8A60-4E6F-9DCE-F87DE6E5540F}"/>
                </a:ext>
              </a:extLst>
            </xdr:cNvPr>
            <xdr:cNvSpPr txBox="1"/>
          </xdr:nvSpPr>
          <xdr:spPr>
            <a:xfrm>
              <a:off x="6358865" y="23110942"/>
              <a:ext cx="508605" cy="517158"/>
            </a:xfrm>
            <a:prstGeom prst="rect">
              <a:avLst/>
            </a:prstGeom>
          </xdr:spPr>
          <xdr:txBody>
            <a:bodyPr vertOverflow="clip" horzOverflow="clip" wrap="none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left"/>
                  </m:oMathParaPr>
                  <m:oMath xmlns:m="http://schemas.openxmlformats.org/officeDocument/2006/math">
                    <m:sSubSup>
                      <m:sSubSupPr>
                        <m:ctrlPr>
                          <a:rPr lang="en-US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</m:ctrlPr>
                      </m:sSubSupPr>
                      <m:e>
                        <m:acc>
                          <m:accPr>
                            <m:chr m:val="̈"/>
                            <m:ctrlPr>
                              <a:rPr lang="en-US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accPr>
                          <m:e>
                            <m:r>
                              <m:rPr>
                                <m:sty m:val="p"/>
                              </m:rPr>
                              <a:rPr lang="en-US" i="0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</a:rPr>
                              <m:t>a</m:t>
                            </m:r>
                          </m:e>
                        </m:acc>
                      </m:e>
                      <m:sub>
                        <m:r>
                          <a:rPr lang="en-US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  <m:t>6</m:t>
                        </m:r>
                        <m:r>
                          <a:rPr lang="en-US" b="0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  <m:t>2</m:t>
                        </m:r>
                      </m:sub>
                      <m:sup>
                        <m:d>
                          <m:dPr>
                            <m:ctrlPr>
                              <a:rPr lang="en-US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r>
                              <a:rPr lang="en-US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</a:rPr>
                              <m:t>12</m:t>
                            </m:r>
                          </m:e>
                        </m:d>
                      </m:sup>
                    </m:sSubSup>
                  </m:oMath>
                </m:oMathPara>
              </a14:m>
              <a:endParaRPr lang="en-US"/>
            </a:p>
          </xdr:txBody>
        </xdr:sp>
      </mc:Choice>
      <mc:Fallback xmlns="">
        <xdr:sp macro="" textlink="">
          <xdr:nvSpPr>
            <xdr:cNvPr id="5" name="Object 4">
              <a:extLst>
                <a:ext uri="{FF2B5EF4-FFF2-40B4-BE49-F238E27FC236}">
                  <a16:creationId xmlns:a16="http://schemas.microsoft.com/office/drawing/2014/main" id="{A5B7AA9F-8A60-4E6F-9DCE-F87DE6E5540F}"/>
                </a:ext>
              </a:extLst>
            </xdr:cNvPr>
            <xdr:cNvSpPr txBox="1"/>
          </xdr:nvSpPr>
          <xdr:spPr>
            <a:xfrm>
              <a:off x="6358865" y="23110942"/>
              <a:ext cx="508605" cy="517158"/>
            </a:xfrm>
            <a:prstGeom prst="rect">
              <a:avLst/>
            </a:prstGeom>
          </xdr:spPr>
          <xdr:txBody>
            <a:bodyPr vertOverflow="clip" horzOverflow="clip" wrap="none">
              <a:noAutofit/>
            </a:bodyPr>
            <a:lstStyle/>
            <a:p>
              <a:pPr/>
              <a:r>
                <a:rPr lang="en-US" i="0">
                  <a:solidFill>
                    <a:srgbClr val="000000"/>
                  </a:solidFill>
                  <a:latin typeface="Cambria Math" panose="02040503050406030204" pitchFamily="18" charset="0"/>
                </a:rPr>
                <a:t>a ̈_6</a:t>
              </a:r>
              <a:r>
                <a:rPr lang="en-US" b="0" i="0">
                  <a:solidFill>
                    <a:srgbClr val="000000"/>
                  </a:solidFill>
                  <a:latin typeface="Cambria Math" panose="02040503050406030204" pitchFamily="18" charset="0"/>
                </a:rPr>
                <a:t>2^((</a:t>
              </a:r>
              <a:r>
                <a:rPr lang="en-US" i="0">
                  <a:solidFill>
                    <a:srgbClr val="000000"/>
                  </a:solidFill>
                  <a:latin typeface="Cambria Math" panose="02040503050406030204" pitchFamily="18" charset="0"/>
                </a:rPr>
                <a:t>12) )</a:t>
              </a:r>
              <a:endParaRPr lang="en-US"/>
            </a:p>
          </xdr:txBody>
        </xdr:sp>
      </mc:Fallback>
    </mc:AlternateContent>
    <xdr:clientData/>
  </xdr:twoCellAnchor>
  <xdr:twoCellAnchor>
    <xdr:from>
      <xdr:col>3</xdr:col>
      <xdr:colOff>840905</xdr:colOff>
      <xdr:row>116</xdr:row>
      <xdr:rowOff>16561</xdr:rowOff>
    </xdr:from>
    <xdr:to>
      <xdr:col>4</xdr:col>
      <xdr:colOff>564359</xdr:colOff>
      <xdr:row>119</xdr:row>
      <xdr:rowOff>142928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Object 4">
              <a:extLst>
                <a:ext uri="{FF2B5EF4-FFF2-40B4-BE49-F238E27FC236}">
                  <a16:creationId xmlns:a16="http://schemas.microsoft.com/office/drawing/2014/main" id="{C2C57293-A18C-4C7F-A383-DDC5AC7E1A0D}"/>
                </a:ext>
              </a:extLst>
            </xdr:cNvPr>
            <xdr:cNvSpPr txBox="1"/>
          </xdr:nvSpPr>
          <xdr:spPr>
            <a:xfrm flipH="1">
              <a:off x="3184055" y="17517161"/>
              <a:ext cx="2009454" cy="602617"/>
            </a:xfrm>
            <a:prstGeom prst="rect">
              <a:avLst/>
            </a:prstGeom>
          </xdr:spPr>
          <xdr:txBody>
            <a:bodyPr vertOverflow="clip" horzOverflow="clip" wrap="none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left"/>
                  </m:oMathParaPr>
                  <m:oMath xmlns:m="http://schemas.openxmlformats.org/officeDocument/2006/math">
                    <m:sSubSup>
                      <m:sSubSupPr>
                        <m:ctrlPr>
                          <a:rPr lang="en-US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</m:ctrlPr>
                      </m:sSubSupPr>
                      <m:e>
                        <m:acc>
                          <m:accPr>
                            <m:chr m:val="̈"/>
                            <m:ctrlPr>
                              <a:rPr lang="en-US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accPr>
                          <m:e>
                            <m:r>
                              <m:rPr>
                                <m:sty m:val="p"/>
                              </m:rPr>
                              <a:rPr lang="en-US" i="0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</a:rPr>
                              <m:t>a</m:t>
                            </m:r>
                          </m:e>
                        </m:acc>
                      </m:e>
                      <m:sub>
                        <m:r>
                          <a:rPr lang="en-US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  <m:t>6</m:t>
                        </m:r>
                        <m:r>
                          <a:rPr lang="en-US" b="0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  <m:t>1</m:t>
                        </m:r>
                      </m:sub>
                      <m:sup>
                        <m:d>
                          <m:dPr>
                            <m:ctrlPr>
                              <a:rPr lang="en-US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r>
                              <a:rPr lang="en-US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</a:rPr>
                              <m:t>12</m:t>
                            </m:r>
                          </m:e>
                        </m:d>
                      </m:sup>
                    </m:sSubSup>
                  </m:oMath>
                </m:oMathPara>
              </a14:m>
              <a:endParaRPr lang="en-US"/>
            </a:p>
          </xdr:txBody>
        </xdr:sp>
      </mc:Choice>
      <mc:Fallback xmlns="">
        <xdr:sp macro="" textlink="">
          <xdr:nvSpPr>
            <xdr:cNvPr id="6" name="Object 4">
              <a:extLst>
                <a:ext uri="{FF2B5EF4-FFF2-40B4-BE49-F238E27FC236}">
                  <a16:creationId xmlns:a16="http://schemas.microsoft.com/office/drawing/2014/main" id="{C2C57293-A18C-4C7F-A383-DDC5AC7E1A0D}"/>
                </a:ext>
              </a:extLst>
            </xdr:cNvPr>
            <xdr:cNvSpPr txBox="1"/>
          </xdr:nvSpPr>
          <xdr:spPr>
            <a:xfrm flipH="1">
              <a:off x="3184055" y="17517161"/>
              <a:ext cx="2009454" cy="602617"/>
            </a:xfrm>
            <a:prstGeom prst="rect">
              <a:avLst/>
            </a:prstGeom>
          </xdr:spPr>
          <xdr:txBody>
            <a:bodyPr vertOverflow="clip" horzOverflow="clip" wrap="none">
              <a:noAutofit/>
            </a:bodyPr>
            <a:lstStyle/>
            <a:p>
              <a:pPr/>
              <a:r>
                <a:rPr lang="en-US" i="0">
                  <a:solidFill>
                    <a:srgbClr val="000000"/>
                  </a:solidFill>
                  <a:latin typeface="Cambria Math" panose="02040503050406030204" pitchFamily="18" charset="0"/>
                </a:rPr>
                <a:t>a ̈_6</a:t>
              </a:r>
              <a:r>
                <a:rPr lang="en-US" b="0" i="0">
                  <a:solidFill>
                    <a:srgbClr val="000000"/>
                  </a:solidFill>
                  <a:latin typeface="Cambria Math" panose="02040503050406030204" pitchFamily="18" charset="0"/>
                </a:rPr>
                <a:t>1^((</a:t>
              </a:r>
              <a:r>
                <a:rPr lang="en-US" i="0">
                  <a:solidFill>
                    <a:srgbClr val="000000"/>
                  </a:solidFill>
                  <a:latin typeface="Cambria Math" panose="02040503050406030204" pitchFamily="18" charset="0"/>
                </a:rPr>
                <a:t>12) )</a:t>
              </a:r>
              <a:endParaRPr lang="en-US"/>
            </a:p>
          </xdr:txBody>
        </xdr:sp>
      </mc:Fallback>
    </mc:AlternateContent>
    <xdr:clientData/>
  </xdr:twoCellAnchor>
  <xdr:twoCellAnchor>
    <xdr:from>
      <xdr:col>7</xdr:col>
      <xdr:colOff>442236</xdr:colOff>
      <xdr:row>116</xdr:row>
      <xdr:rowOff>51065</xdr:rowOff>
    </xdr:from>
    <xdr:to>
      <xdr:col>7</xdr:col>
      <xdr:colOff>1097084</xdr:colOff>
      <xdr:row>118</xdr:row>
      <xdr:rowOff>39278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" name="Object 5">
              <a:extLst>
                <a:ext uri="{FF2B5EF4-FFF2-40B4-BE49-F238E27FC236}">
                  <a16:creationId xmlns:a16="http://schemas.microsoft.com/office/drawing/2014/main" id="{6ACF43C3-9689-42E7-8455-C924E5013BBE}"/>
                </a:ext>
              </a:extLst>
            </xdr:cNvPr>
            <xdr:cNvSpPr txBox="1"/>
          </xdr:nvSpPr>
          <xdr:spPr>
            <a:xfrm>
              <a:off x="10195836" y="23126965"/>
              <a:ext cx="654848" cy="381913"/>
            </a:xfrm>
            <a:prstGeom prst="rect">
              <a:avLst/>
            </a:prstGeom>
          </xdr:spPr>
          <xdr:txBody>
            <a:bodyPr vertOverflow="clip" horzOverflow="clip" wrap="square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left"/>
                  </m:oMathParaPr>
                  <m:oMath xmlns:m="http://schemas.openxmlformats.org/officeDocument/2006/math">
                    <m:sSubSup>
                      <m:sSubSupPr>
                        <m:ctrlPr>
                          <a:rPr lang="en-US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</m:ctrlPr>
                      </m:sSubSupPr>
                      <m:e>
                        <m:acc>
                          <m:accPr>
                            <m:chr m:val="̈"/>
                            <m:ctrlPr>
                              <a:rPr lang="en-US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accPr>
                          <m:e>
                            <m:r>
                              <m:rPr>
                                <m:sty m:val="p"/>
                              </m:rPr>
                              <a:rPr lang="en-US" i="0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</a:rPr>
                              <m:t>a</m:t>
                            </m:r>
                          </m:e>
                        </m:acc>
                      </m:e>
                      <m:sub>
                        <m:r>
                          <a:rPr lang="en-US" b="0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  <m:t>65</m:t>
                        </m:r>
                      </m:sub>
                      <m:sup>
                        <m:d>
                          <m:dPr>
                            <m:ctrlPr>
                              <a:rPr lang="en-US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r>
                              <a:rPr lang="en-US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</a:rPr>
                              <m:t>12</m:t>
                            </m:r>
                          </m:e>
                        </m:d>
                      </m:sup>
                    </m:sSubSup>
                  </m:oMath>
                </m:oMathPara>
              </a14:m>
              <a:endParaRPr lang="en-US"/>
            </a:p>
          </xdr:txBody>
        </xdr:sp>
      </mc:Choice>
      <mc:Fallback xmlns="">
        <xdr:sp macro="" textlink="">
          <xdr:nvSpPr>
            <xdr:cNvPr id="7" name="Object 5">
              <a:extLst>
                <a:ext uri="{FF2B5EF4-FFF2-40B4-BE49-F238E27FC236}">
                  <a16:creationId xmlns:a16="http://schemas.microsoft.com/office/drawing/2014/main" id="{6ACF43C3-9689-42E7-8455-C924E5013BBE}"/>
                </a:ext>
              </a:extLst>
            </xdr:cNvPr>
            <xdr:cNvSpPr txBox="1"/>
          </xdr:nvSpPr>
          <xdr:spPr>
            <a:xfrm>
              <a:off x="10195836" y="23126965"/>
              <a:ext cx="654848" cy="381913"/>
            </a:xfrm>
            <a:prstGeom prst="rect">
              <a:avLst/>
            </a:prstGeom>
          </xdr:spPr>
          <xdr:txBody>
            <a:bodyPr vertOverflow="clip" horzOverflow="clip" wrap="square">
              <a:spAutoFit/>
            </a:bodyPr>
            <a:lstStyle/>
            <a:p>
              <a:pPr/>
              <a:r>
                <a:rPr lang="en-US" i="0">
                  <a:solidFill>
                    <a:srgbClr val="000000"/>
                  </a:solidFill>
                  <a:latin typeface="Cambria Math" panose="02040503050406030204" pitchFamily="18" charset="0"/>
                </a:rPr>
                <a:t>a ̈_</a:t>
              </a:r>
              <a:r>
                <a:rPr lang="en-US" b="0" i="0">
                  <a:solidFill>
                    <a:srgbClr val="000000"/>
                  </a:solidFill>
                  <a:latin typeface="Cambria Math" panose="02040503050406030204" pitchFamily="18" charset="0"/>
                </a:rPr>
                <a:t>65^((</a:t>
              </a:r>
              <a:r>
                <a:rPr lang="en-US" i="0">
                  <a:solidFill>
                    <a:srgbClr val="000000"/>
                  </a:solidFill>
                  <a:latin typeface="Cambria Math" panose="02040503050406030204" pitchFamily="18" charset="0"/>
                </a:rPr>
                <a:t>12) )</a:t>
              </a:r>
              <a:endParaRPr lang="en-US"/>
            </a:p>
          </xdr:txBody>
        </xdr:sp>
      </mc:Fallback>
    </mc:AlternateContent>
    <xdr:clientData/>
  </xdr:twoCellAnchor>
  <xdr:twoCellAnchor>
    <xdr:from>
      <xdr:col>6</xdr:col>
      <xdr:colOff>470567</xdr:colOff>
      <xdr:row>123</xdr:row>
      <xdr:rowOff>18339</xdr:rowOff>
    </xdr:from>
    <xdr:to>
      <xdr:col>6</xdr:col>
      <xdr:colOff>826865</xdr:colOff>
      <xdr:row>124</xdr:row>
      <xdr:rowOff>120921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8" name="Object 5">
              <a:extLst>
                <a:ext uri="{FF2B5EF4-FFF2-40B4-BE49-F238E27FC236}">
                  <a16:creationId xmlns:a16="http://schemas.microsoft.com/office/drawing/2014/main" id="{A16FC365-89EB-4BD4-B36B-411A6BD05FBF}"/>
                </a:ext>
              </a:extLst>
            </xdr:cNvPr>
            <xdr:cNvSpPr txBox="1"/>
          </xdr:nvSpPr>
          <xdr:spPr>
            <a:xfrm>
              <a:off x="8846217" y="24472189"/>
              <a:ext cx="356298" cy="299432"/>
            </a:xfrm>
            <a:prstGeom prst="rect">
              <a:avLst/>
            </a:prstGeom>
          </xdr:spPr>
          <xdr:txBody>
            <a:bodyPr vertOverflow="clip" horzOverflow="clip" wrap="square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left"/>
                  </m:oMathParaPr>
                  <m:oMath xmlns:m="http://schemas.openxmlformats.org/officeDocument/2006/math">
                    <m:sSubSup>
                      <m:sSubSupPr>
                        <m:ctrlPr>
                          <a:rPr lang="en-US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</m:ctrlPr>
                      </m:sSubSupPr>
                      <m:e>
                        <m:acc>
                          <m:accPr>
                            <m:chr m:val="̈"/>
                            <m:ctrlPr>
                              <a:rPr lang="en-US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accPr>
                          <m:e>
                            <m:r>
                              <m:rPr>
                                <m:sty m:val="p"/>
                              </m:rPr>
                              <a:rPr lang="en-US" i="0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</a:rPr>
                              <m:t>a</m:t>
                            </m:r>
                          </m:e>
                        </m:acc>
                      </m:e>
                      <m:sub>
                        <m:r>
                          <a:rPr lang="en-US" b="0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  <m:t>64</m:t>
                        </m:r>
                      </m:sub>
                      <m:sup>
                        <m:d>
                          <m:dPr>
                            <m:ctrlPr>
                              <a:rPr lang="en-US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r>
                              <a:rPr lang="en-US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</a:rPr>
                              <m:t>12</m:t>
                            </m:r>
                          </m:e>
                        </m:d>
                      </m:sup>
                    </m:sSubSup>
                  </m:oMath>
                </m:oMathPara>
              </a14:m>
              <a:endParaRPr lang="en-US"/>
            </a:p>
          </xdr:txBody>
        </xdr:sp>
      </mc:Choice>
      <mc:Fallback xmlns="">
        <xdr:sp macro="" textlink="">
          <xdr:nvSpPr>
            <xdr:cNvPr id="8" name="Object 5">
              <a:extLst>
                <a:ext uri="{FF2B5EF4-FFF2-40B4-BE49-F238E27FC236}">
                  <a16:creationId xmlns:a16="http://schemas.microsoft.com/office/drawing/2014/main" id="{A16FC365-89EB-4BD4-B36B-411A6BD05FBF}"/>
                </a:ext>
              </a:extLst>
            </xdr:cNvPr>
            <xdr:cNvSpPr txBox="1"/>
          </xdr:nvSpPr>
          <xdr:spPr>
            <a:xfrm>
              <a:off x="8846217" y="24472189"/>
              <a:ext cx="356298" cy="299432"/>
            </a:xfrm>
            <a:prstGeom prst="rect">
              <a:avLst/>
            </a:prstGeom>
          </xdr:spPr>
          <xdr:txBody>
            <a:bodyPr vertOverflow="clip" horzOverflow="clip" wrap="square">
              <a:spAutoFit/>
            </a:bodyPr>
            <a:lstStyle/>
            <a:p>
              <a:pPr/>
              <a:r>
                <a:rPr lang="en-US" i="0">
                  <a:solidFill>
                    <a:srgbClr val="000000"/>
                  </a:solidFill>
                  <a:latin typeface="Cambria Math" panose="02040503050406030204" pitchFamily="18" charset="0"/>
                </a:rPr>
                <a:t>a ̈_</a:t>
              </a:r>
              <a:r>
                <a:rPr lang="en-US" b="0" i="0">
                  <a:solidFill>
                    <a:srgbClr val="000000"/>
                  </a:solidFill>
                  <a:latin typeface="Cambria Math" panose="02040503050406030204" pitchFamily="18" charset="0"/>
                </a:rPr>
                <a:t>64^((</a:t>
              </a:r>
              <a:r>
                <a:rPr lang="en-US" i="0">
                  <a:solidFill>
                    <a:srgbClr val="000000"/>
                  </a:solidFill>
                  <a:latin typeface="Cambria Math" panose="02040503050406030204" pitchFamily="18" charset="0"/>
                </a:rPr>
                <a:t>12) )</a:t>
              </a:r>
              <a:endParaRPr lang="en-US"/>
            </a:p>
          </xdr:txBody>
        </xdr:sp>
      </mc:Fallback>
    </mc:AlternateContent>
    <xdr:clientData/>
  </xdr:twoCellAnchor>
  <xdr:twoCellAnchor>
    <xdr:from>
      <xdr:col>5</xdr:col>
      <xdr:colOff>527611</xdr:colOff>
      <xdr:row>123</xdr:row>
      <xdr:rowOff>26738</xdr:rowOff>
    </xdr:from>
    <xdr:to>
      <xdr:col>5</xdr:col>
      <xdr:colOff>1036215</xdr:colOff>
      <xdr:row>125</xdr:row>
      <xdr:rowOff>150196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9" name="Object 4">
              <a:extLst>
                <a:ext uri="{FF2B5EF4-FFF2-40B4-BE49-F238E27FC236}">
                  <a16:creationId xmlns:a16="http://schemas.microsoft.com/office/drawing/2014/main" id="{5073253D-10CA-44AE-8D0C-3EA73F3294B1}"/>
                </a:ext>
              </a:extLst>
            </xdr:cNvPr>
            <xdr:cNvSpPr txBox="1"/>
          </xdr:nvSpPr>
          <xdr:spPr>
            <a:xfrm>
              <a:off x="7703111" y="24480588"/>
              <a:ext cx="508604" cy="517158"/>
            </a:xfrm>
            <a:prstGeom prst="rect">
              <a:avLst/>
            </a:prstGeom>
          </xdr:spPr>
          <xdr:txBody>
            <a:bodyPr vertOverflow="clip" horzOverflow="clip" wrap="none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left"/>
                  </m:oMathParaPr>
                  <m:oMath xmlns:m="http://schemas.openxmlformats.org/officeDocument/2006/math">
                    <m:sSubSup>
                      <m:sSubSupPr>
                        <m:ctrlPr>
                          <a:rPr lang="en-US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</m:ctrlPr>
                      </m:sSubSupPr>
                      <m:e>
                        <m:acc>
                          <m:accPr>
                            <m:chr m:val="̈"/>
                            <m:ctrlPr>
                              <a:rPr lang="en-US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accPr>
                          <m:e>
                            <m:r>
                              <m:rPr>
                                <m:sty m:val="p"/>
                              </m:rPr>
                              <a:rPr lang="en-US" i="0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</a:rPr>
                              <m:t>a</m:t>
                            </m:r>
                          </m:e>
                        </m:acc>
                      </m:e>
                      <m:sub>
                        <m:r>
                          <a:rPr lang="en-US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  <m:t>6</m:t>
                        </m:r>
                        <m:r>
                          <a:rPr lang="en-US" b="0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  <m:t>3</m:t>
                        </m:r>
                      </m:sub>
                      <m:sup>
                        <m:d>
                          <m:dPr>
                            <m:ctrlPr>
                              <a:rPr lang="en-US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r>
                              <a:rPr lang="en-US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</a:rPr>
                              <m:t>12</m:t>
                            </m:r>
                          </m:e>
                        </m:d>
                      </m:sup>
                    </m:sSubSup>
                  </m:oMath>
                </m:oMathPara>
              </a14:m>
              <a:endParaRPr lang="en-US"/>
            </a:p>
          </xdr:txBody>
        </xdr:sp>
      </mc:Choice>
      <mc:Fallback xmlns="">
        <xdr:sp macro="" textlink="">
          <xdr:nvSpPr>
            <xdr:cNvPr id="9" name="Object 4">
              <a:extLst>
                <a:ext uri="{FF2B5EF4-FFF2-40B4-BE49-F238E27FC236}">
                  <a16:creationId xmlns:a16="http://schemas.microsoft.com/office/drawing/2014/main" id="{5073253D-10CA-44AE-8D0C-3EA73F3294B1}"/>
                </a:ext>
              </a:extLst>
            </xdr:cNvPr>
            <xdr:cNvSpPr txBox="1"/>
          </xdr:nvSpPr>
          <xdr:spPr>
            <a:xfrm>
              <a:off x="7703111" y="24480588"/>
              <a:ext cx="508604" cy="517158"/>
            </a:xfrm>
            <a:prstGeom prst="rect">
              <a:avLst/>
            </a:prstGeom>
          </xdr:spPr>
          <xdr:txBody>
            <a:bodyPr vertOverflow="clip" horzOverflow="clip" wrap="none">
              <a:noAutofit/>
            </a:bodyPr>
            <a:lstStyle/>
            <a:p>
              <a:pPr/>
              <a:r>
                <a:rPr lang="en-US" i="0">
                  <a:solidFill>
                    <a:srgbClr val="000000"/>
                  </a:solidFill>
                  <a:latin typeface="Cambria Math" panose="02040503050406030204" pitchFamily="18" charset="0"/>
                </a:rPr>
                <a:t>a ̈_6</a:t>
              </a:r>
              <a:r>
                <a:rPr lang="en-US" b="0" i="0">
                  <a:solidFill>
                    <a:srgbClr val="000000"/>
                  </a:solidFill>
                  <a:latin typeface="Cambria Math" panose="02040503050406030204" pitchFamily="18" charset="0"/>
                </a:rPr>
                <a:t>3^((</a:t>
              </a:r>
              <a:r>
                <a:rPr lang="en-US" i="0">
                  <a:solidFill>
                    <a:srgbClr val="000000"/>
                  </a:solidFill>
                  <a:latin typeface="Cambria Math" panose="02040503050406030204" pitchFamily="18" charset="0"/>
                </a:rPr>
                <a:t>12) )</a:t>
              </a:r>
              <a:endParaRPr lang="en-US"/>
            </a:p>
          </xdr:txBody>
        </xdr:sp>
      </mc:Fallback>
    </mc:AlternateContent>
    <xdr:clientData/>
  </xdr:twoCellAnchor>
  <xdr:twoCellAnchor>
    <xdr:from>
      <xdr:col>2</xdr:col>
      <xdr:colOff>796192</xdr:colOff>
      <xdr:row>123</xdr:row>
      <xdr:rowOff>34146</xdr:rowOff>
    </xdr:from>
    <xdr:to>
      <xdr:col>2</xdr:col>
      <xdr:colOff>1162741</xdr:colOff>
      <xdr:row>125</xdr:row>
      <xdr:rowOff>157604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0" name="Object 4">
              <a:extLst>
                <a:ext uri="{FF2B5EF4-FFF2-40B4-BE49-F238E27FC236}">
                  <a16:creationId xmlns:a16="http://schemas.microsoft.com/office/drawing/2014/main" id="{D594E2BE-A64E-4681-A028-B4E64FC7FA43}"/>
                </a:ext>
              </a:extLst>
            </xdr:cNvPr>
            <xdr:cNvSpPr txBox="1"/>
          </xdr:nvSpPr>
          <xdr:spPr>
            <a:xfrm>
              <a:off x="1653442" y="18645996"/>
              <a:ext cx="366549" cy="440958"/>
            </a:xfrm>
            <a:prstGeom prst="rect">
              <a:avLst/>
            </a:prstGeom>
          </xdr:spPr>
          <xdr:txBody>
            <a:bodyPr vertOverflow="clip" horzOverflow="clip" wrap="none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left"/>
                  </m:oMathParaPr>
                  <m:oMath xmlns:m="http://schemas.openxmlformats.org/officeDocument/2006/math">
                    <m:sSubSup>
                      <m:sSubSupPr>
                        <m:ctrlPr>
                          <a:rPr lang="en-US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</m:ctrlPr>
                      </m:sSubSupPr>
                      <m:e>
                        <m:acc>
                          <m:accPr>
                            <m:chr m:val="̈"/>
                            <m:ctrlPr>
                              <a:rPr lang="en-US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accPr>
                          <m:e>
                            <m:r>
                              <m:rPr>
                                <m:sty m:val="p"/>
                              </m:rPr>
                              <a:rPr lang="en-US" i="0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</a:rPr>
                              <m:t>a</m:t>
                            </m:r>
                          </m:e>
                        </m:acc>
                      </m:e>
                      <m:sub>
                        <m:r>
                          <a:rPr lang="en-US" b="0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  <m:t>60</m:t>
                        </m:r>
                      </m:sub>
                      <m:sup>
                        <m:d>
                          <m:dPr>
                            <m:ctrlPr>
                              <a:rPr lang="en-US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r>
                              <a:rPr lang="en-US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</a:rPr>
                              <m:t>12</m:t>
                            </m:r>
                          </m:e>
                        </m:d>
                      </m:sup>
                    </m:sSubSup>
                  </m:oMath>
                </m:oMathPara>
              </a14:m>
              <a:endParaRPr lang="en-US"/>
            </a:p>
          </xdr:txBody>
        </xdr:sp>
      </mc:Choice>
      <mc:Fallback xmlns="">
        <xdr:sp macro="" textlink="">
          <xdr:nvSpPr>
            <xdr:cNvPr id="10" name="Object 4">
              <a:extLst>
                <a:ext uri="{FF2B5EF4-FFF2-40B4-BE49-F238E27FC236}">
                  <a16:creationId xmlns:a16="http://schemas.microsoft.com/office/drawing/2014/main" id="{D594E2BE-A64E-4681-A028-B4E64FC7FA43}"/>
                </a:ext>
              </a:extLst>
            </xdr:cNvPr>
            <xdr:cNvSpPr txBox="1"/>
          </xdr:nvSpPr>
          <xdr:spPr>
            <a:xfrm>
              <a:off x="1653442" y="18645996"/>
              <a:ext cx="366549" cy="440958"/>
            </a:xfrm>
            <a:prstGeom prst="rect">
              <a:avLst/>
            </a:prstGeom>
          </xdr:spPr>
          <xdr:txBody>
            <a:bodyPr vertOverflow="clip" horzOverflow="clip" wrap="none">
              <a:noAutofit/>
            </a:bodyPr>
            <a:lstStyle/>
            <a:p>
              <a:pPr/>
              <a:r>
                <a:rPr lang="en-US" i="0">
                  <a:solidFill>
                    <a:srgbClr val="000000"/>
                  </a:solidFill>
                  <a:latin typeface="Cambria Math" panose="02040503050406030204" pitchFamily="18" charset="0"/>
                </a:rPr>
                <a:t>a ̈_</a:t>
              </a:r>
              <a:r>
                <a:rPr lang="en-US" b="0" i="0">
                  <a:solidFill>
                    <a:srgbClr val="000000"/>
                  </a:solidFill>
                  <a:latin typeface="Cambria Math" panose="02040503050406030204" pitchFamily="18" charset="0"/>
                </a:rPr>
                <a:t>60^((</a:t>
              </a:r>
              <a:r>
                <a:rPr lang="en-US" i="0">
                  <a:solidFill>
                    <a:srgbClr val="000000"/>
                  </a:solidFill>
                  <a:latin typeface="Cambria Math" panose="02040503050406030204" pitchFamily="18" charset="0"/>
                </a:rPr>
                <a:t>12) )</a:t>
              </a:r>
              <a:endParaRPr lang="en-US"/>
            </a:p>
          </xdr:txBody>
        </xdr:sp>
      </mc:Fallback>
    </mc:AlternateContent>
    <xdr:clientData/>
  </xdr:twoCellAnchor>
  <xdr:twoCellAnchor>
    <xdr:from>
      <xdr:col>4</xdr:col>
      <xdr:colOff>450434</xdr:colOff>
      <xdr:row>123</xdr:row>
      <xdr:rowOff>10618</xdr:rowOff>
    </xdr:from>
    <xdr:to>
      <xdr:col>4</xdr:col>
      <xdr:colOff>959039</xdr:colOff>
      <xdr:row>125</xdr:row>
      <xdr:rowOff>134076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1" name="Object 4">
              <a:extLst>
                <a:ext uri="{FF2B5EF4-FFF2-40B4-BE49-F238E27FC236}">
                  <a16:creationId xmlns:a16="http://schemas.microsoft.com/office/drawing/2014/main" id="{46CEE4DA-A71E-44F3-9F7D-74D14061B2B4}"/>
                </a:ext>
              </a:extLst>
            </xdr:cNvPr>
            <xdr:cNvSpPr txBox="1"/>
          </xdr:nvSpPr>
          <xdr:spPr>
            <a:xfrm>
              <a:off x="6425784" y="24464468"/>
              <a:ext cx="508605" cy="517158"/>
            </a:xfrm>
            <a:prstGeom prst="rect">
              <a:avLst/>
            </a:prstGeom>
          </xdr:spPr>
          <xdr:txBody>
            <a:bodyPr vertOverflow="clip" horzOverflow="clip" wrap="none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left"/>
                  </m:oMathParaPr>
                  <m:oMath xmlns:m="http://schemas.openxmlformats.org/officeDocument/2006/math">
                    <m:sSubSup>
                      <m:sSubSupPr>
                        <m:ctrlPr>
                          <a:rPr lang="en-US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</m:ctrlPr>
                      </m:sSubSupPr>
                      <m:e>
                        <m:acc>
                          <m:accPr>
                            <m:chr m:val="̈"/>
                            <m:ctrlPr>
                              <a:rPr lang="en-US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accPr>
                          <m:e>
                            <m:r>
                              <m:rPr>
                                <m:sty m:val="p"/>
                              </m:rPr>
                              <a:rPr lang="en-US" i="0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</a:rPr>
                              <m:t>a</m:t>
                            </m:r>
                          </m:e>
                        </m:acc>
                      </m:e>
                      <m:sub>
                        <m:r>
                          <a:rPr lang="en-US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  <m:t>6</m:t>
                        </m:r>
                        <m:r>
                          <a:rPr lang="en-US" b="0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  <m:t>2</m:t>
                        </m:r>
                      </m:sub>
                      <m:sup>
                        <m:d>
                          <m:dPr>
                            <m:ctrlPr>
                              <a:rPr lang="en-US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r>
                              <a:rPr lang="en-US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</a:rPr>
                              <m:t>12</m:t>
                            </m:r>
                          </m:e>
                        </m:d>
                      </m:sup>
                    </m:sSubSup>
                  </m:oMath>
                </m:oMathPara>
              </a14:m>
              <a:endParaRPr lang="en-US"/>
            </a:p>
          </xdr:txBody>
        </xdr:sp>
      </mc:Choice>
      <mc:Fallback xmlns="">
        <xdr:sp macro="" textlink="">
          <xdr:nvSpPr>
            <xdr:cNvPr id="11" name="Object 4">
              <a:extLst>
                <a:ext uri="{FF2B5EF4-FFF2-40B4-BE49-F238E27FC236}">
                  <a16:creationId xmlns:a16="http://schemas.microsoft.com/office/drawing/2014/main" id="{46CEE4DA-A71E-44F3-9F7D-74D14061B2B4}"/>
                </a:ext>
              </a:extLst>
            </xdr:cNvPr>
            <xdr:cNvSpPr txBox="1"/>
          </xdr:nvSpPr>
          <xdr:spPr>
            <a:xfrm>
              <a:off x="6425784" y="24464468"/>
              <a:ext cx="508605" cy="517158"/>
            </a:xfrm>
            <a:prstGeom prst="rect">
              <a:avLst/>
            </a:prstGeom>
          </xdr:spPr>
          <xdr:txBody>
            <a:bodyPr vertOverflow="clip" horzOverflow="clip" wrap="none">
              <a:noAutofit/>
            </a:bodyPr>
            <a:lstStyle/>
            <a:p>
              <a:pPr/>
              <a:r>
                <a:rPr lang="en-US" i="0">
                  <a:solidFill>
                    <a:srgbClr val="000000"/>
                  </a:solidFill>
                  <a:latin typeface="Cambria Math" panose="02040503050406030204" pitchFamily="18" charset="0"/>
                </a:rPr>
                <a:t>a ̈_6</a:t>
              </a:r>
              <a:r>
                <a:rPr lang="en-US" b="0" i="0">
                  <a:solidFill>
                    <a:srgbClr val="000000"/>
                  </a:solidFill>
                  <a:latin typeface="Cambria Math" panose="02040503050406030204" pitchFamily="18" charset="0"/>
                </a:rPr>
                <a:t>2^((</a:t>
              </a:r>
              <a:r>
                <a:rPr lang="en-US" i="0">
                  <a:solidFill>
                    <a:srgbClr val="000000"/>
                  </a:solidFill>
                  <a:latin typeface="Cambria Math" panose="02040503050406030204" pitchFamily="18" charset="0"/>
                </a:rPr>
                <a:t>12) )</a:t>
              </a:r>
              <a:endParaRPr lang="en-US"/>
            </a:p>
          </xdr:txBody>
        </xdr:sp>
      </mc:Fallback>
    </mc:AlternateContent>
    <xdr:clientData/>
  </xdr:twoCellAnchor>
  <xdr:twoCellAnchor>
    <xdr:from>
      <xdr:col>3</xdr:col>
      <xdr:colOff>801828</xdr:colOff>
      <xdr:row>123</xdr:row>
      <xdr:rowOff>11676</xdr:rowOff>
    </xdr:from>
    <xdr:to>
      <xdr:col>4</xdr:col>
      <xdr:colOff>525282</xdr:colOff>
      <xdr:row>126</xdr:row>
      <xdr:rowOff>138043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2" name="Object 4">
              <a:extLst>
                <a:ext uri="{FF2B5EF4-FFF2-40B4-BE49-F238E27FC236}">
                  <a16:creationId xmlns:a16="http://schemas.microsoft.com/office/drawing/2014/main" id="{0ECDE6AA-B567-48FC-85F5-130492905590}"/>
                </a:ext>
              </a:extLst>
            </xdr:cNvPr>
            <xdr:cNvSpPr txBox="1"/>
          </xdr:nvSpPr>
          <xdr:spPr>
            <a:xfrm flipH="1">
              <a:off x="3144978" y="18623526"/>
              <a:ext cx="2009454" cy="602617"/>
            </a:xfrm>
            <a:prstGeom prst="rect">
              <a:avLst/>
            </a:prstGeom>
          </xdr:spPr>
          <xdr:txBody>
            <a:bodyPr vertOverflow="clip" horzOverflow="clip" wrap="none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left"/>
                  </m:oMathParaPr>
                  <m:oMath xmlns:m="http://schemas.openxmlformats.org/officeDocument/2006/math">
                    <m:sSubSup>
                      <m:sSubSupPr>
                        <m:ctrlPr>
                          <a:rPr lang="en-US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</m:ctrlPr>
                      </m:sSubSupPr>
                      <m:e>
                        <m:acc>
                          <m:accPr>
                            <m:chr m:val="̈"/>
                            <m:ctrlPr>
                              <a:rPr lang="en-US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accPr>
                          <m:e>
                            <m:r>
                              <m:rPr>
                                <m:sty m:val="p"/>
                              </m:rPr>
                              <a:rPr lang="en-US" i="0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</a:rPr>
                              <m:t>a</m:t>
                            </m:r>
                          </m:e>
                        </m:acc>
                      </m:e>
                      <m:sub>
                        <m:r>
                          <a:rPr lang="en-US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  <m:t>6</m:t>
                        </m:r>
                        <m:r>
                          <a:rPr lang="en-US" b="0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  <m:t>1</m:t>
                        </m:r>
                      </m:sub>
                      <m:sup>
                        <m:d>
                          <m:dPr>
                            <m:ctrlPr>
                              <a:rPr lang="en-US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r>
                              <a:rPr lang="en-US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</a:rPr>
                              <m:t>12</m:t>
                            </m:r>
                          </m:e>
                        </m:d>
                      </m:sup>
                    </m:sSubSup>
                  </m:oMath>
                </m:oMathPara>
              </a14:m>
              <a:endParaRPr lang="en-US"/>
            </a:p>
          </xdr:txBody>
        </xdr:sp>
      </mc:Choice>
      <mc:Fallback xmlns="">
        <xdr:sp macro="" textlink="">
          <xdr:nvSpPr>
            <xdr:cNvPr id="12" name="Object 4">
              <a:extLst>
                <a:ext uri="{FF2B5EF4-FFF2-40B4-BE49-F238E27FC236}">
                  <a16:creationId xmlns:a16="http://schemas.microsoft.com/office/drawing/2014/main" id="{0ECDE6AA-B567-48FC-85F5-130492905590}"/>
                </a:ext>
              </a:extLst>
            </xdr:cNvPr>
            <xdr:cNvSpPr txBox="1"/>
          </xdr:nvSpPr>
          <xdr:spPr>
            <a:xfrm flipH="1">
              <a:off x="3144978" y="18623526"/>
              <a:ext cx="2009454" cy="602617"/>
            </a:xfrm>
            <a:prstGeom prst="rect">
              <a:avLst/>
            </a:prstGeom>
          </xdr:spPr>
          <xdr:txBody>
            <a:bodyPr vertOverflow="clip" horzOverflow="clip" wrap="none">
              <a:noAutofit/>
            </a:bodyPr>
            <a:lstStyle/>
            <a:p>
              <a:pPr/>
              <a:r>
                <a:rPr lang="en-US" i="0">
                  <a:solidFill>
                    <a:srgbClr val="000000"/>
                  </a:solidFill>
                  <a:latin typeface="Cambria Math" panose="02040503050406030204" pitchFamily="18" charset="0"/>
                </a:rPr>
                <a:t>a ̈_6</a:t>
              </a:r>
              <a:r>
                <a:rPr lang="en-US" b="0" i="0">
                  <a:solidFill>
                    <a:srgbClr val="000000"/>
                  </a:solidFill>
                  <a:latin typeface="Cambria Math" panose="02040503050406030204" pitchFamily="18" charset="0"/>
                </a:rPr>
                <a:t>1^((</a:t>
              </a:r>
              <a:r>
                <a:rPr lang="en-US" i="0">
                  <a:solidFill>
                    <a:srgbClr val="000000"/>
                  </a:solidFill>
                  <a:latin typeface="Cambria Math" panose="02040503050406030204" pitchFamily="18" charset="0"/>
                </a:rPr>
                <a:t>12) )</a:t>
              </a:r>
              <a:endParaRPr lang="en-US"/>
            </a:p>
          </xdr:txBody>
        </xdr:sp>
      </mc:Fallback>
    </mc:AlternateContent>
    <xdr:clientData/>
  </xdr:twoCellAnchor>
  <xdr:twoCellAnchor>
    <xdr:from>
      <xdr:col>7</xdr:col>
      <xdr:colOff>642815</xdr:colOff>
      <xdr:row>123</xdr:row>
      <xdr:rowOff>20292</xdr:rowOff>
    </xdr:from>
    <xdr:to>
      <xdr:col>7</xdr:col>
      <xdr:colOff>1058640</xdr:colOff>
      <xdr:row>125</xdr:row>
      <xdr:rowOff>1965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3" name="Object 5">
              <a:extLst>
                <a:ext uri="{FF2B5EF4-FFF2-40B4-BE49-F238E27FC236}">
                  <a16:creationId xmlns:a16="http://schemas.microsoft.com/office/drawing/2014/main" id="{1920136B-2680-4489-82B7-321A4C4F9BAD}"/>
                </a:ext>
              </a:extLst>
            </xdr:cNvPr>
            <xdr:cNvSpPr txBox="1"/>
          </xdr:nvSpPr>
          <xdr:spPr>
            <a:xfrm>
              <a:off x="10396415" y="24474142"/>
              <a:ext cx="415825" cy="375373"/>
            </a:xfrm>
            <a:prstGeom prst="rect">
              <a:avLst/>
            </a:prstGeom>
          </xdr:spPr>
          <xdr:txBody>
            <a:bodyPr vertOverflow="clip" horzOverflow="clip" wrap="square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left"/>
                  </m:oMathParaPr>
                  <m:oMath xmlns:m="http://schemas.openxmlformats.org/officeDocument/2006/math">
                    <m:sSubSup>
                      <m:sSubSupPr>
                        <m:ctrlPr>
                          <a:rPr lang="en-US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</m:ctrlPr>
                      </m:sSubSupPr>
                      <m:e>
                        <m:acc>
                          <m:accPr>
                            <m:chr m:val="̈"/>
                            <m:ctrlPr>
                              <a:rPr lang="en-US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accPr>
                          <m:e>
                            <m:r>
                              <m:rPr>
                                <m:sty m:val="p"/>
                              </m:rPr>
                              <a:rPr lang="en-US" i="0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</a:rPr>
                              <m:t>a</m:t>
                            </m:r>
                          </m:e>
                        </m:acc>
                      </m:e>
                      <m:sub>
                        <m:r>
                          <a:rPr lang="en-US" b="0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  <m:t>65</m:t>
                        </m:r>
                      </m:sub>
                      <m:sup>
                        <m:d>
                          <m:dPr>
                            <m:ctrlPr>
                              <a:rPr lang="en-US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r>
                              <a:rPr lang="en-US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</a:rPr>
                              <m:t>12</m:t>
                            </m:r>
                          </m:e>
                        </m:d>
                      </m:sup>
                    </m:sSubSup>
                  </m:oMath>
                </m:oMathPara>
              </a14:m>
              <a:endParaRPr lang="en-US"/>
            </a:p>
          </xdr:txBody>
        </xdr:sp>
      </mc:Choice>
      <mc:Fallback xmlns="">
        <xdr:sp macro="" textlink="">
          <xdr:nvSpPr>
            <xdr:cNvPr id="13" name="Object 5">
              <a:extLst>
                <a:ext uri="{FF2B5EF4-FFF2-40B4-BE49-F238E27FC236}">
                  <a16:creationId xmlns:a16="http://schemas.microsoft.com/office/drawing/2014/main" id="{1920136B-2680-4489-82B7-321A4C4F9BAD}"/>
                </a:ext>
              </a:extLst>
            </xdr:cNvPr>
            <xdr:cNvSpPr txBox="1"/>
          </xdr:nvSpPr>
          <xdr:spPr>
            <a:xfrm>
              <a:off x="10396415" y="24474142"/>
              <a:ext cx="415825" cy="375373"/>
            </a:xfrm>
            <a:prstGeom prst="rect">
              <a:avLst/>
            </a:prstGeom>
          </xdr:spPr>
          <xdr:txBody>
            <a:bodyPr vertOverflow="clip" horzOverflow="clip" wrap="square">
              <a:spAutoFit/>
            </a:bodyPr>
            <a:lstStyle/>
            <a:p>
              <a:pPr/>
              <a:r>
                <a:rPr lang="en-US" i="0">
                  <a:solidFill>
                    <a:srgbClr val="000000"/>
                  </a:solidFill>
                  <a:latin typeface="Cambria Math" panose="02040503050406030204" pitchFamily="18" charset="0"/>
                </a:rPr>
                <a:t>a ̈_</a:t>
              </a:r>
              <a:r>
                <a:rPr lang="en-US" b="0" i="0">
                  <a:solidFill>
                    <a:srgbClr val="000000"/>
                  </a:solidFill>
                  <a:latin typeface="Cambria Math" panose="02040503050406030204" pitchFamily="18" charset="0"/>
                </a:rPr>
                <a:t>65^((</a:t>
              </a:r>
              <a:r>
                <a:rPr lang="en-US" i="0">
                  <a:solidFill>
                    <a:srgbClr val="000000"/>
                  </a:solidFill>
                  <a:latin typeface="Cambria Math" panose="02040503050406030204" pitchFamily="18" charset="0"/>
                </a:rPr>
                <a:t>12) )</a:t>
              </a:r>
              <a:endParaRPr lang="en-US"/>
            </a:p>
          </xdr:txBody>
        </xdr:sp>
      </mc:Fallback>
    </mc:AlternateContent>
    <xdr:clientData/>
  </xdr:twoCellAnchor>
  <xdr:twoCellAnchor>
    <xdr:from>
      <xdr:col>8</xdr:col>
      <xdr:colOff>367989</xdr:colOff>
      <xdr:row>116</xdr:row>
      <xdr:rowOff>26642</xdr:rowOff>
    </xdr:from>
    <xdr:to>
      <xdr:col>9</xdr:col>
      <xdr:colOff>919722</xdr:colOff>
      <xdr:row>117</xdr:row>
      <xdr:rowOff>148267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4" name="Object 5">
              <a:extLst>
                <a:ext uri="{FF2B5EF4-FFF2-40B4-BE49-F238E27FC236}">
                  <a16:creationId xmlns:a16="http://schemas.microsoft.com/office/drawing/2014/main" id="{13E29E47-3362-44F1-AC58-380BA17A7979}"/>
                </a:ext>
              </a:extLst>
            </xdr:cNvPr>
            <xdr:cNvSpPr txBox="1"/>
          </xdr:nvSpPr>
          <xdr:spPr>
            <a:xfrm>
              <a:off x="11289989" y="23102542"/>
              <a:ext cx="1751883" cy="318475"/>
            </a:xfrm>
            <a:prstGeom prst="rect">
              <a:avLst/>
            </a:prstGeom>
          </xdr:spPr>
          <xdr:txBody>
            <a:bodyPr vertOverflow="clip" horzOverflow="clip" wrap="square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left"/>
                  </m:oMathParaPr>
                  <m:oMath xmlns:m="http://schemas.openxmlformats.org/officeDocument/2006/math">
                    <m:sSubSup>
                      <m:sSubSupPr>
                        <m:ctrlPr>
                          <a:rPr lang="en-US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</m:ctrlPr>
                      </m:sSubSupPr>
                      <m:e>
                        <m:acc>
                          <m:accPr>
                            <m:chr m:val="̈"/>
                            <m:ctrlPr>
                              <a:rPr lang="en-US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accPr>
                          <m:e>
                            <m:r>
                              <m:rPr>
                                <m:sty m:val="p"/>
                              </m:rPr>
                              <a:rPr lang="en-US" i="0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</a:rPr>
                              <m:t>a</m:t>
                            </m:r>
                          </m:e>
                        </m:acc>
                      </m:e>
                      <m:sub>
                        <m:r>
                          <a:rPr lang="en-US" b="0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  <m:t>68 (</m:t>
                        </m:r>
                        <m:r>
                          <a:rPr lang="en-US" b="0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  <m:t>𝐽</m:t>
                        </m:r>
                        <m:r>
                          <a:rPr lang="en-US" b="0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  <m:t>&amp;</m:t>
                        </m:r>
                        <m:r>
                          <a:rPr lang="en-US" b="0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  <m:t>𝑆</m:t>
                        </m:r>
                        <m:r>
                          <a:rPr lang="en-US" b="0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  <m:t>)</m:t>
                        </m:r>
                      </m:sub>
                      <m:sup>
                        <m:d>
                          <m:dPr>
                            <m:ctrlPr>
                              <a:rPr lang="en-US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r>
                              <a:rPr lang="en-US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</a:rPr>
                              <m:t>12</m:t>
                            </m:r>
                          </m:e>
                        </m:d>
                      </m:sup>
                    </m:sSubSup>
                  </m:oMath>
                </m:oMathPara>
              </a14:m>
              <a:endParaRPr lang="en-US"/>
            </a:p>
          </xdr:txBody>
        </xdr:sp>
      </mc:Choice>
      <mc:Fallback xmlns="">
        <xdr:sp macro="" textlink="">
          <xdr:nvSpPr>
            <xdr:cNvPr id="14" name="Object 5">
              <a:extLst>
                <a:ext uri="{FF2B5EF4-FFF2-40B4-BE49-F238E27FC236}">
                  <a16:creationId xmlns:a16="http://schemas.microsoft.com/office/drawing/2014/main" id="{13E29E47-3362-44F1-AC58-380BA17A7979}"/>
                </a:ext>
              </a:extLst>
            </xdr:cNvPr>
            <xdr:cNvSpPr txBox="1"/>
          </xdr:nvSpPr>
          <xdr:spPr>
            <a:xfrm>
              <a:off x="11289989" y="23102542"/>
              <a:ext cx="1751883" cy="318475"/>
            </a:xfrm>
            <a:prstGeom prst="rect">
              <a:avLst/>
            </a:prstGeom>
          </xdr:spPr>
          <xdr:txBody>
            <a:bodyPr vertOverflow="clip" horzOverflow="clip" wrap="square">
              <a:spAutoFit/>
            </a:bodyPr>
            <a:lstStyle/>
            <a:p>
              <a:pPr/>
              <a:r>
                <a:rPr lang="en-US" i="0">
                  <a:solidFill>
                    <a:srgbClr val="000000"/>
                  </a:solidFill>
                  <a:latin typeface="Cambria Math" panose="02040503050406030204" pitchFamily="18" charset="0"/>
                </a:rPr>
                <a:t>a ̈_(</a:t>
              </a:r>
              <a:r>
                <a:rPr lang="en-US" b="0" i="0">
                  <a:solidFill>
                    <a:srgbClr val="000000"/>
                  </a:solidFill>
                  <a:latin typeface="Cambria Math" panose="02040503050406030204" pitchFamily="18" charset="0"/>
                </a:rPr>
                <a:t>68 (𝐽&amp;𝑆))^((</a:t>
              </a:r>
              <a:r>
                <a:rPr lang="en-US" i="0">
                  <a:solidFill>
                    <a:srgbClr val="000000"/>
                  </a:solidFill>
                  <a:latin typeface="Cambria Math" panose="02040503050406030204" pitchFamily="18" charset="0"/>
                </a:rPr>
                <a:t>12) )</a:t>
              </a:r>
              <a:endParaRPr lang="en-US"/>
            </a:p>
          </xdr:txBody>
        </xdr:sp>
      </mc:Fallback>
    </mc:AlternateContent>
    <xdr:clientData/>
  </xdr:twoCellAnchor>
  <xdr:twoCellAnchor>
    <xdr:from>
      <xdr:col>8</xdr:col>
      <xdr:colOff>305467</xdr:colOff>
      <xdr:row>123</xdr:row>
      <xdr:rowOff>21758</xdr:rowOff>
    </xdr:from>
    <xdr:to>
      <xdr:col>9</xdr:col>
      <xdr:colOff>826545</xdr:colOff>
      <xdr:row>124</xdr:row>
      <xdr:rowOff>143383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5" name="Object 5">
              <a:extLst>
                <a:ext uri="{FF2B5EF4-FFF2-40B4-BE49-F238E27FC236}">
                  <a16:creationId xmlns:a16="http://schemas.microsoft.com/office/drawing/2014/main" id="{AB2B2C5E-0314-44FB-8C07-AABB32FAFCF8}"/>
                </a:ext>
              </a:extLst>
            </xdr:cNvPr>
            <xdr:cNvSpPr txBox="1"/>
          </xdr:nvSpPr>
          <xdr:spPr>
            <a:xfrm>
              <a:off x="11424317" y="24475608"/>
              <a:ext cx="1721228" cy="318475"/>
            </a:xfrm>
            <a:prstGeom prst="rect">
              <a:avLst/>
            </a:prstGeom>
          </xdr:spPr>
          <xdr:txBody>
            <a:bodyPr vertOverflow="clip" horzOverflow="clip" wrap="square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left"/>
                  </m:oMathParaPr>
                  <m:oMath xmlns:m="http://schemas.openxmlformats.org/officeDocument/2006/math">
                    <m:sSubSup>
                      <m:sSubSupPr>
                        <m:ctrlPr>
                          <a:rPr lang="en-US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</m:ctrlPr>
                      </m:sSubSupPr>
                      <m:e>
                        <m:acc>
                          <m:accPr>
                            <m:chr m:val="̈"/>
                            <m:ctrlPr>
                              <a:rPr lang="en-US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accPr>
                          <m:e>
                            <m:r>
                              <m:rPr>
                                <m:sty m:val="p"/>
                              </m:rPr>
                              <a:rPr lang="en-US" i="0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</a:rPr>
                              <m:t>a</m:t>
                            </m:r>
                          </m:e>
                        </m:acc>
                      </m:e>
                      <m:sub>
                        <m:r>
                          <a:rPr lang="en-US" b="0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  <m:t>68 (</m:t>
                        </m:r>
                        <m:r>
                          <a:rPr lang="en-US" b="0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  <m:t>𝐽</m:t>
                        </m:r>
                        <m:r>
                          <a:rPr lang="en-US" b="0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  <m:t>&amp;</m:t>
                        </m:r>
                        <m:r>
                          <a:rPr lang="en-US" b="0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  <m:t>𝑆</m:t>
                        </m:r>
                        <m:r>
                          <a:rPr lang="en-US" b="0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  <m:t>)</m:t>
                        </m:r>
                      </m:sub>
                      <m:sup>
                        <m:d>
                          <m:dPr>
                            <m:ctrlPr>
                              <a:rPr lang="en-US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r>
                              <a:rPr lang="en-US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</a:rPr>
                              <m:t>12</m:t>
                            </m:r>
                          </m:e>
                        </m:d>
                      </m:sup>
                    </m:sSubSup>
                  </m:oMath>
                </m:oMathPara>
              </a14:m>
              <a:endParaRPr lang="en-US"/>
            </a:p>
          </xdr:txBody>
        </xdr:sp>
      </mc:Choice>
      <mc:Fallback xmlns="">
        <xdr:sp macro="" textlink="">
          <xdr:nvSpPr>
            <xdr:cNvPr id="15" name="Object 5">
              <a:extLst>
                <a:ext uri="{FF2B5EF4-FFF2-40B4-BE49-F238E27FC236}">
                  <a16:creationId xmlns:a16="http://schemas.microsoft.com/office/drawing/2014/main" id="{AB2B2C5E-0314-44FB-8C07-AABB32FAFCF8}"/>
                </a:ext>
              </a:extLst>
            </xdr:cNvPr>
            <xdr:cNvSpPr txBox="1"/>
          </xdr:nvSpPr>
          <xdr:spPr>
            <a:xfrm>
              <a:off x="11424317" y="24475608"/>
              <a:ext cx="1721228" cy="318475"/>
            </a:xfrm>
            <a:prstGeom prst="rect">
              <a:avLst/>
            </a:prstGeom>
          </xdr:spPr>
          <xdr:txBody>
            <a:bodyPr vertOverflow="clip" horzOverflow="clip" wrap="square">
              <a:spAutoFit/>
            </a:bodyPr>
            <a:lstStyle/>
            <a:p>
              <a:pPr/>
              <a:r>
                <a:rPr lang="en-US" i="0">
                  <a:solidFill>
                    <a:srgbClr val="000000"/>
                  </a:solidFill>
                  <a:latin typeface="Cambria Math" panose="02040503050406030204" pitchFamily="18" charset="0"/>
                </a:rPr>
                <a:t>a ̈_(</a:t>
              </a:r>
              <a:r>
                <a:rPr lang="en-US" b="0" i="0">
                  <a:solidFill>
                    <a:srgbClr val="000000"/>
                  </a:solidFill>
                  <a:latin typeface="Cambria Math" panose="02040503050406030204" pitchFamily="18" charset="0"/>
                </a:rPr>
                <a:t>68 (𝐽&amp;𝑆))^((</a:t>
              </a:r>
              <a:r>
                <a:rPr lang="en-US" i="0">
                  <a:solidFill>
                    <a:srgbClr val="000000"/>
                  </a:solidFill>
                  <a:latin typeface="Cambria Math" panose="02040503050406030204" pitchFamily="18" charset="0"/>
                </a:rPr>
                <a:t>12) )</a:t>
              </a:r>
              <a:endParaRPr lang="en-US"/>
            </a:p>
          </xdr:txBody>
        </xdr:sp>
      </mc:Fallback>
    </mc:AlternateContent>
    <xdr:clientData/>
  </xdr:twoCellAnchor>
  <xdr:twoCellAnchor>
    <xdr:from>
      <xdr:col>1</xdr:col>
      <xdr:colOff>159764</xdr:colOff>
      <xdr:row>131</xdr:row>
      <xdr:rowOff>144876</xdr:rowOff>
    </xdr:from>
    <xdr:to>
      <xdr:col>2</xdr:col>
      <xdr:colOff>487494</xdr:colOff>
      <xdr:row>133</xdr:row>
      <xdr:rowOff>100738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6" name="Object 4">
              <a:extLst>
                <a:ext uri="{FF2B5EF4-FFF2-40B4-BE49-F238E27FC236}">
                  <a16:creationId xmlns:a16="http://schemas.microsoft.com/office/drawing/2014/main" id="{2AB03A5F-6FD8-4EF8-BEAD-7FB6EB34D47B}"/>
                </a:ext>
              </a:extLst>
            </xdr:cNvPr>
            <xdr:cNvSpPr txBox="1"/>
          </xdr:nvSpPr>
          <xdr:spPr>
            <a:xfrm>
              <a:off x="159764" y="20026726"/>
              <a:ext cx="1184980" cy="298762"/>
            </a:xfrm>
            <a:prstGeom prst="rect">
              <a:avLst/>
            </a:prstGeom>
          </xdr:spPr>
          <xdr:txBody>
            <a:bodyPr vertOverflow="clip" horzOverflow="clip" wrap="none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left"/>
                  </m:oMathParaPr>
                  <m:oMath xmlns:m="http://schemas.openxmlformats.org/officeDocument/2006/math">
                    <m:sPre>
                      <m:sPrePr>
                        <m:ctrlPr>
                          <a:rPr lang="en-US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</m:ctrlPr>
                      </m:sPrePr>
                      <m:sub>
                        <m:r>
                          <a:rPr lang="en-US" b="0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  <m:t>𝑑</m:t>
                        </m:r>
                        <m:r>
                          <a:rPr lang="en-US" b="0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  <m:t>|</m:t>
                        </m:r>
                      </m:sub>
                      <m:sup/>
                      <m:e>
                        <m:sSubSup>
                          <m:sSubSupPr>
                            <m:ctrlPr>
                              <a:rPr lang="en-US" sz="1100" i="1"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SupPr>
                          <m:e>
                            <m:acc>
                              <m:accPr>
                                <m:chr m:val="̈"/>
                                <m:ctrlPr>
                                  <a:rPr lang="en-US" sz="1100" i="1"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accPr>
                              <m:e>
                                <m:r>
                                  <m:rPr>
                                    <m:sty m:val="p"/>
                                  </m:rPr>
                                  <a:rPr lang="en-US" sz="1100" i="0"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a</m:t>
                                </m:r>
                              </m:e>
                            </m:acc>
                          </m:e>
                          <m:sub>
                            <m:r>
                              <a:rPr lang="en-US" sz="1100" b="0" i="1"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𝑥</m:t>
                            </m:r>
                          </m:sub>
                          <m:sup>
                            <m:d>
                              <m:dPr>
                                <m:ctrlPr>
                                  <a:rPr lang="en-US" sz="1100" i="1"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dPr>
                              <m:e>
                                <m:r>
                                  <a:rPr lang="en-US" sz="1100" i="1"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12</m:t>
                                </m:r>
                              </m:e>
                            </m:d>
                          </m:sup>
                        </m:sSubSup>
                      </m:e>
                    </m:sPre>
                  </m:oMath>
                </m:oMathPara>
              </a14:m>
              <a:endParaRPr lang="en-US"/>
            </a:p>
          </xdr:txBody>
        </xdr:sp>
      </mc:Choice>
      <mc:Fallback xmlns="">
        <xdr:sp macro="" textlink="">
          <xdr:nvSpPr>
            <xdr:cNvPr id="16" name="Object 4">
              <a:extLst>
                <a:ext uri="{FF2B5EF4-FFF2-40B4-BE49-F238E27FC236}">
                  <a16:creationId xmlns:a16="http://schemas.microsoft.com/office/drawing/2014/main" id="{2AB03A5F-6FD8-4EF8-BEAD-7FB6EB34D47B}"/>
                </a:ext>
              </a:extLst>
            </xdr:cNvPr>
            <xdr:cNvSpPr txBox="1"/>
          </xdr:nvSpPr>
          <xdr:spPr>
            <a:xfrm>
              <a:off x="159764" y="20026726"/>
              <a:ext cx="1184980" cy="298762"/>
            </a:xfrm>
            <a:prstGeom prst="rect">
              <a:avLst/>
            </a:prstGeom>
          </xdr:spPr>
          <xdr:txBody>
            <a:bodyPr vertOverflow="clip" horzOverflow="clip" wrap="none">
              <a:noAutofit/>
            </a:bodyPr>
            <a:lstStyle/>
            <a:p>
              <a:pPr/>
              <a:r>
                <a:rPr lang="en-US" i="0">
                  <a:solidFill>
                    <a:srgbClr val="000000"/>
                  </a:solidFill>
                  <a:latin typeface="Cambria Math" panose="02040503050406030204" pitchFamily="18" charset="0"/>
                </a:rPr>
                <a:t>(</a:t>
              </a:r>
              <a:r>
                <a:rPr lang="en-US" b="0" i="0">
                  <a:solidFill>
                    <a:srgbClr val="000000"/>
                  </a:solidFill>
                  <a:latin typeface="Cambria Math" panose="02040503050406030204" pitchFamily="18" charset="0"/>
                </a:rPr>
                <a:t>_𝑑|^)</a:t>
              </a:r>
              <a:r>
                <a:rPr lang="en-US" sz="1100" i="0"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a ̈_</a:t>
              </a:r>
              <a:r>
                <a:rPr lang="en-US" sz="1100" b="0" i="0"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𝑥^((</a:t>
              </a:r>
              <a:r>
                <a:rPr lang="en-US" sz="1100" i="0"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12) ) </a:t>
              </a:r>
              <a:endParaRPr lang="en-US"/>
            </a:p>
          </xdr:txBody>
        </xdr:sp>
      </mc:Fallback>
    </mc:AlternateContent>
    <xdr:clientData/>
  </xdr:twoCellAnchor>
  <xdr:twoCellAnchor>
    <xdr:from>
      <xdr:col>6</xdr:col>
      <xdr:colOff>283374</xdr:colOff>
      <xdr:row>152</xdr:row>
      <xdr:rowOff>9686</xdr:rowOff>
    </xdr:from>
    <xdr:to>
      <xdr:col>7</xdr:col>
      <xdr:colOff>326900</xdr:colOff>
      <xdr:row>153</xdr:row>
      <xdr:rowOff>163599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7" name="Object 5">
              <a:extLst>
                <a:ext uri="{FF2B5EF4-FFF2-40B4-BE49-F238E27FC236}">
                  <a16:creationId xmlns:a16="http://schemas.microsoft.com/office/drawing/2014/main" id="{2E462DF6-0511-4D04-B05F-9E9B1E62D018}"/>
                </a:ext>
              </a:extLst>
            </xdr:cNvPr>
            <xdr:cNvSpPr txBox="1"/>
          </xdr:nvSpPr>
          <xdr:spPr>
            <a:xfrm>
              <a:off x="8659024" y="30172186"/>
              <a:ext cx="1421476" cy="350763"/>
            </a:xfrm>
            <a:prstGeom prst="rect">
              <a:avLst/>
            </a:prstGeom>
          </xdr:spPr>
          <xdr:txBody>
            <a:bodyPr vertOverflow="clip" horzOverflow="clip" wrap="none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left"/>
                  </m:oMathParaPr>
                  <m:oMath xmlns:m="http://schemas.openxmlformats.org/officeDocument/2006/math">
                    <m:sSubSup>
                      <m:sSubSupPr>
                        <m:ctrlPr>
                          <a:rPr lang="en-US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</m:ctrlPr>
                      </m:sSubSupPr>
                      <m:e>
                        <m:acc>
                          <m:accPr>
                            <m:chr m:val="̈"/>
                            <m:ctrlPr>
                              <a:rPr lang="en-US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accPr>
                          <m:e>
                            <m:r>
                              <m:rPr>
                                <m:sty m:val="p"/>
                              </m:rPr>
                              <a:rPr lang="en-US" i="0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</a:rPr>
                              <m:t>a</m:t>
                            </m:r>
                          </m:e>
                        </m:acc>
                      </m:e>
                      <m:sub>
                        <m:r>
                          <a:rPr lang="en-US" b="0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  <m:t>68 (</m:t>
                        </m:r>
                        <m:r>
                          <a:rPr lang="en-US" b="0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  <m:t>𝐽</m:t>
                        </m:r>
                        <m:r>
                          <a:rPr lang="en-US" b="0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  <m:t>&amp;</m:t>
                        </m:r>
                        <m:r>
                          <a:rPr lang="en-US" b="0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  <m:t>𝑆</m:t>
                        </m:r>
                        <m:r>
                          <a:rPr lang="en-US" b="0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  <m:t>)</m:t>
                        </m:r>
                      </m:sub>
                      <m:sup>
                        <m:d>
                          <m:dPr>
                            <m:ctrlPr>
                              <a:rPr lang="en-US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r>
                              <a:rPr lang="en-US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</a:rPr>
                              <m:t>12</m:t>
                            </m:r>
                          </m:e>
                        </m:d>
                      </m:sup>
                    </m:sSubSup>
                  </m:oMath>
                </m:oMathPara>
              </a14:m>
              <a:endParaRPr lang="en-US"/>
            </a:p>
          </xdr:txBody>
        </xdr:sp>
      </mc:Choice>
      <mc:Fallback xmlns="">
        <xdr:sp macro="" textlink="">
          <xdr:nvSpPr>
            <xdr:cNvPr id="17" name="Object 5">
              <a:extLst>
                <a:ext uri="{FF2B5EF4-FFF2-40B4-BE49-F238E27FC236}">
                  <a16:creationId xmlns:a16="http://schemas.microsoft.com/office/drawing/2014/main" id="{2E462DF6-0511-4D04-B05F-9E9B1E62D018}"/>
                </a:ext>
              </a:extLst>
            </xdr:cNvPr>
            <xdr:cNvSpPr txBox="1"/>
          </xdr:nvSpPr>
          <xdr:spPr>
            <a:xfrm>
              <a:off x="8659024" y="30172186"/>
              <a:ext cx="1421476" cy="350763"/>
            </a:xfrm>
            <a:prstGeom prst="rect">
              <a:avLst/>
            </a:prstGeom>
          </xdr:spPr>
          <xdr:txBody>
            <a:bodyPr vertOverflow="clip" horzOverflow="clip" wrap="none">
              <a:spAutoFit/>
            </a:bodyPr>
            <a:lstStyle/>
            <a:p>
              <a:pPr/>
              <a:r>
                <a:rPr lang="en-US" i="0">
                  <a:solidFill>
                    <a:srgbClr val="000000"/>
                  </a:solidFill>
                  <a:latin typeface="Cambria Math" panose="02040503050406030204" pitchFamily="18" charset="0"/>
                </a:rPr>
                <a:t>a ̈_(</a:t>
              </a:r>
              <a:r>
                <a:rPr lang="en-US" b="0" i="0">
                  <a:solidFill>
                    <a:srgbClr val="000000"/>
                  </a:solidFill>
                  <a:latin typeface="Cambria Math" panose="02040503050406030204" pitchFamily="18" charset="0"/>
                </a:rPr>
                <a:t>68 (𝐽&amp;𝑆))^((</a:t>
              </a:r>
              <a:r>
                <a:rPr lang="en-US" i="0">
                  <a:solidFill>
                    <a:srgbClr val="000000"/>
                  </a:solidFill>
                  <a:latin typeface="Cambria Math" panose="02040503050406030204" pitchFamily="18" charset="0"/>
                </a:rPr>
                <a:t>12) )</a:t>
              </a:r>
              <a:endParaRPr lang="en-US"/>
            </a:p>
          </xdr:txBody>
        </xdr:sp>
      </mc:Fallback>
    </mc:AlternateContent>
    <xdr:clientData/>
  </xdr:twoCellAnchor>
  <xdr:twoCellAnchor>
    <xdr:from>
      <xdr:col>6</xdr:col>
      <xdr:colOff>324829</xdr:colOff>
      <xdr:row>148</xdr:row>
      <xdr:rowOff>31406</xdr:rowOff>
    </xdr:from>
    <xdr:to>
      <xdr:col>7</xdr:col>
      <xdr:colOff>128803</xdr:colOff>
      <xdr:row>149</xdr:row>
      <xdr:rowOff>163169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8" name="Object 5">
              <a:extLst>
                <a:ext uri="{FF2B5EF4-FFF2-40B4-BE49-F238E27FC236}">
                  <a16:creationId xmlns:a16="http://schemas.microsoft.com/office/drawing/2014/main" id="{7160FC34-41B1-416A-B1E2-5A8A1FE651CF}"/>
                </a:ext>
              </a:extLst>
            </xdr:cNvPr>
            <xdr:cNvSpPr txBox="1"/>
          </xdr:nvSpPr>
          <xdr:spPr>
            <a:xfrm>
              <a:off x="8700479" y="29406506"/>
              <a:ext cx="1181924" cy="328613"/>
            </a:xfrm>
            <a:prstGeom prst="rect">
              <a:avLst/>
            </a:prstGeom>
          </xdr:spPr>
          <xdr:txBody>
            <a:bodyPr vertOverflow="clip" horzOverflow="clip" wrap="none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left"/>
                  </m:oMathParaPr>
                  <m:oMath xmlns:m="http://schemas.openxmlformats.org/officeDocument/2006/math">
                    <m:sSubSup>
                      <m:sSubSupPr>
                        <m:ctrlPr>
                          <a:rPr lang="en-US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</m:ctrlPr>
                      </m:sSubSupPr>
                      <m:e>
                        <m:acc>
                          <m:accPr>
                            <m:chr m:val="̈"/>
                            <m:ctrlPr>
                              <a:rPr lang="en-US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accPr>
                          <m:e>
                            <m:r>
                              <m:rPr>
                                <m:sty m:val="p"/>
                              </m:rPr>
                              <a:rPr lang="en-US" i="0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</a:rPr>
                              <m:t>a</m:t>
                            </m:r>
                          </m:e>
                        </m:acc>
                      </m:e>
                      <m:sub>
                        <m:r>
                          <a:rPr lang="en-US" b="0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  <m:t>64</m:t>
                        </m:r>
                      </m:sub>
                      <m:sup>
                        <m:d>
                          <m:dPr>
                            <m:ctrlPr>
                              <a:rPr lang="en-US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r>
                              <a:rPr lang="en-US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</a:rPr>
                              <m:t>12</m:t>
                            </m:r>
                          </m:e>
                        </m:d>
                      </m:sup>
                    </m:sSubSup>
                  </m:oMath>
                </m:oMathPara>
              </a14:m>
              <a:endParaRPr lang="en-US"/>
            </a:p>
          </xdr:txBody>
        </xdr:sp>
      </mc:Choice>
      <mc:Fallback xmlns="">
        <xdr:sp macro="" textlink="">
          <xdr:nvSpPr>
            <xdr:cNvPr id="18" name="Object 5">
              <a:extLst>
                <a:ext uri="{FF2B5EF4-FFF2-40B4-BE49-F238E27FC236}">
                  <a16:creationId xmlns:a16="http://schemas.microsoft.com/office/drawing/2014/main" id="{7160FC34-41B1-416A-B1E2-5A8A1FE651CF}"/>
                </a:ext>
              </a:extLst>
            </xdr:cNvPr>
            <xdr:cNvSpPr txBox="1"/>
          </xdr:nvSpPr>
          <xdr:spPr>
            <a:xfrm>
              <a:off x="8700479" y="29406506"/>
              <a:ext cx="1181924" cy="328613"/>
            </a:xfrm>
            <a:prstGeom prst="rect">
              <a:avLst/>
            </a:prstGeom>
          </xdr:spPr>
          <xdr:txBody>
            <a:bodyPr vertOverflow="clip" horzOverflow="clip" wrap="none">
              <a:spAutoFit/>
            </a:bodyPr>
            <a:lstStyle/>
            <a:p>
              <a:pPr/>
              <a:r>
                <a:rPr lang="en-US" i="0">
                  <a:solidFill>
                    <a:srgbClr val="000000"/>
                  </a:solidFill>
                  <a:latin typeface="Cambria Math" panose="02040503050406030204" pitchFamily="18" charset="0"/>
                </a:rPr>
                <a:t>a ̈_</a:t>
              </a:r>
              <a:r>
                <a:rPr lang="en-US" b="0" i="0">
                  <a:solidFill>
                    <a:srgbClr val="000000"/>
                  </a:solidFill>
                  <a:latin typeface="Cambria Math" panose="02040503050406030204" pitchFamily="18" charset="0"/>
                </a:rPr>
                <a:t>64^((</a:t>
              </a:r>
              <a:r>
                <a:rPr lang="en-US" i="0">
                  <a:solidFill>
                    <a:srgbClr val="000000"/>
                  </a:solidFill>
                  <a:latin typeface="Cambria Math" panose="02040503050406030204" pitchFamily="18" charset="0"/>
                </a:rPr>
                <a:t>12) )</a:t>
              </a:r>
              <a:endParaRPr lang="en-US"/>
            </a:p>
          </xdr:txBody>
        </xdr:sp>
      </mc:Fallback>
    </mc:AlternateContent>
    <xdr:clientData/>
  </xdr:twoCellAnchor>
  <xdr:twoCellAnchor>
    <xdr:from>
      <xdr:col>6</xdr:col>
      <xdr:colOff>329122</xdr:colOff>
      <xdr:row>146</xdr:row>
      <xdr:rowOff>20687</xdr:rowOff>
    </xdr:from>
    <xdr:to>
      <xdr:col>7</xdr:col>
      <xdr:colOff>133096</xdr:colOff>
      <xdr:row>147</xdr:row>
      <xdr:rowOff>158927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9" name="Object 5">
              <a:extLst>
                <a:ext uri="{FF2B5EF4-FFF2-40B4-BE49-F238E27FC236}">
                  <a16:creationId xmlns:a16="http://schemas.microsoft.com/office/drawing/2014/main" id="{861E1C75-3279-45AB-BF79-1610E32AB8B6}"/>
                </a:ext>
              </a:extLst>
            </xdr:cNvPr>
            <xdr:cNvSpPr txBox="1"/>
          </xdr:nvSpPr>
          <xdr:spPr>
            <a:xfrm>
              <a:off x="8704772" y="29002087"/>
              <a:ext cx="1181924" cy="335090"/>
            </a:xfrm>
            <a:prstGeom prst="rect">
              <a:avLst/>
            </a:prstGeom>
          </xdr:spPr>
          <xdr:txBody>
            <a:bodyPr vertOverflow="clip" horzOverflow="clip" wrap="none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left"/>
                  </m:oMathParaPr>
                  <m:oMath xmlns:m="http://schemas.openxmlformats.org/officeDocument/2006/math">
                    <m:sSubSup>
                      <m:sSubSupPr>
                        <m:ctrlPr>
                          <a:rPr lang="en-US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</m:ctrlPr>
                      </m:sSubSupPr>
                      <m:e>
                        <m:acc>
                          <m:accPr>
                            <m:chr m:val="̈"/>
                            <m:ctrlPr>
                              <a:rPr lang="en-US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accPr>
                          <m:e>
                            <m:r>
                              <m:rPr>
                                <m:sty m:val="p"/>
                              </m:rPr>
                              <a:rPr lang="en-US" i="0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</a:rPr>
                              <m:t>a</m:t>
                            </m:r>
                          </m:e>
                        </m:acc>
                      </m:e>
                      <m:sub>
                        <m:r>
                          <a:rPr lang="en-US" b="0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  <m:t>63</m:t>
                        </m:r>
                      </m:sub>
                      <m:sup>
                        <m:d>
                          <m:dPr>
                            <m:ctrlPr>
                              <a:rPr lang="en-US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r>
                              <a:rPr lang="en-US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</a:rPr>
                              <m:t>12</m:t>
                            </m:r>
                          </m:e>
                        </m:d>
                      </m:sup>
                    </m:sSubSup>
                  </m:oMath>
                </m:oMathPara>
              </a14:m>
              <a:endParaRPr lang="en-US"/>
            </a:p>
          </xdr:txBody>
        </xdr:sp>
      </mc:Choice>
      <mc:Fallback xmlns="">
        <xdr:sp macro="" textlink="">
          <xdr:nvSpPr>
            <xdr:cNvPr id="19" name="Object 5">
              <a:extLst>
                <a:ext uri="{FF2B5EF4-FFF2-40B4-BE49-F238E27FC236}">
                  <a16:creationId xmlns:a16="http://schemas.microsoft.com/office/drawing/2014/main" id="{861E1C75-3279-45AB-BF79-1610E32AB8B6}"/>
                </a:ext>
              </a:extLst>
            </xdr:cNvPr>
            <xdr:cNvSpPr txBox="1"/>
          </xdr:nvSpPr>
          <xdr:spPr>
            <a:xfrm>
              <a:off x="8704772" y="29002087"/>
              <a:ext cx="1181924" cy="335090"/>
            </a:xfrm>
            <a:prstGeom prst="rect">
              <a:avLst/>
            </a:prstGeom>
          </xdr:spPr>
          <xdr:txBody>
            <a:bodyPr vertOverflow="clip" horzOverflow="clip" wrap="none">
              <a:spAutoFit/>
            </a:bodyPr>
            <a:lstStyle/>
            <a:p>
              <a:pPr/>
              <a:r>
                <a:rPr lang="en-US" i="0">
                  <a:solidFill>
                    <a:srgbClr val="000000"/>
                  </a:solidFill>
                  <a:latin typeface="Cambria Math" panose="02040503050406030204" pitchFamily="18" charset="0"/>
                </a:rPr>
                <a:t>a ̈_</a:t>
              </a:r>
              <a:r>
                <a:rPr lang="en-US" b="0" i="0">
                  <a:solidFill>
                    <a:srgbClr val="000000"/>
                  </a:solidFill>
                  <a:latin typeface="Cambria Math" panose="02040503050406030204" pitchFamily="18" charset="0"/>
                </a:rPr>
                <a:t>63^((</a:t>
              </a:r>
              <a:r>
                <a:rPr lang="en-US" i="0">
                  <a:solidFill>
                    <a:srgbClr val="000000"/>
                  </a:solidFill>
                  <a:latin typeface="Cambria Math" panose="02040503050406030204" pitchFamily="18" charset="0"/>
                </a:rPr>
                <a:t>12) )</a:t>
              </a:r>
              <a:endParaRPr lang="en-US"/>
            </a:p>
          </xdr:txBody>
        </xdr:sp>
      </mc:Fallback>
    </mc:AlternateContent>
    <xdr:clientData/>
  </xdr:twoCellAnchor>
  <xdr:twoCellAnchor>
    <xdr:from>
      <xdr:col>2</xdr:col>
      <xdr:colOff>597879</xdr:colOff>
      <xdr:row>152</xdr:row>
      <xdr:rowOff>37756</xdr:rowOff>
    </xdr:from>
    <xdr:to>
      <xdr:col>2</xdr:col>
      <xdr:colOff>1093784</xdr:colOff>
      <xdr:row>153</xdr:row>
      <xdr:rowOff>143681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0" name="Object 5">
              <a:extLst>
                <a:ext uri="{FF2B5EF4-FFF2-40B4-BE49-F238E27FC236}">
                  <a16:creationId xmlns:a16="http://schemas.microsoft.com/office/drawing/2014/main" id="{CBA6FE84-D208-4B84-9FB5-3875436B96C6}"/>
                </a:ext>
              </a:extLst>
            </xdr:cNvPr>
            <xdr:cNvSpPr txBox="1"/>
          </xdr:nvSpPr>
          <xdr:spPr>
            <a:xfrm>
              <a:off x="2356829" y="30200256"/>
              <a:ext cx="495905" cy="302775"/>
            </a:xfrm>
            <a:prstGeom prst="rect">
              <a:avLst/>
            </a:prstGeom>
          </xdr:spPr>
          <xdr:txBody>
            <a:bodyPr vertOverflow="clip" horzOverflow="clip" wrap="none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"/>
                  </m:oMathParaPr>
                  <m:oMath xmlns:m="http://schemas.openxmlformats.org/officeDocument/2006/math">
                    <m:sSubSup>
                      <m:sSubSupPr>
                        <m:ctrlPr>
                          <a:rPr lang="en-US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</m:ctrlPr>
                      </m:sSubSupPr>
                      <m:e>
                        <m:acc>
                          <m:accPr>
                            <m:chr m:val="̈"/>
                            <m:ctrlPr>
                              <a:rPr lang="en-US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accPr>
                          <m:e>
                            <m:r>
                              <m:rPr>
                                <m:sty m:val="p"/>
                              </m:rPr>
                              <a:rPr lang="en-US" i="0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</a:rPr>
                              <m:t>a</m:t>
                            </m:r>
                          </m:e>
                        </m:acc>
                      </m:e>
                      <m:sub>
                        <m:r>
                          <a:rPr lang="en-US" b="0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  <m:t>61</m:t>
                        </m:r>
                      </m:sub>
                      <m:sup>
                        <m:d>
                          <m:dPr>
                            <m:ctrlPr>
                              <a:rPr lang="en-US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r>
                              <a:rPr lang="en-US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</a:rPr>
                              <m:t>12</m:t>
                            </m:r>
                          </m:e>
                        </m:d>
                      </m:sup>
                    </m:sSubSup>
                  </m:oMath>
                </m:oMathPara>
              </a14:m>
              <a:endParaRPr lang="en-US"/>
            </a:p>
          </xdr:txBody>
        </xdr:sp>
      </mc:Choice>
      <mc:Fallback xmlns="">
        <xdr:sp macro="" textlink="">
          <xdr:nvSpPr>
            <xdr:cNvPr id="20" name="Object 5">
              <a:extLst>
                <a:ext uri="{FF2B5EF4-FFF2-40B4-BE49-F238E27FC236}">
                  <a16:creationId xmlns:a16="http://schemas.microsoft.com/office/drawing/2014/main" id="{CBA6FE84-D208-4B84-9FB5-3875436B96C6}"/>
                </a:ext>
              </a:extLst>
            </xdr:cNvPr>
            <xdr:cNvSpPr txBox="1"/>
          </xdr:nvSpPr>
          <xdr:spPr>
            <a:xfrm>
              <a:off x="2356829" y="30200256"/>
              <a:ext cx="495905" cy="302775"/>
            </a:xfrm>
            <a:prstGeom prst="rect">
              <a:avLst/>
            </a:prstGeom>
          </xdr:spPr>
          <xdr:txBody>
            <a:bodyPr vertOverflow="clip" horzOverflow="clip" wrap="none">
              <a:spAutoFit/>
            </a:bodyPr>
            <a:lstStyle/>
            <a:p>
              <a:pPr/>
              <a:r>
                <a:rPr lang="en-US" i="0">
                  <a:solidFill>
                    <a:srgbClr val="000000"/>
                  </a:solidFill>
                  <a:latin typeface="Cambria Math" panose="02040503050406030204" pitchFamily="18" charset="0"/>
                </a:rPr>
                <a:t>a ̈_</a:t>
              </a:r>
              <a:r>
                <a:rPr lang="en-US" b="0" i="0">
                  <a:solidFill>
                    <a:srgbClr val="000000"/>
                  </a:solidFill>
                  <a:latin typeface="Cambria Math" panose="02040503050406030204" pitchFamily="18" charset="0"/>
                </a:rPr>
                <a:t>61^((</a:t>
              </a:r>
              <a:r>
                <a:rPr lang="en-US" i="0">
                  <a:solidFill>
                    <a:srgbClr val="000000"/>
                  </a:solidFill>
                  <a:latin typeface="Cambria Math" panose="02040503050406030204" pitchFamily="18" charset="0"/>
                </a:rPr>
                <a:t>12) )</a:t>
              </a:r>
              <a:endParaRPr lang="en-US"/>
            </a:p>
          </xdr:txBody>
        </xdr:sp>
      </mc:Fallback>
    </mc:AlternateContent>
    <xdr:clientData/>
  </xdr:twoCellAnchor>
  <xdr:twoCellAnchor>
    <xdr:from>
      <xdr:col>2</xdr:col>
      <xdr:colOff>627573</xdr:colOff>
      <xdr:row>150</xdr:row>
      <xdr:rowOff>33387</xdr:rowOff>
    </xdr:from>
    <xdr:to>
      <xdr:col>2</xdr:col>
      <xdr:colOff>1028701</xdr:colOff>
      <xdr:row>151</xdr:row>
      <xdr:rowOff>139312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1" name="Object 5">
              <a:extLst>
                <a:ext uri="{FF2B5EF4-FFF2-40B4-BE49-F238E27FC236}">
                  <a16:creationId xmlns:a16="http://schemas.microsoft.com/office/drawing/2014/main" id="{65BC61F6-CA87-420C-9BBD-4870DF645CD9}"/>
                </a:ext>
              </a:extLst>
            </xdr:cNvPr>
            <xdr:cNvSpPr txBox="1"/>
          </xdr:nvSpPr>
          <xdr:spPr>
            <a:xfrm>
              <a:off x="2386523" y="29802187"/>
              <a:ext cx="401128" cy="302775"/>
            </a:xfrm>
            <a:prstGeom prst="rect">
              <a:avLst/>
            </a:prstGeom>
          </xdr:spPr>
          <xdr:txBody>
            <a:bodyPr vertOverflow="clip" horzOverflow="clip" wrap="square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left"/>
                  </m:oMathParaPr>
                  <m:oMath xmlns:m="http://schemas.openxmlformats.org/officeDocument/2006/math">
                    <m:sSubSup>
                      <m:sSubSupPr>
                        <m:ctrlPr>
                          <a:rPr lang="en-US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</m:ctrlPr>
                      </m:sSubSupPr>
                      <m:e>
                        <m:acc>
                          <m:accPr>
                            <m:chr m:val="̈"/>
                            <m:ctrlPr>
                              <a:rPr lang="en-US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accPr>
                          <m:e>
                            <m:r>
                              <m:rPr>
                                <m:sty m:val="p"/>
                              </m:rPr>
                              <a:rPr lang="en-US" i="0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</a:rPr>
                              <m:t>a</m:t>
                            </m:r>
                          </m:e>
                        </m:acc>
                      </m:e>
                      <m:sub>
                        <m:r>
                          <a:rPr lang="en-US" b="0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  <m:t>60</m:t>
                        </m:r>
                      </m:sub>
                      <m:sup>
                        <m:d>
                          <m:dPr>
                            <m:ctrlPr>
                              <a:rPr lang="en-US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r>
                              <a:rPr lang="en-US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</a:rPr>
                              <m:t>12</m:t>
                            </m:r>
                          </m:e>
                        </m:d>
                      </m:sup>
                    </m:sSubSup>
                  </m:oMath>
                </m:oMathPara>
              </a14:m>
              <a:endParaRPr lang="en-US"/>
            </a:p>
          </xdr:txBody>
        </xdr:sp>
      </mc:Choice>
      <mc:Fallback xmlns="">
        <xdr:sp macro="" textlink="">
          <xdr:nvSpPr>
            <xdr:cNvPr id="21" name="Object 5">
              <a:extLst>
                <a:ext uri="{FF2B5EF4-FFF2-40B4-BE49-F238E27FC236}">
                  <a16:creationId xmlns:a16="http://schemas.microsoft.com/office/drawing/2014/main" id="{65BC61F6-CA87-420C-9BBD-4870DF645CD9}"/>
                </a:ext>
              </a:extLst>
            </xdr:cNvPr>
            <xdr:cNvSpPr txBox="1"/>
          </xdr:nvSpPr>
          <xdr:spPr>
            <a:xfrm>
              <a:off x="2386523" y="29802187"/>
              <a:ext cx="401128" cy="302775"/>
            </a:xfrm>
            <a:prstGeom prst="rect">
              <a:avLst/>
            </a:prstGeom>
          </xdr:spPr>
          <xdr:txBody>
            <a:bodyPr vertOverflow="clip" horzOverflow="clip" wrap="square">
              <a:spAutoFit/>
            </a:bodyPr>
            <a:lstStyle/>
            <a:p>
              <a:pPr/>
              <a:r>
                <a:rPr lang="en-US" i="0">
                  <a:solidFill>
                    <a:srgbClr val="000000"/>
                  </a:solidFill>
                  <a:latin typeface="Cambria Math" panose="02040503050406030204" pitchFamily="18" charset="0"/>
                </a:rPr>
                <a:t>a ̈_</a:t>
              </a:r>
              <a:r>
                <a:rPr lang="en-US" b="0" i="0">
                  <a:solidFill>
                    <a:srgbClr val="000000"/>
                  </a:solidFill>
                  <a:latin typeface="Cambria Math" panose="02040503050406030204" pitchFamily="18" charset="0"/>
                </a:rPr>
                <a:t>60^((</a:t>
              </a:r>
              <a:r>
                <a:rPr lang="en-US" i="0">
                  <a:solidFill>
                    <a:srgbClr val="000000"/>
                  </a:solidFill>
                  <a:latin typeface="Cambria Math" panose="02040503050406030204" pitchFamily="18" charset="0"/>
                </a:rPr>
                <a:t>12) )</a:t>
              </a:r>
              <a:endParaRPr lang="en-US"/>
            </a:p>
          </xdr:txBody>
        </xdr:sp>
      </mc:Fallback>
    </mc:AlternateContent>
    <xdr:clientData/>
  </xdr:twoCellAnchor>
  <xdr:twoCellAnchor>
    <xdr:from>
      <xdr:col>6</xdr:col>
      <xdr:colOff>312129</xdr:colOff>
      <xdr:row>150</xdr:row>
      <xdr:rowOff>6006</xdr:rowOff>
    </xdr:from>
    <xdr:to>
      <xdr:col>7</xdr:col>
      <xdr:colOff>148611</xdr:colOff>
      <xdr:row>151</xdr:row>
      <xdr:rowOff>135683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4" name="Object 5">
              <a:extLst>
                <a:ext uri="{FF2B5EF4-FFF2-40B4-BE49-F238E27FC236}">
                  <a16:creationId xmlns:a16="http://schemas.microsoft.com/office/drawing/2014/main" id="{856EA11E-1E1C-4EB5-927A-613AA14EF3F3}"/>
                </a:ext>
              </a:extLst>
            </xdr:cNvPr>
            <xdr:cNvSpPr txBox="1"/>
          </xdr:nvSpPr>
          <xdr:spPr>
            <a:xfrm>
              <a:off x="8687779" y="29774806"/>
              <a:ext cx="1214432" cy="326527"/>
            </a:xfrm>
            <a:prstGeom prst="rect">
              <a:avLst/>
            </a:prstGeom>
          </xdr:spPr>
          <xdr:txBody>
            <a:bodyPr vertOverflow="clip" horzOverflow="clip" wrap="none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left"/>
                  </m:oMathParaPr>
                  <m:oMath xmlns:m="http://schemas.openxmlformats.org/officeDocument/2006/math">
                    <m:sSubSup>
                      <m:sSubSupPr>
                        <m:ctrlPr>
                          <a:rPr lang="en-US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</m:ctrlPr>
                      </m:sSubSupPr>
                      <m:e>
                        <m:acc>
                          <m:accPr>
                            <m:chr m:val="̈"/>
                            <m:ctrlPr>
                              <a:rPr lang="en-US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accPr>
                          <m:e>
                            <m:r>
                              <m:rPr>
                                <m:sty m:val="p"/>
                              </m:rPr>
                              <a:rPr lang="en-US" i="0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</a:rPr>
                              <m:t>a</m:t>
                            </m:r>
                          </m:e>
                        </m:acc>
                      </m:e>
                      <m:sub>
                        <m:r>
                          <a:rPr lang="en-US" b="0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  <m:t>65</m:t>
                        </m:r>
                      </m:sub>
                      <m:sup>
                        <m:d>
                          <m:dPr>
                            <m:ctrlPr>
                              <a:rPr lang="en-US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r>
                              <a:rPr lang="en-US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</a:rPr>
                              <m:t>12</m:t>
                            </m:r>
                          </m:e>
                        </m:d>
                      </m:sup>
                    </m:sSubSup>
                  </m:oMath>
                </m:oMathPara>
              </a14:m>
              <a:endParaRPr lang="en-US"/>
            </a:p>
          </xdr:txBody>
        </xdr:sp>
      </mc:Choice>
      <mc:Fallback xmlns="">
        <xdr:sp macro="" textlink="">
          <xdr:nvSpPr>
            <xdr:cNvPr id="24" name="Object 5">
              <a:extLst>
                <a:ext uri="{FF2B5EF4-FFF2-40B4-BE49-F238E27FC236}">
                  <a16:creationId xmlns:a16="http://schemas.microsoft.com/office/drawing/2014/main" id="{856EA11E-1E1C-4EB5-927A-613AA14EF3F3}"/>
                </a:ext>
              </a:extLst>
            </xdr:cNvPr>
            <xdr:cNvSpPr txBox="1"/>
          </xdr:nvSpPr>
          <xdr:spPr>
            <a:xfrm>
              <a:off x="8687779" y="29774806"/>
              <a:ext cx="1214432" cy="326527"/>
            </a:xfrm>
            <a:prstGeom prst="rect">
              <a:avLst/>
            </a:prstGeom>
          </xdr:spPr>
          <xdr:txBody>
            <a:bodyPr vertOverflow="clip" horzOverflow="clip" wrap="none">
              <a:spAutoFit/>
            </a:bodyPr>
            <a:lstStyle/>
            <a:p>
              <a:pPr/>
              <a:r>
                <a:rPr lang="en-US" i="0">
                  <a:solidFill>
                    <a:srgbClr val="000000"/>
                  </a:solidFill>
                  <a:latin typeface="Cambria Math" panose="02040503050406030204" pitchFamily="18" charset="0"/>
                </a:rPr>
                <a:t>a ̈_</a:t>
              </a:r>
              <a:r>
                <a:rPr lang="en-US" b="0" i="0">
                  <a:solidFill>
                    <a:srgbClr val="000000"/>
                  </a:solidFill>
                  <a:latin typeface="Cambria Math" panose="02040503050406030204" pitchFamily="18" charset="0"/>
                </a:rPr>
                <a:t>65^((</a:t>
              </a:r>
              <a:r>
                <a:rPr lang="en-US" i="0">
                  <a:solidFill>
                    <a:srgbClr val="000000"/>
                  </a:solidFill>
                  <a:latin typeface="Cambria Math" panose="02040503050406030204" pitchFamily="18" charset="0"/>
                </a:rPr>
                <a:t>12) )</a:t>
              </a:r>
              <a:endParaRPr lang="en-US"/>
            </a:p>
          </xdr:txBody>
        </xdr:sp>
      </mc:Fallback>
    </mc:AlternateContent>
    <xdr:clientData/>
  </xdr:twoCellAnchor>
  <xdr:twoCellAnchor>
    <xdr:from>
      <xdr:col>9</xdr:col>
      <xdr:colOff>358220</xdr:colOff>
      <xdr:row>116</xdr:row>
      <xdr:rowOff>48134</xdr:rowOff>
    </xdr:from>
    <xdr:to>
      <xdr:col>10</xdr:col>
      <xdr:colOff>0</xdr:colOff>
      <xdr:row>118</xdr:row>
      <xdr:rowOff>54045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5" name="Object 5">
              <a:extLst>
                <a:ext uri="{FF2B5EF4-FFF2-40B4-BE49-F238E27FC236}">
                  <a16:creationId xmlns:a16="http://schemas.microsoft.com/office/drawing/2014/main" id="{3F2FCCE5-B0D7-4907-BCAB-49C7BFDC86B8}"/>
                </a:ext>
              </a:extLst>
            </xdr:cNvPr>
            <xdr:cNvSpPr txBox="1"/>
          </xdr:nvSpPr>
          <xdr:spPr>
            <a:xfrm>
              <a:off x="12480370" y="23124034"/>
              <a:ext cx="1742602" cy="399611"/>
            </a:xfrm>
            <a:prstGeom prst="rect">
              <a:avLst/>
            </a:prstGeom>
          </xdr:spPr>
          <xdr:txBody>
            <a:bodyPr vertOverflow="clip" horzOverflow="clip" wrap="square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left"/>
                  </m:oMathParaPr>
                  <m:oMath xmlns:m="http://schemas.openxmlformats.org/officeDocument/2006/math">
                    <m:sSubSup>
                      <m:sSubSupPr>
                        <m:ctrlPr>
                          <a:rPr lang="en-US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</m:ctrlPr>
                      </m:sSubSupPr>
                      <m:e>
                        <m:acc>
                          <m:accPr>
                            <m:chr m:val="̈"/>
                            <m:ctrlPr>
                              <a:rPr lang="en-US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accPr>
                          <m:e>
                            <m:r>
                              <m:rPr>
                                <m:sty m:val="p"/>
                              </m:rPr>
                              <a:rPr lang="en-US" i="0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</a:rPr>
                              <m:t>a</m:t>
                            </m:r>
                          </m:e>
                        </m:acc>
                      </m:e>
                      <m:sub>
                        <m:r>
                          <a:rPr lang="en-US" b="0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  <m:t>69 (</m:t>
                        </m:r>
                        <m:r>
                          <a:rPr lang="en-US" b="0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  <m:t>𝐽</m:t>
                        </m:r>
                        <m:r>
                          <a:rPr lang="en-US" b="0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  <m:t>&amp;</m:t>
                        </m:r>
                        <m:r>
                          <a:rPr lang="en-US" b="0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  <m:t>𝑆</m:t>
                        </m:r>
                        <m:r>
                          <a:rPr lang="en-US" b="0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  <m:t>)</m:t>
                        </m:r>
                      </m:sub>
                      <m:sup>
                        <m:d>
                          <m:dPr>
                            <m:ctrlPr>
                              <a:rPr lang="en-US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r>
                              <a:rPr lang="en-US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</a:rPr>
                              <m:t>12</m:t>
                            </m:r>
                          </m:e>
                        </m:d>
                      </m:sup>
                    </m:sSubSup>
                  </m:oMath>
                </m:oMathPara>
              </a14:m>
              <a:endParaRPr lang="en-US"/>
            </a:p>
          </xdr:txBody>
        </xdr:sp>
      </mc:Choice>
      <mc:Fallback xmlns="">
        <xdr:sp macro="" textlink="">
          <xdr:nvSpPr>
            <xdr:cNvPr id="25" name="Object 5">
              <a:extLst>
                <a:ext uri="{FF2B5EF4-FFF2-40B4-BE49-F238E27FC236}">
                  <a16:creationId xmlns:a16="http://schemas.microsoft.com/office/drawing/2014/main" id="{3F2FCCE5-B0D7-4907-BCAB-49C7BFDC86B8}"/>
                </a:ext>
              </a:extLst>
            </xdr:cNvPr>
            <xdr:cNvSpPr txBox="1"/>
          </xdr:nvSpPr>
          <xdr:spPr>
            <a:xfrm>
              <a:off x="12480370" y="23124034"/>
              <a:ext cx="1742602" cy="399611"/>
            </a:xfrm>
            <a:prstGeom prst="rect">
              <a:avLst/>
            </a:prstGeom>
          </xdr:spPr>
          <xdr:txBody>
            <a:bodyPr vertOverflow="clip" horzOverflow="clip" wrap="square">
              <a:spAutoFit/>
            </a:bodyPr>
            <a:lstStyle/>
            <a:p>
              <a:pPr/>
              <a:r>
                <a:rPr lang="en-US" i="0">
                  <a:solidFill>
                    <a:srgbClr val="000000"/>
                  </a:solidFill>
                  <a:latin typeface="Cambria Math" panose="02040503050406030204" pitchFamily="18" charset="0"/>
                </a:rPr>
                <a:t>a ̈_(</a:t>
              </a:r>
              <a:r>
                <a:rPr lang="en-US" b="0" i="0">
                  <a:solidFill>
                    <a:srgbClr val="000000"/>
                  </a:solidFill>
                  <a:latin typeface="Cambria Math" panose="02040503050406030204" pitchFamily="18" charset="0"/>
                </a:rPr>
                <a:t>69 (𝐽&amp;𝑆))^((</a:t>
              </a:r>
              <a:r>
                <a:rPr lang="en-US" i="0">
                  <a:solidFill>
                    <a:srgbClr val="000000"/>
                  </a:solidFill>
                  <a:latin typeface="Cambria Math" panose="02040503050406030204" pitchFamily="18" charset="0"/>
                </a:rPr>
                <a:t>12) )</a:t>
              </a:r>
              <a:endParaRPr lang="en-US"/>
            </a:p>
          </xdr:txBody>
        </xdr:sp>
      </mc:Fallback>
    </mc:AlternateContent>
    <xdr:clientData/>
  </xdr:twoCellAnchor>
  <xdr:twoCellAnchor>
    <xdr:from>
      <xdr:col>2</xdr:col>
      <xdr:colOff>524641</xdr:colOff>
      <xdr:row>146</xdr:row>
      <xdr:rowOff>68536</xdr:rowOff>
    </xdr:from>
    <xdr:to>
      <xdr:col>3</xdr:col>
      <xdr:colOff>399048</xdr:colOff>
      <xdr:row>148</xdr:row>
      <xdr:rowOff>30801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8" name="Object 4">
              <a:extLst>
                <a:ext uri="{FF2B5EF4-FFF2-40B4-BE49-F238E27FC236}">
                  <a16:creationId xmlns:a16="http://schemas.microsoft.com/office/drawing/2014/main" id="{F921BA95-7C84-4333-BBF0-22D5EDB041FD}"/>
                </a:ext>
              </a:extLst>
            </xdr:cNvPr>
            <xdr:cNvSpPr txBox="1"/>
          </xdr:nvSpPr>
          <xdr:spPr>
            <a:xfrm>
              <a:off x="2283591" y="29049936"/>
              <a:ext cx="1804807" cy="355965"/>
            </a:xfrm>
            <a:prstGeom prst="rect">
              <a:avLst/>
            </a:prstGeom>
          </xdr:spPr>
          <xdr:txBody>
            <a:bodyPr vertOverflow="clip" horzOverflow="clip" wrap="none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left"/>
                  </m:oMathParaPr>
                  <m:oMath xmlns:m="http://schemas.openxmlformats.org/officeDocument/2006/math">
                    <m:sPre>
                      <m:sPrePr>
                        <m:ctrlPr>
                          <a:rPr lang="en-US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</m:ctrlPr>
                      </m:sPrePr>
                      <m:sub>
                        <m:r>
                          <a:rPr lang="en-US" b="0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  <m:t>26|</m:t>
                        </m:r>
                      </m:sub>
                      <m:sup/>
                      <m:e>
                        <m:sSubSup>
                          <m:sSubSupPr>
                            <m:ctrlPr>
                              <a:rPr lang="en-US" sz="1100" i="1"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SupPr>
                          <m:e>
                            <m:acc>
                              <m:accPr>
                                <m:chr m:val="̈"/>
                                <m:ctrlPr>
                                  <a:rPr lang="en-US" sz="1100" i="1"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accPr>
                              <m:e>
                                <m:r>
                                  <m:rPr>
                                    <m:sty m:val="p"/>
                                  </m:rPr>
                                  <a:rPr lang="en-US" sz="1100" i="0"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a</m:t>
                                </m:r>
                              </m:e>
                            </m:acc>
                          </m:e>
                          <m:sub>
                            <m:r>
                              <a:rPr lang="en-US" sz="1100" b="0" i="1"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39</m:t>
                            </m:r>
                          </m:sub>
                          <m:sup>
                            <m:d>
                              <m:dPr>
                                <m:ctrlPr>
                                  <a:rPr lang="en-US" sz="1100" i="1"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dPr>
                              <m:e>
                                <m:r>
                                  <a:rPr lang="en-US" sz="1100" i="1"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12</m:t>
                                </m:r>
                              </m:e>
                            </m:d>
                          </m:sup>
                        </m:sSubSup>
                      </m:e>
                    </m:sPre>
                  </m:oMath>
                </m:oMathPara>
              </a14:m>
              <a:endParaRPr lang="en-US"/>
            </a:p>
          </xdr:txBody>
        </xdr:sp>
      </mc:Choice>
      <mc:Fallback xmlns="">
        <xdr:sp macro="" textlink="">
          <xdr:nvSpPr>
            <xdr:cNvPr id="28" name="Object 4">
              <a:extLst>
                <a:ext uri="{FF2B5EF4-FFF2-40B4-BE49-F238E27FC236}">
                  <a16:creationId xmlns:a16="http://schemas.microsoft.com/office/drawing/2014/main" id="{F921BA95-7C84-4333-BBF0-22D5EDB041FD}"/>
                </a:ext>
              </a:extLst>
            </xdr:cNvPr>
            <xdr:cNvSpPr txBox="1"/>
          </xdr:nvSpPr>
          <xdr:spPr>
            <a:xfrm>
              <a:off x="2283591" y="29049936"/>
              <a:ext cx="1804807" cy="355965"/>
            </a:xfrm>
            <a:prstGeom prst="rect">
              <a:avLst/>
            </a:prstGeom>
          </xdr:spPr>
          <xdr:txBody>
            <a:bodyPr vertOverflow="clip" horzOverflow="clip" wrap="none">
              <a:noAutofit/>
            </a:bodyPr>
            <a:lstStyle/>
            <a:p>
              <a:pPr/>
              <a:r>
                <a:rPr lang="en-US" i="0">
                  <a:solidFill>
                    <a:srgbClr val="000000"/>
                  </a:solidFill>
                  <a:latin typeface="Cambria Math" panose="02040503050406030204" pitchFamily="18" charset="0"/>
                </a:rPr>
                <a:t>(</a:t>
              </a:r>
              <a:r>
                <a:rPr lang="en-US" b="0" i="0">
                  <a:solidFill>
                    <a:srgbClr val="000000"/>
                  </a:solidFill>
                  <a:latin typeface="Cambria Math" panose="02040503050406030204" pitchFamily="18" charset="0"/>
                </a:rPr>
                <a:t>_26|^)</a:t>
              </a:r>
              <a:r>
                <a:rPr lang="en-US" sz="1100" i="0"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a ̈_</a:t>
              </a:r>
              <a:r>
                <a:rPr lang="en-US" sz="1100" b="0" i="0"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39^((</a:t>
              </a:r>
              <a:r>
                <a:rPr lang="en-US" sz="1100" i="0"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12) ) </a:t>
              </a:r>
              <a:endParaRPr lang="en-US"/>
            </a:p>
          </xdr:txBody>
        </xdr:sp>
      </mc:Fallback>
    </mc:AlternateContent>
    <xdr:clientData/>
  </xdr:twoCellAnchor>
  <xdr:twoCellAnchor>
    <xdr:from>
      <xdr:col>2</xdr:col>
      <xdr:colOff>508657</xdr:colOff>
      <xdr:row>148</xdr:row>
      <xdr:rowOff>43355</xdr:rowOff>
    </xdr:from>
    <xdr:to>
      <xdr:col>3</xdr:col>
      <xdr:colOff>383064</xdr:colOff>
      <xdr:row>150</xdr:row>
      <xdr:rowOff>5619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9" name="Object 4">
              <a:extLst>
                <a:ext uri="{FF2B5EF4-FFF2-40B4-BE49-F238E27FC236}">
                  <a16:creationId xmlns:a16="http://schemas.microsoft.com/office/drawing/2014/main" id="{AA8F1B9C-752A-408C-958F-ED21772D1B4E}"/>
                </a:ext>
              </a:extLst>
            </xdr:cNvPr>
            <xdr:cNvSpPr txBox="1"/>
          </xdr:nvSpPr>
          <xdr:spPr>
            <a:xfrm>
              <a:off x="2267607" y="29418455"/>
              <a:ext cx="1804807" cy="355964"/>
            </a:xfrm>
            <a:prstGeom prst="rect">
              <a:avLst/>
            </a:prstGeom>
          </xdr:spPr>
          <xdr:txBody>
            <a:bodyPr vertOverflow="clip" horzOverflow="clip" wrap="none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left"/>
                  </m:oMathParaPr>
                  <m:oMath xmlns:m="http://schemas.openxmlformats.org/officeDocument/2006/math">
                    <m:sPre>
                      <m:sPrePr>
                        <m:ctrlPr>
                          <a:rPr lang="en-US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</m:ctrlPr>
                      </m:sPrePr>
                      <m:sub>
                        <m:r>
                          <a:rPr lang="en-US" b="0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  <m:t>25|</m:t>
                        </m:r>
                      </m:sub>
                      <m:sup/>
                      <m:e>
                        <m:sSubSup>
                          <m:sSubSupPr>
                            <m:ctrlPr>
                              <a:rPr lang="en-US" sz="1100" i="1"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SupPr>
                          <m:e>
                            <m:acc>
                              <m:accPr>
                                <m:chr m:val="̈"/>
                                <m:ctrlPr>
                                  <a:rPr lang="en-US" sz="1100" i="1"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accPr>
                              <m:e>
                                <m:r>
                                  <m:rPr>
                                    <m:sty m:val="p"/>
                                  </m:rPr>
                                  <a:rPr lang="en-US" sz="1100" i="0"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a</m:t>
                                </m:r>
                              </m:e>
                            </m:acc>
                          </m:e>
                          <m:sub>
                            <m:r>
                              <a:rPr lang="en-US" sz="1100" b="0" i="1"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40</m:t>
                            </m:r>
                          </m:sub>
                          <m:sup>
                            <m:d>
                              <m:dPr>
                                <m:ctrlPr>
                                  <a:rPr lang="en-US" sz="1100" i="1"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dPr>
                              <m:e>
                                <m:r>
                                  <a:rPr lang="en-US" sz="1100" i="1"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12</m:t>
                                </m:r>
                              </m:e>
                            </m:d>
                          </m:sup>
                        </m:sSubSup>
                      </m:e>
                    </m:sPre>
                  </m:oMath>
                </m:oMathPara>
              </a14:m>
              <a:endParaRPr lang="en-US"/>
            </a:p>
          </xdr:txBody>
        </xdr:sp>
      </mc:Choice>
      <mc:Fallback xmlns="">
        <xdr:sp macro="" textlink="">
          <xdr:nvSpPr>
            <xdr:cNvPr id="29" name="Object 4">
              <a:extLst>
                <a:ext uri="{FF2B5EF4-FFF2-40B4-BE49-F238E27FC236}">
                  <a16:creationId xmlns:a16="http://schemas.microsoft.com/office/drawing/2014/main" id="{AA8F1B9C-752A-408C-958F-ED21772D1B4E}"/>
                </a:ext>
              </a:extLst>
            </xdr:cNvPr>
            <xdr:cNvSpPr txBox="1"/>
          </xdr:nvSpPr>
          <xdr:spPr>
            <a:xfrm>
              <a:off x="2267607" y="29418455"/>
              <a:ext cx="1804807" cy="355964"/>
            </a:xfrm>
            <a:prstGeom prst="rect">
              <a:avLst/>
            </a:prstGeom>
          </xdr:spPr>
          <xdr:txBody>
            <a:bodyPr vertOverflow="clip" horzOverflow="clip" wrap="none">
              <a:noAutofit/>
            </a:bodyPr>
            <a:lstStyle/>
            <a:p>
              <a:pPr/>
              <a:r>
                <a:rPr lang="en-US" i="0">
                  <a:solidFill>
                    <a:srgbClr val="000000"/>
                  </a:solidFill>
                  <a:latin typeface="Cambria Math" panose="02040503050406030204" pitchFamily="18" charset="0"/>
                </a:rPr>
                <a:t>(</a:t>
              </a:r>
              <a:r>
                <a:rPr lang="en-US" b="0" i="0">
                  <a:solidFill>
                    <a:srgbClr val="000000"/>
                  </a:solidFill>
                  <a:latin typeface="Cambria Math" panose="02040503050406030204" pitchFamily="18" charset="0"/>
                </a:rPr>
                <a:t>_25|^)</a:t>
              </a:r>
              <a:r>
                <a:rPr lang="en-US" sz="1100" i="0"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a ̈_</a:t>
              </a:r>
              <a:r>
                <a:rPr lang="en-US" sz="1100" b="0" i="0"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40^((</a:t>
              </a:r>
              <a:r>
                <a:rPr lang="en-US" sz="1100" i="0"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12) ) </a:t>
              </a:r>
              <a:endParaRPr lang="en-US"/>
            </a:p>
          </xdr:txBody>
        </xdr:sp>
      </mc:Fallback>
    </mc:AlternateContent>
    <xdr:clientData/>
  </xdr:twoCellAnchor>
  <xdr:twoCellAnchor>
    <xdr:from>
      <xdr:col>9</xdr:col>
      <xdr:colOff>0</xdr:colOff>
      <xdr:row>123</xdr:row>
      <xdr:rowOff>0</xdr:rowOff>
    </xdr:from>
    <xdr:to>
      <xdr:col>9</xdr:col>
      <xdr:colOff>1174750</xdr:colOff>
      <xdr:row>124</xdr:row>
      <xdr:rowOff>131445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4" name="Object 5">
              <a:extLst>
                <a:ext uri="{FF2B5EF4-FFF2-40B4-BE49-F238E27FC236}">
                  <a16:creationId xmlns:a16="http://schemas.microsoft.com/office/drawing/2014/main" id="{96231500-1754-4A5C-9F1B-F5E2B51F9B82}"/>
                </a:ext>
              </a:extLst>
            </xdr:cNvPr>
            <xdr:cNvSpPr txBox="1"/>
          </xdr:nvSpPr>
          <xdr:spPr>
            <a:xfrm>
              <a:off x="12319000" y="24453850"/>
              <a:ext cx="1174750" cy="328295"/>
            </a:xfrm>
            <a:prstGeom prst="rect">
              <a:avLst/>
            </a:prstGeom>
          </xdr:spPr>
          <xdr:txBody>
            <a:bodyPr vertOverflow="clip" horzOverflow="clip" wrap="square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"/>
                  </m:oMathParaPr>
                  <m:oMath xmlns:m="http://schemas.openxmlformats.org/officeDocument/2006/math">
                    <m:sSubSup>
                      <m:sSubSupPr>
                        <m:ctrlPr>
                          <a:rPr lang="en-US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</m:ctrlPr>
                      </m:sSubSupPr>
                      <m:e>
                        <m:acc>
                          <m:accPr>
                            <m:chr m:val="̈"/>
                            <m:ctrlPr>
                              <a:rPr lang="en-US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accPr>
                          <m:e>
                            <m:r>
                              <m:rPr>
                                <m:sty m:val="p"/>
                              </m:rPr>
                              <a:rPr lang="en-US" i="0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</a:rPr>
                              <m:t>a</m:t>
                            </m:r>
                          </m:e>
                        </m:acc>
                      </m:e>
                      <m:sub>
                        <m:r>
                          <a:rPr lang="en-US" b="0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  <m:t>69 (</m:t>
                        </m:r>
                        <m:r>
                          <a:rPr lang="en-US" b="0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  <m:t>𝐽</m:t>
                        </m:r>
                        <m:r>
                          <a:rPr lang="en-US" b="0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  <m:t>&amp;</m:t>
                        </m:r>
                        <m:r>
                          <a:rPr lang="en-US" b="0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  <m:t>𝑆</m:t>
                        </m:r>
                        <m:r>
                          <a:rPr lang="en-US" b="0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  <m:t>)</m:t>
                        </m:r>
                      </m:sub>
                      <m:sup>
                        <m:d>
                          <m:dPr>
                            <m:ctrlPr>
                              <a:rPr lang="en-US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r>
                              <a:rPr lang="en-US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</a:rPr>
                              <m:t>12</m:t>
                            </m:r>
                          </m:e>
                        </m:d>
                      </m:sup>
                    </m:sSubSup>
                  </m:oMath>
                </m:oMathPara>
              </a14:m>
              <a:endParaRPr lang="en-US"/>
            </a:p>
          </xdr:txBody>
        </xdr:sp>
      </mc:Choice>
      <mc:Fallback xmlns="">
        <xdr:sp macro="" textlink="">
          <xdr:nvSpPr>
            <xdr:cNvPr id="34" name="Object 5">
              <a:extLst>
                <a:ext uri="{FF2B5EF4-FFF2-40B4-BE49-F238E27FC236}">
                  <a16:creationId xmlns:a16="http://schemas.microsoft.com/office/drawing/2014/main" id="{96231500-1754-4A5C-9F1B-F5E2B51F9B82}"/>
                </a:ext>
              </a:extLst>
            </xdr:cNvPr>
            <xdr:cNvSpPr txBox="1"/>
          </xdr:nvSpPr>
          <xdr:spPr>
            <a:xfrm>
              <a:off x="12319000" y="24453850"/>
              <a:ext cx="1174750" cy="328295"/>
            </a:xfrm>
            <a:prstGeom prst="rect">
              <a:avLst/>
            </a:prstGeom>
          </xdr:spPr>
          <xdr:txBody>
            <a:bodyPr vertOverflow="clip" horzOverflow="clip" wrap="square">
              <a:spAutoFit/>
            </a:bodyPr>
            <a:lstStyle/>
            <a:p>
              <a:pPr/>
              <a:r>
                <a:rPr lang="en-US" i="0">
                  <a:solidFill>
                    <a:srgbClr val="000000"/>
                  </a:solidFill>
                  <a:latin typeface="Cambria Math" panose="02040503050406030204" pitchFamily="18" charset="0"/>
                </a:rPr>
                <a:t>a ̈_(</a:t>
              </a:r>
              <a:r>
                <a:rPr lang="en-US" b="0" i="0">
                  <a:solidFill>
                    <a:srgbClr val="000000"/>
                  </a:solidFill>
                  <a:latin typeface="Cambria Math" panose="02040503050406030204" pitchFamily="18" charset="0"/>
                </a:rPr>
                <a:t>69 (𝐽&amp;𝑆))^((</a:t>
              </a:r>
              <a:r>
                <a:rPr lang="en-US" i="0">
                  <a:solidFill>
                    <a:srgbClr val="000000"/>
                  </a:solidFill>
                  <a:latin typeface="Cambria Math" panose="02040503050406030204" pitchFamily="18" charset="0"/>
                </a:rPr>
                <a:t>12) )</a:t>
              </a:r>
              <a:endParaRPr lang="en-US"/>
            </a:p>
          </xdr:txBody>
        </xdr:sp>
      </mc:Fallback>
    </mc:AlternateContent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03D03F-9665-43F6-A4A9-F6319B86C061}">
  <sheetPr codeName="Sheet5">
    <tabColor theme="2"/>
  </sheetPr>
  <dimension ref="A1:K310"/>
  <sheetViews>
    <sheetView tabSelected="1" zoomScaleNormal="100" workbookViewId="0"/>
  </sheetViews>
  <sheetFormatPr defaultColWidth="8.7109375" defaultRowHeight="15.75" x14ac:dyDescent="0.25"/>
  <cols>
    <col min="1" max="1" width="10.140625" style="5" customWidth="1"/>
    <col min="2" max="2" width="15.140625" style="5" customWidth="1"/>
    <col min="3" max="3" width="22.140625" style="5" customWidth="1"/>
    <col min="4" max="4" width="34.42578125" style="5" customWidth="1"/>
    <col min="5" max="6" width="17.140625" style="5" customWidth="1"/>
    <col min="7" max="7" width="19.7109375" style="5" customWidth="1"/>
    <col min="8" max="8" width="19.5703125" style="5" customWidth="1"/>
    <col min="9" max="10" width="17.140625" style="5" customWidth="1"/>
    <col min="11" max="16384" width="8.7109375" style="126"/>
  </cols>
  <sheetData>
    <row r="1" spans="1:11" x14ac:dyDescent="0.25">
      <c r="A1" s="4" t="s">
        <v>240</v>
      </c>
      <c r="K1" s="126" t="s">
        <v>240</v>
      </c>
    </row>
    <row r="2" spans="1:11" x14ac:dyDescent="0.25">
      <c r="A2" s="4" t="s">
        <v>239</v>
      </c>
      <c r="K2" s="126" t="s">
        <v>239</v>
      </c>
    </row>
    <row r="3" spans="1:11" x14ac:dyDescent="0.25">
      <c r="A3" s="4"/>
    </row>
    <row r="4" spans="1:11" s="3" customFormat="1" ht="53.1" customHeight="1" x14ac:dyDescent="0.25">
      <c r="A4" s="6" t="s">
        <v>241</v>
      </c>
      <c r="B4" s="227" t="s">
        <v>257</v>
      </c>
      <c r="C4" s="227"/>
      <c r="D4" s="227"/>
      <c r="E4" s="227"/>
      <c r="F4" s="227"/>
      <c r="G4" s="129"/>
      <c r="H4" s="129"/>
      <c r="I4" s="129"/>
      <c r="J4" s="2"/>
      <c r="K4" s="3" t="s">
        <v>253</v>
      </c>
    </row>
    <row r="5" spans="1:11" x14ac:dyDescent="0.25">
      <c r="K5" s="126" t="s">
        <v>252</v>
      </c>
    </row>
    <row r="6" spans="1:11" x14ac:dyDescent="0.25">
      <c r="B6" s="15" t="s">
        <v>83</v>
      </c>
      <c r="C6" s="16"/>
      <c r="D6" s="16"/>
      <c r="E6" s="16"/>
      <c r="F6" s="16"/>
    </row>
    <row r="7" spans="1:11" x14ac:dyDescent="0.25">
      <c r="B7" s="17" t="s">
        <v>84</v>
      </c>
      <c r="C7" s="18"/>
      <c r="D7" s="19" t="s">
        <v>85</v>
      </c>
      <c r="E7" s="20"/>
      <c r="F7" s="21"/>
    </row>
    <row r="8" spans="1:11" x14ac:dyDescent="0.25">
      <c r="B8" s="17" t="s">
        <v>86</v>
      </c>
      <c r="C8" s="18"/>
      <c r="D8" s="19" t="s">
        <v>87</v>
      </c>
      <c r="E8" s="20"/>
      <c r="F8" s="21"/>
    </row>
    <row r="9" spans="1:11" x14ac:dyDescent="0.25">
      <c r="B9" s="17" t="s">
        <v>39</v>
      </c>
      <c r="C9" s="18"/>
      <c r="D9" s="19" t="s">
        <v>6</v>
      </c>
      <c r="E9" s="20"/>
      <c r="F9" s="21"/>
    </row>
    <row r="10" spans="1:11" x14ac:dyDescent="0.25">
      <c r="B10" s="17" t="s">
        <v>78</v>
      </c>
      <c r="C10" s="18"/>
      <c r="D10" s="19" t="s">
        <v>18</v>
      </c>
      <c r="E10" s="20"/>
      <c r="F10" s="21"/>
    </row>
    <row r="11" spans="1:11" x14ac:dyDescent="0.25">
      <c r="B11" s="22" t="s">
        <v>88</v>
      </c>
      <c r="C11" s="23"/>
      <c r="D11" s="24" t="s">
        <v>89</v>
      </c>
      <c r="E11" s="20"/>
      <c r="F11" s="21"/>
    </row>
    <row r="12" spans="1:11" x14ac:dyDescent="0.25">
      <c r="B12" s="25" t="s">
        <v>40</v>
      </c>
      <c r="C12" s="26"/>
      <c r="D12" s="19" t="s">
        <v>242</v>
      </c>
      <c r="E12" s="20"/>
      <c r="F12" s="21"/>
    </row>
    <row r="13" spans="1:11" x14ac:dyDescent="0.25">
      <c r="B13" s="27"/>
      <c r="C13" s="28"/>
      <c r="D13" s="29" t="s">
        <v>243</v>
      </c>
      <c r="E13" s="30"/>
      <c r="F13" s="31"/>
    </row>
    <row r="14" spans="1:11" x14ac:dyDescent="0.25">
      <c r="B14" s="25" t="s">
        <v>90</v>
      </c>
      <c r="C14" s="26"/>
      <c r="D14" s="19" t="s">
        <v>91</v>
      </c>
      <c r="E14" s="20"/>
      <c r="F14" s="21"/>
    </row>
    <row r="15" spans="1:11" x14ac:dyDescent="0.25">
      <c r="B15" s="29"/>
      <c r="C15" s="31"/>
      <c r="D15" s="29" t="s">
        <v>92</v>
      </c>
      <c r="E15" s="30"/>
      <c r="F15" s="31"/>
    </row>
    <row r="16" spans="1:11" x14ac:dyDescent="0.25">
      <c r="B16" s="29" t="s">
        <v>335</v>
      </c>
      <c r="C16" s="31"/>
      <c r="D16" s="29" t="s">
        <v>336</v>
      </c>
      <c r="E16" s="30"/>
      <c r="F16" s="31"/>
    </row>
    <row r="17" spans="2:6" x14ac:dyDescent="0.25">
      <c r="B17" s="32" t="s">
        <v>93</v>
      </c>
      <c r="C17" s="33"/>
      <c r="D17" s="24" t="s">
        <v>11</v>
      </c>
      <c r="E17" s="170"/>
      <c r="F17" s="169"/>
    </row>
    <row r="18" spans="2:6" x14ac:dyDescent="0.25">
      <c r="B18" s="35" t="s">
        <v>94</v>
      </c>
      <c r="C18" s="18"/>
      <c r="D18" s="29" t="s">
        <v>95</v>
      </c>
      <c r="E18" s="30"/>
      <c r="F18" s="31"/>
    </row>
    <row r="19" spans="2:6" x14ac:dyDescent="0.25">
      <c r="B19" s="16"/>
      <c r="C19" s="16"/>
      <c r="D19" s="16"/>
      <c r="E19" s="16"/>
      <c r="F19" s="16"/>
    </row>
    <row r="21" spans="2:6" x14ac:dyDescent="0.25">
      <c r="B21" s="4" t="s">
        <v>96</v>
      </c>
      <c r="C21" s="16"/>
      <c r="D21" s="16"/>
      <c r="E21" s="16"/>
    </row>
    <row r="22" spans="2:6" x14ac:dyDescent="0.25">
      <c r="B22" s="15" t="s">
        <v>8</v>
      </c>
      <c r="C22" s="4"/>
      <c r="D22" s="16"/>
      <c r="E22" s="16"/>
    </row>
    <row r="23" spans="2:6" x14ac:dyDescent="0.25">
      <c r="B23" s="4" t="s">
        <v>97</v>
      </c>
      <c r="C23" s="16"/>
      <c r="D23" s="16"/>
      <c r="E23" s="16"/>
    </row>
    <row r="24" spans="2:6" x14ac:dyDescent="0.25">
      <c r="B24" s="36" t="s">
        <v>98</v>
      </c>
      <c r="C24" s="21"/>
      <c r="D24" s="37">
        <v>4.9000000000000002E-2</v>
      </c>
      <c r="E24" s="21" t="s">
        <v>99</v>
      </c>
    </row>
    <row r="25" spans="2:6" x14ac:dyDescent="0.25">
      <c r="B25" s="36" t="s">
        <v>100</v>
      </c>
      <c r="C25" s="21"/>
      <c r="D25" s="37">
        <v>0.02</v>
      </c>
      <c r="E25" s="21" t="s">
        <v>99</v>
      </c>
    </row>
    <row r="26" spans="2:6" x14ac:dyDescent="0.25">
      <c r="B26" s="36" t="s">
        <v>101</v>
      </c>
      <c r="C26" s="21"/>
      <c r="D26" s="37">
        <v>0.03</v>
      </c>
      <c r="E26" s="21" t="s">
        <v>99</v>
      </c>
    </row>
    <row r="27" spans="2:6" x14ac:dyDescent="0.25">
      <c r="B27" s="36" t="s">
        <v>102</v>
      </c>
      <c r="C27" s="21"/>
      <c r="D27" s="38">
        <v>45000</v>
      </c>
      <c r="E27" s="21"/>
    </row>
    <row r="28" spans="2:6" x14ac:dyDescent="0.25">
      <c r="B28" s="36" t="s">
        <v>23</v>
      </c>
      <c r="C28" s="21"/>
      <c r="D28" s="39" t="s">
        <v>11</v>
      </c>
      <c r="E28" s="21"/>
    </row>
    <row r="29" spans="2:6" x14ac:dyDescent="0.25">
      <c r="B29" s="36" t="s">
        <v>41</v>
      </c>
      <c r="C29" s="21"/>
      <c r="D29" s="40" t="s">
        <v>103</v>
      </c>
      <c r="E29" s="21"/>
    </row>
    <row r="30" spans="2:6" x14ac:dyDescent="0.25">
      <c r="B30" s="175" t="s">
        <v>104</v>
      </c>
      <c r="C30" s="176"/>
      <c r="D30" s="41" t="s">
        <v>16</v>
      </c>
      <c r="E30" s="42" t="s">
        <v>332</v>
      </c>
    </row>
    <row r="31" spans="2:6" x14ac:dyDescent="0.25">
      <c r="B31" s="177"/>
      <c r="C31" s="178"/>
      <c r="D31" s="43" t="s">
        <v>105</v>
      </c>
      <c r="E31" s="44">
        <v>0.5</v>
      </c>
    </row>
    <row r="32" spans="2:6" x14ac:dyDescent="0.25">
      <c r="B32" s="179"/>
      <c r="C32" s="180"/>
      <c r="D32" s="45">
        <v>65</v>
      </c>
      <c r="E32" s="44">
        <v>1</v>
      </c>
    </row>
    <row r="33" spans="2:6" x14ac:dyDescent="0.25">
      <c r="B33" s="199" t="s">
        <v>106</v>
      </c>
      <c r="C33" s="200"/>
      <c r="D33" s="19" t="s">
        <v>107</v>
      </c>
      <c r="E33" s="44"/>
    </row>
    <row r="34" spans="2:6" x14ac:dyDescent="0.25">
      <c r="B34" s="175" t="s">
        <v>22</v>
      </c>
      <c r="C34" s="176"/>
      <c r="D34" s="41" t="s">
        <v>16</v>
      </c>
      <c r="E34" s="42" t="s">
        <v>332</v>
      </c>
    </row>
    <row r="35" spans="2:6" x14ac:dyDescent="0.25">
      <c r="B35" s="177"/>
      <c r="C35" s="178"/>
      <c r="D35" s="43" t="s">
        <v>108</v>
      </c>
      <c r="E35" s="44">
        <v>0.03</v>
      </c>
    </row>
    <row r="36" spans="2:6" x14ac:dyDescent="0.25">
      <c r="B36" s="177"/>
      <c r="C36" s="178"/>
      <c r="D36" s="45" t="s">
        <v>109</v>
      </c>
      <c r="E36" s="44">
        <v>0</v>
      </c>
    </row>
    <row r="37" spans="2:6" x14ac:dyDescent="0.25">
      <c r="B37" s="183" t="s">
        <v>110</v>
      </c>
      <c r="C37" s="184"/>
      <c r="D37" s="195" t="s">
        <v>111</v>
      </c>
      <c r="E37" s="192"/>
    </row>
    <row r="38" spans="2:6" x14ac:dyDescent="0.25">
      <c r="B38" s="29"/>
      <c r="C38" s="46"/>
      <c r="D38" s="196"/>
      <c r="E38" s="194"/>
    </row>
    <row r="39" spans="2:6" x14ac:dyDescent="0.25">
      <c r="B39" s="181" t="s">
        <v>112</v>
      </c>
      <c r="C39" s="182"/>
      <c r="D39" s="191" t="s">
        <v>113</v>
      </c>
      <c r="E39" s="192"/>
    </row>
    <row r="40" spans="2:6" x14ac:dyDescent="0.25">
      <c r="B40" s="29"/>
      <c r="C40" s="46"/>
      <c r="D40" s="193"/>
      <c r="E40" s="194"/>
    </row>
    <row r="41" spans="2:6" x14ac:dyDescent="0.25">
      <c r="B41" s="175" t="s">
        <v>114</v>
      </c>
      <c r="C41" s="176"/>
      <c r="D41" s="185" t="s">
        <v>115</v>
      </c>
      <c r="E41" s="186"/>
    </row>
    <row r="42" spans="2:6" x14ac:dyDescent="0.25">
      <c r="B42" s="177"/>
      <c r="C42" s="178"/>
      <c r="D42" s="187"/>
      <c r="E42" s="188"/>
    </row>
    <row r="43" spans="2:6" x14ac:dyDescent="0.25">
      <c r="B43" s="179"/>
      <c r="C43" s="180"/>
      <c r="D43" s="189"/>
      <c r="E43" s="190"/>
    </row>
    <row r="44" spans="2:6" x14ac:dyDescent="0.25">
      <c r="E44" s="7"/>
      <c r="F44" s="8"/>
    </row>
    <row r="45" spans="2:6" x14ac:dyDescent="0.25">
      <c r="E45" s="9"/>
      <c r="F45" s="8"/>
    </row>
    <row r="46" spans="2:6" x14ac:dyDescent="0.25">
      <c r="B46" s="47" t="s">
        <v>116</v>
      </c>
      <c r="C46" s="16"/>
      <c r="D46" s="16"/>
      <c r="E46" s="16"/>
      <c r="F46" s="8"/>
    </row>
    <row r="47" spans="2:6" x14ac:dyDescent="0.25">
      <c r="B47" s="24" t="s">
        <v>117</v>
      </c>
      <c r="C47" s="21"/>
      <c r="D47" s="48">
        <v>0.05</v>
      </c>
      <c r="E47" s="16"/>
    </row>
    <row r="48" spans="2:6" ht="33.6" customHeight="1" x14ac:dyDescent="0.25">
      <c r="B48" s="197" t="s">
        <v>118</v>
      </c>
      <c r="C48" s="198"/>
      <c r="D48" s="49">
        <v>7.0000000000000007E-2</v>
      </c>
      <c r="E48" s="16"/>
    </row>
    <row r="49" spans="2:7" x14ac:dyDescent="0.25">
      <c r="B49" s="50" t="s">
        <v>119</v>
      </c>
      <c r="C49" s="21"/>
      <c r="D49" s="51">
        <v>4.9000000000000002E-2</v>
      </c>
      <c r="E49" s="16"/>
      <c r="F49" s="8"/>
    </row>
    <row r="50" spans="2:7" x14ac:dyDescent="0.25">
      <c r="B50" s="16"/>
      <c r="C50" s="52"/>
      <c r="D50" s="16"/>
      <c r="E50" s="53"/>
      <c r="F50" s="8"/>
    </row>
    <row r="51" spans="2:7" x14ac:dyDescent="0.25">
      <c r="B51" s="15" t="s">
        <v>120</v>
      </c>
      <c r="C51" s="16"/>
      <c r="D51" s="53"/>
      <c r="E51" s="54"/>
    </row>
    <row r="52" spans="2:7" x14ac:dyDescent="0.25">
      <c r="B52" s="174" t="s">
        <v>121</v>
      </c>
      <c r="C52" s="174"/>
      <c r="D52" s="55" t="s">
        <v>122</v>
      </c>
      <c r="E52" s="56"/>
    </row>
    <row r="53" spans="2:7" x14ac:dyDescent="0.25">
      <c r="B53" s="173" t="s">
        <v>123</v>
      </c>
      <c r="C53" s="173"/>
      <c r="D53" s="173"/>
      <c r="E53" s="173"/>
    </row>
    <row r="54" spans="2:7" x14ac:dyDescent="0.25">
      <c r="B54" s="201" t="s">
        <v>124</v>
      </c>
      <c r="C54" s="201"/>
      <c r="D54" s="203" t="s">
        <v>125</v>
      </c>
      <c r="E54" s="203"/>
    </row>
    <row r="55" spans="2:7" x14ac:dyDescent="0.25">
      <c r="B55" s="173" t="s">
        <v>126</v>
      </c>
      <c r="C55" s="173"/>
      <c r="D55" s="173"/>
      <c r="E55" s="173"/>
    </row>
    <row r="56" spans="2:7" x14ac:dyDescent="0.25">
      <c r="B56" s="202" t="s">
        <v>127</v>
      </c>
      <c r="C56" s="202"/>
      <c r="D56" s="204" t="s">
        <v>128</v>
      </c>
      <c r="E56" s="204"/>
    </row>
    <row r="57" spans="2:7" x14ac:dyDescent="0.25">
      <c r="B57" s="201" t="s">
        <v>129</v>
      </c>
      <c r="C57" s="201"/>
      <c r="D57" s="204" t="s">
        <v>130</v>
      </c>
      <c r="E57" s="204"/>
    </row>
    <row r="58" spans="2:7" x14ac:dyDescent="0.25">
      <c r="B58" s="173" t="s">
        <v>131</v>
      </c>
      <c r="C58" s="173"/>
      <c r="D58" s="173"/>
      <c r="E58" s="173"/>
    </row>
    <row r="59" spans="2:7" x14ac:dyDescent="0.25">
      <c r="B59" s="201" t="s">
        <v>132</v>
      </c>
      <c r="C59" s="201"/>
      <c r="D59" s="203">
        <v>2.5000000000000001E-2</v>
      </c>
      <c r="E59" s="203"/>
    </row>
    <row r="60" spans="2:7" x14ac:dyDescent="0.25">
      <c r="B60" s="201" t="s">
        <v>133</v>
      </c>
      <c r="C60" s="201"/>
      <c r="D60" s="203">
        <f>ROUND((1+D59)/(1-0.78%)-1,3)</f>
        <v>3.3000000000000002E-2</v>
      </c>
      <c r="E60" s="203"/>
    </row>
    <row r="61" spans="2:7" x14ac:dyDescent="0.25">
      <c r="B61" s="205" t="s">
        <v>134</v>
      </c>
      <c r="C61" s="205"/>
      <c r="D61" s="207">
        <v>150000</v>
      </c>
      <c r="E61" s="207"/>
    </row>
    <row r="62" spans="2:7" x14ac:dyDescent="0.25">
      <c r="B62" s="205" t="s">
        <v>42</v>
      </c>
      <c r="C62" s="205"/>
      <c r="D62" s="206" t="s">
        <v>135</v>
      </c>
      <c r="E62" s="206"/>
    </row>
    <row r="64" spans="2:7" x14ac:dyDescent="0.25">
      <c r="B64" s="15" t="s">
        <v>136</v>
      </c>
      <c r="C64" s="57"/>
      <c r="D64" s="16"/>
      <c r="E64" s="16"/>
      <c r="F64" s="16"/>
      <c r="G64" s="16"/>
    </row>
    <row r="65" spans="2:7" x14ac:dyDescent="0.25">
      <c r="B65" s="16"/>
      <c r="C65" s="18" t="s">
        <v>45</v>
      </c>
      <c r="D65" s="18" t="s">
        <v>137</v>
      </c>
      <c r="E65" s="18" t="s">
        <v>138</v>
      </c>
      <c r="F65" s="18" t="s">
        <v>139</v>
      </c>
      <c r="G65" s="18" t="s">
        <v>140</v>
      </c>
    </row>
    <row r="66" spans="2:7" x14ac:dyDescent="0.25">
      <c r="B66" s="16"/>
      <c r="C66" s="35" t="s">
        <v>141</v>
      </c>
      <c r="D66" s="58">
        <v>4000</v>
      </c>
      <c r="E66" s="59">
        <v>43830</v>
      </c>
      <c r="F66" s="60">
        <v>43831</v>
      </c>
      <c r="G66" s="59">
        <v>44196</v>
      </c>
    </row>
    <row r="67" spans="2:7" x14ac:dyDescent="0.25">
      <c r="B67" s="16"/>
      <c r="C67" s="35" t="s">
        <v>142</v>
      </c>
      <c r="D67" s="58">
        <v>1500</v>
      </c>
      <c r="E67" s="59">
        <v>43830</v>
      </c>
      <c r="F67" s="60">
        <v>44197</v>
      </c>
      <c r="G67" s="59">
        <v>47848</v>
      </c>
    </row>
    <row r="68" spans="2:7" x14ac:dyDescent="0.25">
      <c r="B68" s="16"/>
      <c r="C68" s="35" t="s">
        <v>143</v>
      </c>
      <c r="D68" s="58">
        <v>1200</v>
      </c>
      <c r="E68" s="59">
        <v>42735</v>
      </c>
      <c r="F68" s="60">
        <v>42736</v>
      </c>
      <c r="G68" s="59">
        <v>44561</v>
      </c>
    </row>
    <row r="69" spans="2:7" x14ac:dyDescent="0.25">
      <c r="B69" s="16"/>
      <c r="C69" s="35" t="s">
        <v>144</v>
      </c>
      <c r="D69" s="58">
        <v>2400</v>
      </c>
      <c r="E69" s="59">
        <v>43830</v>
      </c>
      <c r="F69" s="60">
        <v>44197</v>
      </c>
      <c r="G69" s="59">
        <v>46022</v>
      </c>
    </row>
    <row r="71" spans="2:7" x14ac:dyDescent="0.25">
      <c r="B71" s="15" t="s">
        <v>145</v>
      </c>
      <c r="C71" s="16"/>
      <c r="D71" s="16"/>
      <c r="E71" s="16"/>
      <c r="F71" s="16"/>
    </row>
    <row r="72" spans="2:7" x14ac:dyDescent="0.25">
      <c r="B72" s="16"/>
      <c r="C72" s="16"/>
      <c r="D72" s="61" t="s">
        <v>146</v>
      </c>
      <c r="E72" s="62" t="s">
        <v>147</v>
      </c>
      <c r="F72" s="62" t="s">
        <v>148</v>
      </c>
    </row>
    <row r="73" spans="2:7" x14ac:dyDescent="0.25">
      <c r="B73" s="16"/>
      <c r="C73" s="16"/>
      <c r="D73" s="63" t="s">
        <v>70</v>
      </c>
      <c r="E73" s="64">
        <v>49</v>
      </c>
      <c r="F73" s="64">
        <v>54</v>
      </c>
    </row>
    <row r="74" spans="2:7" x14ac:dyDescent="0.25">
      <c r="B74" s="16"/>
      <c r="C74" s="16"/>
      <c r="D74" s="63" t="s">
        <v>149</v>
      </c>
      <c r="E74" s="58">
        <v>55000</v>
      </c>
      <c r="F74" s="58">
        <v>68000</v>
      </c>
    </row>
    <row r="75" spans="2:7" x14ac:dyDescent="0.25">
      <c r="B75" s="16"/>
      <c r="C75" s="16"/>
      <c r="D75" s="63" t="s">
        <v>150</v>
      </c>
      <c r="E75" s="58">
        <v>58000</v>
      </c>
      <c r="F75" s="58">
        <v>72000</v>
      </c>
    </row>
    <row r="76" spans="2:7" x14ac:dyDescent="0.25">
      <c r="B76" s="16"/>
      <c r="C76" s="16"/>
      <c r="D76" s="63" t="s">
        <v>151</v>
      </c>
      <c r="E76" s="58">
        <v>61000</v>
      </c>
      <c r="F76" s="58">
        <v>74000</v>
      </c>
      <c r="G76" s="10"/>
    </row>
    <row r="77" spans="2:7" x14ac:dyDescent="0.25">
      <c r="B77" s="16"/>
      <c r="C77" s="16"/>
      <c r="D77" s="63" t="s">
        <v>152</v>
      </c>
      <c r="E77" s="65">
        <v>4</v>
      </c>
      <c r="F77" s="65">
        <v>12</v>
      </c>
    </row>
    <row r="78" spans="2:7" x14ac:dyDescent="0.25">
      <c r="B78" s="16"/>
      <c r="C78" s="16"/>
      <c r="D78" s="63" t="s">
        <v>153</v>
      </c>
      <c r="E78" s="65" t="s">
        <v>154</v>
      </c>
      <c r="F78" s="65" t="s">
        <v>154</v>
      </c>
    </row>
    <row r="79" spans="2:7" x14ac:dyDescent="0.25">
      <c r="B79" s="16"/>
      <c r="C79" s="16"/>
      <c r="D79" s="16"/>
      <c r="E79" s="66"/>
      <c r="F79" s="66"/>
    </row>
    <row r="80" spans="2:7" x14ac:dyDescent="0.25">
      <c r="B80" s="16"/>
      <c r="C80" s="16"/>
      <c r="D80" s="61" t="s">
        <v>155</v>
      </c>
      <c r="E80" s="62" t="s">
        <v>156</v>
      </c>
      <c r="F80" s="62" t="s">
        <v>157</v>
      </c>
    </row>
    <row r="81" spans="2:8" x14ac:dyDescent="0.25">
      <c r="B81" s="16"/>
      <c r="C81" s="16"/>
      <c r="D81" s="52" t="s">
        <v>158</v>
      </c>
      <c r="E81" s="67" t="s">
        <v>159</v>
      </c>
      <c r="F81" s="67" t="s">
        <v>159</v>
      </c>
    </row>
    <row r="82" spans="2:8" x14ac:dyDescent="0.25">
      <c r="B82" s="16"/>
      <c r="C82" s="16"/>
      <c r="D82" s="63" t="s">
        <v>70</v>
      </c>
      <c r="E82" s="64">
        <v>39</v>
      </c>
      <c r="F82" s="64">
        <v>60</v>
      </c>
    </row>
    <row r="83" spans="2:8" x14ac:dyDescent="0.25">
      <c r="B83" s="16"/>
      <c r="C83" s="16"/>
      <c r="D83" s="63" t="s">
        <v>160</v>
      </c>
      <c r="E83" s="64">
        <v>35</v>
      </c>
      <c r="F83" s="64">
        <v>50</v>
      </c>
    </row>
    <row r="84" spans="2:8" x14ac:dyDescent="0.25">
      <c r="B84" s="16"/>
      <c r="C84" s="16"/>
      <c r="D84" s="63" t="s">
        <v>161</v>
      </c>
      <c r="E84" s="65">
        <v>5</v>
      </c>
      <c r="F84" s="65">
        <v>20.5</v>
      </c>
    </row>
    <row r="85" spans="2:8" x14ac:dyDescent="0.25">
      <c r="B85" s="16"/>
      <c r="C85" s="16"/>
      <c r="D85" s="63" t="s">
        <v>162</v>
      </c>
      <c r="E85" s="58">
        <v>8600</v>
      </c>
      <c r="F85" s="58">
        <v>12000</v>
      </c>
    </row>
    <row r="86" spans="2:8" x14ac:dyDescent="0.25">
      <c r="B86" s="16"/>
      <c r="C86" s="16"/>
      <c r="D86" s="16"/>
      <c r="E86" s="66"/>
      <c r="F86" s="66"/>
    </row>
    <row r="87" spans="2:8" x14ac:dyDescent="0.25">
      <c r="B87" s="16"/>
      <c r="C87" s="16"/>
      <c r="D87" s="61" t="s">
        <v>163</v>
      </c>
      <c r="E87" s="62" t="s">
        <v>164</v>
      </c>
      <c r="F87" s="62" t="s">
        <v>165</v>
      </c>
    </row>
    <row r="88" spans="2:8" x14ac:dyDescent="0.25">
      <c r="B88" s="16"/>
      <c r="C88" s="16"/>
      <c r="D88" s="63" t="s">
        <v>70</v>
      </c>
      <c r="E88" s="64">
        <v>63</v>
      </c>
      <c r="F88" s="64">
        <v>68</v>
      </c>
    </row>
    <row r="89" spans="2:8" x14ac:dyDescent="0.25">
      <c r="B89" s="16"/>
      <c r="C89" s="16"/>
      <c r="D89" s="63" t="s">
        <v>166</v>
      </c>
      <c r="E89" s="64" t="s">
        <v>46</v>
      </c>
      <c r="F89" s="64">
        <v>64</v>
      </c>
    </row>
    <row r="90" spans="2:8" x14ac:dyDescent="0.25">
      <c r="B90" s="16"/>
      <c r="C90" s="16"/>
      <c r="D90" s="63" t="s">
        <v>167</v>
      </c>
      <c r="E90" s="68">
        <v>41821</v>
      </c>
      <c r="F90" s="68">
        <v>37622</v>
      </c>
    </row>
    <row r="91" spans="2:8" x14ac:dyDescent="0.25">
      <c r="B91" s="16"/>
      <c r="C91" s="16"/>
      <c r="D91" s="63" t="s">
        <v>168</v>
      </c>
      <c r="E91" s="58">
        <v>12100</v>
      </c>
      <c r="F91" s="58">
        <v>9900</v>
      </c>
    </row>
    <row r="92" spans="2:8" x14ac:dyDescent="0.25">
      <c r="B92" s="16"/>
      <c r="C92" s="16"/>
      <c r="D92" s="63" t="s">
        <v>169</v>
      </c>
      <c r="E92" s="69" t="s">
        <v>82</v>
      </c>
      <c r="F92" s="69" t="s">
        <v>170</v>
      </c>
    </row>
    <row r="94" spans="2:8" x14ac:dyDescent="0.25">
      <c r="B94" s="15" t="s">
        <v>171</v>
      </c>
      <c r="C94" s="16"/>
      <c r="D94" s="16"/>
      <c r="E94" s="16"/>
      <c r="F94" s="16"/>
      <c r="G94" s="16"/>
      <c r="H94" s="16"/>
    </row>
    <row r="95" spans="2:8" x14ac:dyDescent="0.25">
      <c r="B95" s="15"/>
      <c r="C95" s="16"/>
      <c r="D95" s="16"/>
      <c r="E95" s="16"/>
      <c r="F95" s="16"/>
      <c r="G95" s="16"/>
      <c r="H95" s="16"/>
    </row>
    <row r="96" spans="2:8" x14ac:dyDescent="0.25">
      <c r="B96" s="16"/>
      <c r="C96" s="208"/>
      <c r="D96" s="208"/>
      <c r="E96" s="62">
        <v>2018</v>
      </c>
      <c r="F96" s="62">
        <v>2019</v>
      </c>
      <c r="G96" s="62">
        <v>2020</v>
      </c>
      <c r="H96" s="16"/>
    </row>
    <row r="97" spans="1:10" x14ac:dyDescent="0.25">
      <c r="B97" s="16"/>
      <c r="C97" s="210" t="s">
        <v>172</v>
      </c>
      <c r="D97" s="210"/>
      <c r="E97" s="70">
        <v>895000</v>
      </c>
      <c r="F97" s="70">
        <f>E105</f>
        <v>1064440</v>
      </c>
      <c r="G97" s="70">
        <f>F105</f>
        <v>1027320</v>
      </c>
      <c r="H97" s="16"/>
    </row>
    <row r="98" spans="1:10" x14ac:dyDescent="0.25">
      <c r="B98" s="16"/>
      <c r="C98" s="210" t="s">
        <v>173</v>
      </c>
      <c r="D98" s="210"/>
      <c r="E98" s="70">
        <v>105000</v>
      </c>
      <c r="F98" s="70">
        <v>107000</v>
      </c>
      <c r="G98" s="70">
        <v>109000</v>
      </c>
      <c r="H98" s="16"/>
    </row>
    <row r="99" spans="1:10" x14ac:dyDescent="0.25">
      <c r="B99" s="16"/>
      <c r="C99" s="211" t="s">
        <v>174</v>
      </c>
      <c r="D99" s="211"/>
      <c r="E99" s="70">
        <v>0</v>
      </c>
      <c r="F99" s="70">
        <v>60000</v>
      </c>
      <c r="G99" s="70">
        <v>108000</v>
      </c>
      <c r="H99" s="16"/>
    </row>
    <row r="100" spans="1:10" x14ac:dyDescent="0.25">
      <c r="B100" s="16"/>
      <c r="C100" s="210" t="s">
        <v>175</v>
      </c>
      <c r="D100" s="210"/>
      <c r="E100" s="70">
        <f>ROUND(F100/1.02,-1)</f>
        <v>-20740</v>
      </c>
      <c r="F100" s="70">
        <f>ROUND(G100/1.02,-1)</f>
        <v>-21150</v>
      </c>
      <c r="G100" s="70">
        <f>ROUND(-SUM('Question 4'!E91:F91)/1.02,-1)</f>
        <v>-21570</v>
      </c>
      <c r="H100" s="16"/>
    </row>
    <row r="101" spans="1:10" x14ac:dyDescent="0.25">
      <c r="B101" s="16"/>
      <c r="C101" s="210" t="s">
        <v>176</v>
      </c>
      <c r="D101" s="210"/>
      <c r="E101" s="70">
        <v>0</v>
      </c>
      <c r="F101" s="70">
        <v>0</v>
      </c>
      <c r="G101" s="70">
        <v>0</v>
      </c>
      <c r="H101" s="16"/>
    </row>
    <row r="102" spans="1:10" x14ac:dyDescent="0.25">
      <c r="B102" s="16"/>
      <c r="C102" s="210" t="s">
        <v>177</v>
      </c>
      <c r="D102" s="210"/>
      <c r="E102" s="70">
        <v>-65120</v>
      </c>
      <c r="F102" s="70">
        <v>-66470</v>
      </c>
      <c r="G102" s="70">
        <v>-69430</v>
      </c>
      <c r="H102" s="16"/>
    </row>
    <row r="103" spans="1:10" x14ac:dyDescent="0.25">
      <c r="B103" s="16"/>
      <c r="C103" s="210" t="s">
        <v>178</v>
      </c>
      <c r="D103" s="210"/>
      <c r="E103" s="70">
        <v>50000</v>
      </c>
      <c r="F103" s="70">
        <v>-16500</v>
      </c>
      <c r="G103" s="70">
        <v>-65400</v>
      </c>
      <c r="H103" s="16"/>
    </row>
    <row r="104" spans="1:10" x14ac:dyDescent="0.25">
      <c r="B104" s="16"/>
      <c r="C104" s="210" t="s">
        <v>244</v>
      </c>
      <c r="D104" s="210"/>
      <c r="E104" s="70">
        <v>100300</v>
      </c>
      <c r="F104" s="70">
        <v>-100000</v>
      </c>
      <c r="G104" s="70">
        <v>28900</v>
      </c>
      <c r="H104" s="16"/>
    </row>
    <row r="105" spans="1:10" x14ac:dyDescent="0.25">
      <c r="B105" s="16"/>
      <c r="C105" s="210" t="s">
        <v>179</v>
      </c>
      <c r="D105" s="210"/>
      <c r="E105" s="70">
        <f>SUM(E97:E104)</f>
        <v>1064440</v>
      </c>
      <c r="F105" s="70">
        <f>SUM(F97:F104)</f>
        <v>1027320</v>
      </c>
      <c r="G105" s="70">
        <f>SUM(G97:G104)</f>
        <v>1116820</v>
      </c>
      <c r="H105" s="16"/>
    </row>
    <row r="106" spans="1:10" x14ac:dyDescent="0.25">
      <c r="B106" s="16"/>
      <c r="C106" s="16"/>
      <c r="D106" s="16"/>
      <c r="E106" s="16"/>
      <c r="F106" s="16"/>
      <c r="G106" s="16"/>
      <c r="H106" s="16"/>
    </row>
    <row r="107" spans="1:10" x14ac:dyDescent="0.25">
      <c r="B107" s="16"/>
      <c r="C107" s="71" t="s">
        <v>180</v>
      </c>
      <c r="D107" s="16"/>
      <c r="E107" s="16"/>
      <c r="F107" s="16"/>
      <c r="G107" s="16"/>
      <c r="H107" s="16"/>
    </row>
    <row r="108" spans="1:10" x14ac:dyDescent="0.25">
      <c r="B108" s="16"/>
      <c r="C108" s="16"/>
      <c r="D108" s="16"/>
      <c r="E108" s="16"/>
      <c r="F108" s="16"/>
      <c r="G108" s="16"/>
      <c r="H108" s="16"/>
    </row>
    <row r="109" spans="1:10" s="127" customFormat="1" x14ac:dyDescent="0.25">
      <c r="A109" s="11"/>
      <c r="B109" s="16"/>
      <c r="C109" s="72" t="s">
        <v>181</v>
      </c>
      <c r="D109" s="212"/>
      <c r="E109" s="212"/>
      <c r="F109" s="212"/>
      <c r="G109" s="16"/>
      <c r="H109" s="16"/>
      <c r="I109" s="5"/>
      <c r="J109" s="11"/>
    </row>
    <row r="110" spans="1:10" s="127" customFormat="1" x14ac:dyDescent="0.25">
      <c r="A110" s="11"/>
      <c r="B110" s="16"/>
      <c r="C110" s="73" t="s">
        <v>182</v>
      </c>
      <c r="D110" s="20"/>
      <c r="E110" s="74">
        <v>0.4</v>
      </c>
      <c r="F110" s="75"/>
      <c r="G110" s="16"/>
      <c r="H110" s="16"/>
      <c r="I110" s="5"/>
      <c r="J110" s="11"/>
    </row>
    <row r="111" spans="1:10" s="127" customFormat="1" x14ac:dyDescent="0.25">
      <c r="A111" s="11"/>
      <c r="B111" s="16"/>
      <c r="C111" s="73" t="s">
        <v>183</v>
      </c>
      <c r="D111" s="20"/>
      <c r="E111" s="74">
        <v>0</v>
      </c>
      <c r="F111" s="75"/>
      <c r="G111" s="16"/>
      <c r="H111" s="16"/>
      <c r="I111" s="5"/>
      <c r="J111" s="11"/>
    </row>
    <row r="112" spans="1:10" s="127" customFormat="1" x14ac:dyDescent="0.25">
      <c r="A112" s="11"/>
      <c r="B112" s="16"/>
      <c r="C112" s="73" t="s">
        <v>184</v>
      </c>
      <c r="D112" s="20"/>
      <c r="E112" s="74">
        <f>1-E110-E111</f>
        <v>0.6</v>
      </c>
      <c r="F112" s="75"/>
      <c r="G112" s="16"/>
      <c r="H112" s="16"/>
      <c r="I112" s="5"/>
      <c r="J112" s="11"/>
    </row>
    <row r="113" spans="2:10" x14ac:dyDescent="0.25">
      <c r="B113" s="16"/>
      <c r="C113" s="16"/>
      <c r="D113" s="16"/>
      <c r="E113" s="16"/>
      <c r="F113" s="16"/>
      <c r="G113" s="16"/>
      <c r="H113" s="16"/>
    </row>
    <row r="114" spans="2:10" x14ac:dyDescent="0.25">
      <c r="B114" s="15" t="s">
        <v>185</v>
      </c>
    </row>
    <row r="116" spans="2:10" x14ac:dyDescent="0.25">
      <c r="B116" s="15" t="s">
        <v>186</v>
      </c>
      <c r="C116" s="16"/>
      <c r="D116" s="16"/>
      <c r="E116" s="76"/>
      <c r="F116" s="76"/>
      <c r="G116" s="16"/>
      <c r="H116" s="16"/>
      <c r="I116" s="16"/>
      <c r="J116" s="16"/>
    </row>
    <row r="117" spans="2:10" x14ac:dyDescent="0.25">
      <c r="B117" s="216" t="s">
        <v>187</v>
      </c>
      <c r="C117" s="209"/>
      <c r="D117" s="209"/>
      <c r="E117" s="213"/>
      <c r="F117" s="213"/>
      <c r="G117" s="209"/>
      <c r="H117" s="209"/>
      <c r="I117" s="209"/>
      <c r="J117" s="209"/>
    </row>
    <row r="118" spans="2:10" x14ac:dyDescent="0.25">
      <c r="B118" s="217"/>
      <c r="C118" s="209"/>
      <c r="D118" s="209"/>
      <c r="E118" s="213"/>
      <c r="F118" s="213"/>
      <c r="G118" s="209"/>
      <c r="H118" s="209"/>
      <c r="I118" s="209"/>
      <c r="J118" s="209"/>
    </row>
    <row r="119" spans="2:10" x14ac:dyDescent="0.25">
      <c r="B119" s="77">
        <f>'Question 4'!D24</f>
        <v>4.9000000000000002E-2</v>
      </c>
      <c r="C119" s="79">
        <v>18.2</v>
      </c>
      <c r="D119" s="79">
        <v>17.8</v>
      </c>
      <c r="E119" s="79">
        <v>17.3</v>
      </c>
      <c r="F119" s="79">
        <v>16.899999999999999</v>
      </c>
      <c r="G119" s="79">
        <v>16.399999999999999</v>
      </c>
      <c r="H119" s="79">
        <v>16</v>
      </c>
      <c r="I119" s="79">
        <v>17.3</v>
      </c>
      <c r="J119" s="79">
        <v>16.899999999999999</v>
      </c>
    </row>
    <row r="120" spans="2:10" x14ac:dyDescent="0.25">
      <c r="B120" s="77">
        <f>'Question 4'!E220</f>
        <v>3.5999999999999997E-2</v>
      </c>
      <c r="C120" s="79">
        <v>21.4</v>
      </c>
      <c r="D120" s="79">
        <v>20.8</v>
      </c>
      <c r="E120" s="79">
        <v>20.2</v>
      </c>
      <c r="F120" s="79">
        <v>19.600000000000001</v>
      </c>
      <c r="G120" s="79">
        <v>19</v>
      </c>
      <c r="H120" s="79">
        <v>18.399999999999999</v>
      </c>
      <c r="I120" s="79">
        <v>20.100000000000001</v>
      </c>
      <c r="J120" s="79">
        <v>19.5</v>
      </c>
    </row>
    <row r="121" spans="2:10" x14ac:dyDescent="0.25">
      <c r="B121" s="13"/>
      <c r="C121" s="2"/>
      <c r="D121" s="2"/>
      <c r="E121" s="2"/>
      <c r="F121" s="2"/>
      <c r="G121" s="2"/>
      <c r="H121" s="2"/>
      <c r="I121" s="2"/>
      <c r="J121" s="2"/>
    </row>
    <row r="122" spans="2:10" x14ac:dyDescent="0.25">
      <c r="B122" s="14"/>
      <c r="C122" s="2"/>
      <c r="D122" s="2"/>
      <c r="E122" s="2"/>
      <c r="F122" s="2"/>
      <c r="G122" s="2"/>
      <c r="H122" s="2"/>
      <c r="I122" s="2"/>
      <c r="J122" s="2"/>
    </row>
    <row r="123" spans="2:10" x14ac:dyDescent="0.25">
      <c r="B123" s="15" t="s">
        <v>188</v>
      </c>
      <c r="C123" s="16"/>
      <c r="D123" s="2"/>
      <c r="E123" s="12"/>
      <c r="F123" s="12"/>
      <c r="G123" s="2"/>
      <c r="H123" s="2"/>
      <c r="I123" s="2"/>
      <c r="J123" s="2"/>
    </row>
    <row r="124" spans="2:10" x14ac:dyDescent="0.25">
      <c r="B124" s="215" t="s">
        <v>187</v>
      </c>
      <c r="C124" s="215"/>
      <c r="D124" s="215"/>
      <c r="E124" s="218"/>
      <c r="F124" s="218"/>
      <c r="G124" s="215"/>
      <c r="H124" s="215"/>
      <c r="I124" s="215"/>
      <c r="J124" s="216"/>
    </row>
    <row r="125" spans="2:10" x14ac:dyDescent="0.25">
      <c r="B125" s="215"/>
      <c r="C125" s="215"/>
      <c r="D125" s="215"/>
      <c r="E125" s="218"/>
      <c r="F125" s="218"/>
      <c r="G125" s="215"/>
      <c r="H125" s="215"/>
      <c r="I125" s="215"/>
      <c r="J125" s="217"/>
    </row>
    <row r="126" spans="2:10" x14ac:dyDescent="0.25">
      <c r="B126" s="77">
        <f>B119</f>
        <v>4.9000000000000002E-2</v>
      </c>
      <c r="C126" s="79">
        <v>14.3</v>
      </c>
      <c r="D126" s="79">
        <v>14</v>
      </c>
      <c r="E126" s="79">
        <v>13.8</v>
      </c>
      <c r="F126" s="79">
        <v>13.5</v>
      </c>
      <c r="G126" s="79">
        <v>13.2</v>
      </c>
      <c r="H126" s="79">
        <v>12.9</v>
      </c>
      <c r="I126" s="79">
        <v>13.8</v>
      </c>
      <c r="J126" s="78">
        <v>13.4</v>
      </c>
    </row>
    <row r="127" spans="2:10" x14ac:dyDescent="0.25">
      <c r="B127" s="77">
        <f>B120</f>
        <v>3.5999999999999997E-2</v>
      </c>
      <c r="C127" s="79">
        <v>16.5</v>
      </c>
      <c r="D127" s="79">
        <v>16.100000000000001</v>
      </c>
      <c r="E127" s="79">
        <v>15.8</v>
      </c>
      <c r="F127" s="79">
        <v>15.4</v>
      </c>
      <c r="G127" s="79">
        <v>15</v>
      </c>
      <c r="H127" s="79">
        <v>14.6</v>
      </c>
      <c r="I127" s="79">
        <v>15.8</v>
      </c>
      <c r="J127" s="80">
        <v>15.2</v>
      </c>
    </row>
    <row r="128" spans="2:10" x14ac:dyDescent="0.25">
      <c r="B128" s="2"/>
      <c r="C128" s="2"/>
      <c r="D128" s="2"/>
      <c r="E128" s="2"/>
      <c r="F128" s="2"/>
      <c r="G128" s="2"/>
      <c r="H128" s="2"/>
      <c r="I128" s="2"/>
      <c r="J128" s="2"/>
    </row>
    <row r="129" spans="1:10" x14ac:dyDescent="0.25">
      <c r="B129" s="2"/>
      <c r="C129" s="2"/>
      <c r="D129" s="2"/>
      <c r="E129" s="2"/>
      <c r="F129" s="2"/>
      <c r="G129" s="2"/>
      <c r="H129" s="2"/>
      <c r="I129" s="2"/>
      <c r="J129" s="2"/>
    </row>
    <row r="130" spans="1:10" s="128" customFormat="1" x14ac:dyDescent="0.25">
      <c r="A130" s="16"/>
      <c r="B130" s="15" t="s">
        <v>48</v>
      </c>
      <c r="C130" s="15"/>
      <c r="D130" s="16"/>
      <c r="E130" s="76"/>
      <c r="F130" s="76"/>
      <c r="G130" s="16"/>
      <c r="H130" s="16"/>
      <c r="I130" s="16"/>
      <c r="J130" s="16"/>
    </row>
    <row r="131" spans="1:10" s="128" customFormat="1" x14ac:dyDescent="0.25">
      <c r="A131" s="34"/>
      <c r="B131" s="34"/>
      <c r="C131" s="16"/>
      <c r="D131" s="16"/>
      <c r="E131" s="76"/>
      <c r="F131" s="76"/>
      <c r="G131" s="16"/>
      <c r="H131" s="16"/>
      <c r="I131" s="16"/>
      <c r="J131" s="16"/>
    </row>
    <row r="132" spans="1:10" s="128" customFormat="1" x14ac:dyDescent="0.25">
      <c r="A132" s="34"/>
      <c r="B132" s="34"/>
      <c r="C132" s="15" t="s">
        <v>189</v>
      </c>
      <c r="D132" s="16"/>
      <c r="E132" s="76"/>
      <c r="F132" s="76"/>
      <c r="G132" s="16"/>
      <c r="H132" s="16"/>
      <c r="I132" s="16"/>
      <c r="J132" s="16"/>
    </row>
    <row r="133" spans="1:10" s="128" customFormat="1" x14ac:dyDescent="0.25">
      <c r="A133" s="34"/>
      <c r="B133" s="34"/>
      <c r="C133" s="81" t="s">
        <v>49</v>
      </c>
      <c r="D133" s="82" t="s">
        <v>190</v>
      </c>
      <c r="E133" s="81" t="s">
        <v>49</v>
      </c>
      <c r="F133" s="83" t="s">
        <v>191</v>
      </c>
      <c r="G133" s="81" t="s">
        <v>49</v>
      </c>
      <c r="H133" s="83" t="s">
        <v>192</v>
      </c>
      <c r="I133" s="81" t="s">
        <v>49</v>
      </c>
      <c r="J133" s="82" t="s">
        <v>193</v>
      </c>
    </row>
    <row r="134" spans="1:10" s="128" customFormat="1" x14ac:dyDescent="0.25">
      <c r="A134" s="34"/>
      <c r="B134" s="34"/>
      <c r="C134" s="84">
        <v>6</v>
      </c>
      <c r="D134" s="85">
        <v>26.4</v>
      </c>
      <c r="E134" s="84">
        <v>5</v>
      </c>
      <c r="F134" s="86">
        <v>26.6</v>
      </c>
      <c r="G134" s="84">
        <v>1</v>
      </c>
      <c r="H134" s="86">
        <v>27.4</v>
      </c>
      <c r="I134" s="84">
        <v>0</v>
      </c>
      <c r="J134" s="85">
        <v>27.6</v>
      </c>
    </row>
    <row r="135" spans="1:10" s="128" customFormat="1" x14ac:dyDescent="0.25">
      <c r="A135" s="34"/>
      <c r="B135" s="34"/>
      <c r="C135" s="84">
        <v>7</v>
      </c>
      <c r="D135" s="85">
        <v>25.5</v>
      </c>
      <c r="E135" s="84">
        <v>6</v>
      </c>
      <c r="F135" s="86">
        <v>25.7</v>
      </c>
      <c r="G135" s="84">
        <v>2</v>
      </c>
      <c r="H135" s="86">
        <v>26.5</v>
      </c>
      <c r="I135" s="84">
        <v>1</v>
      </c>
      <c r="J135" s="85">
        <v>26.7</v>
      </c>
    </row>
    <row r="136" spans="1:10" s="128" customFormat="1" x14ac:dyDescent="0.25">
      <c r="A136" s="34"/>
      <c r="B136" s="34"/>
      <c r="C136" s="84">
        <v>8</v>
      </c>
      <c r="D136" s="85">
        <v>24.7</v>
      </c>
      <c r="E136" s="84">
        <v>7</v>
      </c>
      <c r="F136" s="86">
        <v>24.9</v>
      </c>
      <c r="G136" s="84">
        <v>3</v>
      </c>
      <c r="H136" s="86">
        <v>25.6</v>
      </c>
      <c r="I136" s="84">
        <v>2</v>
      </c>
      <c r="J136" s="85">
        <v>25.8</v>
      </c>
    </row>
    <row r="137" spans="1:10" s="128" customFormat="1" x14ac:dyDescent="0.25">
      <c r="A137" s="34"/>
      <c r="B137" s="34"/>
      <c r="C137" s="84">
        <v>9</v>
      </c>
      <c r="D137" s="85">
        <v>23.8</v>
      </c>
      <c r="E137" s="84">
        <v>8</v>
      </c>
      <c r="F137" s="86">
        <v>24</v>
      </c>
      <c r="G137" s="84">
        <v>4</v>
      </c>
      <c r="H137" s="86">
        <v>24.8</v>
      </c>
      <c r="I137" s="84">
        <v>3</v>
      </c>
      <c r="J137" s="85">
        <v>24.9</v>
      </c>
    </row>
    <row r="138" spans="1:10" s="128" customFormat="1" x14ac:dyDescent="0.25">
      <c r="A138" s="34"/>
      <c r="B138" s="34"/>
      <c r="C138" s="84">
        <v>10</v>
      </c>
      <c r="D138" s="85">
        <v>23</v>
      </c>
      <c r="E138" s="84">
        <v>9</v>
      </c>
      <c r="F138" s="86">
        <v>23.2</v>
      </c>
      <c r="G138" s="84">
        <v>5</v>
      </c>
      <c r="H138" s="86">
        <v>23.9</v>
      </c>
      <c r="I138" s="84">
        <v>4</v>
      </c>
      <c r="J138" s="85">
        <v>24.1</v>
      </c>
    </row>
    <row r="139" spans="1:10" s="128" customFormat="1" x14ac:dyDescent="0.25">
      <c r="A139" s="34"/>
      <c r="B139" s="34"/>
      <c r="C139" s="84">
        <v>11</v>
      </c>
      <c r="D139" s="85">
        <v>22.2</v>
      </c>
      <c r="E139" s="84">
        <v>10</v>
      </c>
      <c r="F139" s="86">
        <v>22.4</v>
      </c>
      <c r="G139" s="84">
        <v>6</v>
      </c>
      <c r="H139" s="86">
        <v>23.1</v>
      </c>
      <c r="I139" s="84">
        <v>5</v>
      </c>
      <c r="J139" s="85">
        <v>23.2</v>
      </c>
    </row>
    <row r="140" spans="1:10" s="128" customFormat="1" x14ac:dyDescent="0.25">
      <c r="A140" s="34"/>
      <c r="B140" s="34"/>
      <c r="C140" s="84">
        <v>12</v>
      </c>
      <c r="D140" s="85">
        <v>21.4</v>
      </c>
      <c r="E140" s="84">
        <v>11</v>
      </c>
      <c r="F140" s="86">
        <v>21.5</v>
      </c>
      <c r="G140" s="84">
        <v>7</v>
      </c>
      <c r="H140" s="86">
        <v>22.2</v>
      </c>
      <c r="I140" s="84">
        <v>6</v>
      </c>
      <c r="J140" s="85">
        <v>22.4</v>
      </c>
    </row>
    <row r="141" spans="1:10" s="128" customFormat="1" x14ac:dyDescent="0.25">
      <c r="A141" s="34"/>
      <c r="B141" s="34"/>
      <c r="C141" s="84">
        <v>13</v>
      </c>
      <c r="D141" s="85">
        <v>20.6</v>
      </c>
      <c r="E141" s="84">
        <v>12</v>
      </c>
      <c r="F141" s="86">
        <v>20.7</v>
      </c>
      <c r="G141" s="84">
        <v>8</v>
      </c>
      <c r="H141" s="86">
        <v>21.4</v>
      </c>
      <c r="I141" s="84">
        <v>7</v>
      </c>
      <c r="J141" s="85">
        <v>21.5</v>
      </c>
    </row>
    <row r="142" spans="1:10" s="128" customFormat="1" x14ac:dyDescent="0.25">
      <c r="A142" s="34"/>
      <c r="B142" s="34"/>
      <c r="C142" s="84">
        <v>14</v>
      </c>
      <c r="D142" s="85">
        <v>19.8</v>
      </c>
      <c r="E142" s="84">
        <v>13</v>
      </c>
      <c r="F142" s="86">
        <v>19.899999999999999</v>
      </c>
      <c r="G142" s="84">
        <v>9</v>
      </c>
      <c r="H142" s="86">
        <v>20.6</v>
      </c>
      <c r="I142" s="84">
        <v>8</v>
      </c>
      <c r="J142" s="85">
        <v>20.7</v>
      </c>
    </row>
    <row r="143" spans="1:10" s="128" customFormat="1" x14ac:dyDescent="0.25">
      <c r="A143" s="34"/>
      <c r="B143" s="34"/>
      <c r="C143" s="84">
        <v>15</v>
      </c>
      <c r="D143" s="85">
        <v>19</v>
      </c>
      <c r="E143" s="84">
        <v>14</v>
      </c>
      <c r="F143" s="86">
        <v>19.100000000000001</v>
      </c>
      <c r="G143" s="84">
        <v>10</v>
      </c>
      <c r="H143" s="86">
        <v>19.7</v>
      </c>
      <c r="I143" s="84">
        <v>9</v>
      </c>
      <c r="J143" s="85">
        <v>19.899999999999999</v>
      </c>
    </row>
    <row r="144" spans="1:10" s="128" customFormat="1" x14ac:dyDescent="0.25">
      <c r="A144" s="34"/>
      <c r="B144" s="34"/>
      <c r="C144" s="84">
        <v>16</v>
      </c>
      <c r="D144" s="85">
        <v>18.2</v>
      </c>
      <c r="E144" s="84">
        <v>15</v>
      </c>
      <c r="F144" s="86">
        <v>18.3</v>
      </c>
      <c r="G144" s="84">
        <v>11</v>
      </c>
      <c r="H144" s="86">
        <v>18.899999999999999</v>
      </c>
      <c r="I144" s="84">
        <v>10</v>
      </c>
      <c r="J144" s="85">
        <v>19.100000000000001</v>
      </c>
    </row>
    <row r="145" spans="1:10" s="128" customFormat="1" x14ac:dyDescent="0.25">
      <c r="A145" s="34"/>
      <c r="B145" s="34"/>
      <c r="C145" s="87"/>
      <c r="D145" s="16"/>
      <c r="E145" s="16"/>
      <c r="F145" s="16"/>
      <c r="G145" s="16"/>
      <c r="H145" s="16"/>
      <c r="I145" s="16"/>
      <c r="J145" s="16"/>
    </row>
    <row r="146" spans="1:10" s="128" customFormat="1" x14ac:dyDescent="0.25">
      <c r="A146" s="34"/>
      <c r="B146" s="34"/>
      <c r="C146" s="15" t="s">
        <v>189</v>
      </c>
      <c r="D146" s="16"/>
      <c r="E146" s="16"/>
      <c r="F146" s="16"/>
      <c r="G146" s="15" t="s">
        <v>194</v>
      </c>
      <c r="H146" s="16"/>
      <c r="I146" s="16"/>
      <c r="J146" s="16"/>
    </row>
    <row r="147" spans="1:10" s="128" customFormat="1" x14ac:dyDescent="0.25">
      <c r="A147" s="34"/>
      <c r="B147" s="34"/>
      <c r="C147" s="215"/>
      <c r="D147" s="214">
        <v>11.7</v>
      </c>
      <c r="E147" s="16"/>
      <c r="F147" s="16"/>
      <c r="G147" s="216"/>
      <c r="H147" s="219">
        <v>26.9</v>
      </c>
      <c r="I147" s="16"/>
      <c r="J147" s="16"/>
    </row>
    <row r="148" spans="1:10" s="128" customFormat="1" x14ac:dyDescent="0.25">
      <c r="A148" s="34"/>
      <c r="B148" s="34"/>
      <c r="C148" s="215"/>
      <c r="D148" s="214"/>
      <c r="E148" s="16"/>
      <c r="F148" s="16"/>
      <c r="G148" s="217"/>
      <c r="H148" s="219"/>
      <c r="I148" s="16"/>
      <c r="J148" s="16"/>
    </row>
    <row r="149" spans="1:10" s="128" customFormat="1" x14ac:dyDescent="0.25">
      <c r="A149" s="34"/>
      <c r="B149" s="34"/>
      <c r="C149" s="215"/>
      <c r="D149" s="214">
        <v>11.3</v>
      </c>
      <c r="E149" s="16"/>
      <c r="F149" s="16"/>
      <c r="G149" s="216"/>
      <c r="H149" s="220">
        <v>25.8</v>
      </c>
      <c r="I149" s="16"/>
      <c r="J149" s="16"/>
    </row>
    <row r="150" spans="1:10" s="128" customFormat="1" x14ac:dyDescent="0.25">
      <c r="A150" s="34"/>
      <c r="B150" s="34"/>
      <c r="C150" s="215"/>
      <c r="D150" s="214"/>
      <c r="E150" s="16"/>
      <c r="F150" s="16"/>
      <c r="G150" s="217"/>
      <c r="H150" s="220"/>
      <c r="I150" s="16"/>
      <c r="J150" s="16"/>
    </row>
    <row r="151" spans="1:10" s="128" customFormat="1" x14ac:dyDescent="0.25">
      <c r="A151" s="34"/>
      <c r="B151" s="34"/>
      <c r="C151" s="215"/>
      <c r="D151" s="219">
        <v>24.1</v>
      </c>
      <c r="E151" s="16"/>
      <c r="F151" s="16"/>
      <c r="G151" s="216"/>
      <c r="H151" s="220">
        <v>24.7</v>
      </c>
      <c r="I151" s="16"/>
      <c r="J151" s="16"/>
    </row>
    <row r="152" spans="1:10" s="128" customFormat="1" x14ac:dyDescent="0.25">
      <c r="A152" s="34"/>
      <c r="B152" s="34"/>
      <c r="C152" s="215"/>
      <c r="D152" s="219"/>
      <c r="E152" s="16"/>
      <c r="F152" s="16"/>
      <c r="G152" s="217"/>
      <c r="H152" s="220"/>
      <c r="I152" s="16"/>
      <c r="J152" s="16"/>
    </row>
    <row r="153" spans="1:10" s="128" customFormat="1" x14ac:dyDescent="0.25">
      <c r="A153" s="34"/>
      <c r="B153" s="34"/>
      <c r="C153" s="215"/>
      <c r="D153" s="219">
        <v>23.4</v>
      </c>
      <c r="E153" s="16"/>
      <c r="F153" s="16"/>
      <c r="G153" s="221"/>
      <c r="H153" s="220">
        <v>27.4</v>
      </c>
      <c r="I153" s="16"/>
      <c r="J153" s="16"/>
    </row>
    <row r="154" spans="1:10" s="128" customFormat="1" x14ac:dyDescent="0.25">
      <c r="A154" s="34"/>
      <c r="B154" s="34"/>
      <c r="C154" s="215"/>
      <c r="D154" s="219"/>
      <c r="E154" s="16"/>
      <c r="F154" s="16"/>
      <c r="G154" s="222"/>
      <c r="H154" s="220"/>
      <c r="I154" s="16"/>
      <c r="J154" s="16"/>
    </row>
    <row r="155" spans="1:10" s="128" customFormat="1" x14ac:dyDescent="0.25">
      <c r="A155" s="34"/>
      <c r="B155" s="34"/>
      <c r="C155" s="16"/>
      <c r="D155" s="16"/>
      <c r="E155" s="16"/>
      <c r="F155" s="16"/>
      <c r="G155" s="16"/>
      <c r="H155" s="16"/>
      <c r="I155" s="16"/>
      <c r="J155" s="16"/>
    </row>
    <row r="156" spans="1:10" s="128" customFormat="1" x14ac:dyDescent="0.25">
      <c r="A156" s="16"/>
      <c r="B156" s="16"/>
      <c r="C156" s="16"/>
      <c r="D156" s="16"/>
      <c r="E156" s="16"/>
      <c r="F156" s="16"/>
      <c r="G156" s="16"/>
      <c r="H156" s="16"/>
      <c r="I156" s="16"/>
      <c r="J156" s="16"/>
    </row>
    <row r="157" spans="1:10" s="128" customFormat="1" x14ac:dyDescent="0.25">
      <c r="A157" s="16"/>
      <c r="B157" s="88" t="s">
        <v>1</v>
      </c>
      <c r="C157" s="89" t="s">
        <v>195</v>
      </c>
      <c r="D157" s="4" t="s">
        <v>196</v>
      </c>
      <c r="E157" s="16"/>
      <c r="F157" s="16"/>
      <c r="G157" s="16"/>
      <c r="H157" s="16"/>
      <c r="I157" s="16"/>
      <c r="J157" s="16"/>
    </row>
    <row r="158" spans="1:10" s="128" customFormat="1" x14ac:dyDescent="0.25">
      <c r="A158" s="16"/>
      <c r="B158" s="16"/>
      <c r="C158" s="16"/>
      <c r="D158" s="16"/>
      <c r="E158" s="16"/>
      <c r="F158" s="16"/>
      <c r="G158" s="16"/>
      <c r="H158" s="16"/>
      <c r="I158" s="16"/>
      <c r="J158" s="16"/>
    </row>
    <row r="159" spans="1:10" s="128" customFormat="1" x14ac:dyDescent="0.25">
      <c r="A159" s="16"/>
      <c r="B159" s="16"/>
      <c r="C159" s="4" t="s">
        <v>197</v>
      </c>
      <c r="D159" s="4" t="s">
        <v>245</v>
      </c>
      <c r="E159" s="16"/>
      <c r="F159" s="16"/>
      <c r="G159" s="16"/>
      <c r="H159" s="16"/>
      <c r="I159" s="16"/>
      <c r="J159" s="16"/>
    </row>
    <row r="160" spans="1:10" s="128" customFormat="1" x14ac:dyDescent="0.25">
      <c r="A160" s="16"/>
      <c r="B160" s="16"/>
      <c r="C160" s="16"/>
      <c r="D160" s="16"/>
      <c r="E160" s="16"/>
      <c r="F160" s="16"/>
      <c r="G160" s="16"/>
      <c r="H160" s="16"/>
      <c r="I160" s="16"/>
      <c r="J160" s="16"/>
    </row>
    <row r="161" spans="1:10" s="128" customFormat="1" x14ac:dyDescent="0.25">
      <c r="A161" s="16"/>
      <c r="B161" s="16"/>
      <c r="C161" s="16"/>
      <c r="D161" s="223" t="s">
        <v>256</v>
      </c>
      <c r="E161" s="224"/>
      <c r="F161" s="224"/>
      <c r="G161" s="224"/>
      <c r="H161" s="224"/>
      <c r="I161" s="224"/>
      <c r="J161" s="225"/>
    </row>
    <row r="162" spans="1:10" s="128" customFormat="1" x14ac:dyDescent="0.25">
      <c r="A162" s="16"/>
      <c r="B162" s="16"/>
      <c r="C162" s="16"/>
      <c r="D162" s="16"/>
      <c r="E162" s="16"/>
      <c r="F162" s="16"/>
      <c r="G162" s="16"/>
      <c r="H162" s="16"/>
      <c r="I162" s="16"/>
      <c r="J162" s="16"/>
    </row>
    <row r="163" spans="1:10" s="128" customFormat="1" x14ac:dyDescent="0.25">
      <c r="A163" s="16"/>
      <c r="B163" s="16"/>
      <c r="C163" s="4"/>
      <c r="D163" s="4" t="s">
        <v>198</v>
      </c>
      <c r="E163" s="16"/>
      <c r="F163" s="90"/>
      <c r="G163" s="16"/>
      <c r="H163" s="16"/>
      <c r="I163" s="16"/>
      <c r="J163" s="16"/>
    </row>
    <row r="164" spans="1:10" s="128" customFormat="1" x14ac:dyDescent="0.25">
      <c r="A164" s="16"/>
      <c r="B164" s="16"/>
      <c r="C164" s="16"/>
      <c r="D164" s="16"/>
      <c r="E164" s="16"/>
      <c r="F164" s="16"/>
      <c r="G164" s="16"/>
      <c r="H164" s="16"/>
      <c r="I164" s="16"/>
      <c r="J164" s="16"/>
    </row>
    <row r="165" spans="1:10" s="128" customFormat="1" x14ac:dyDescent="0.25">
      <c r="A165" s="16"/>
      <c r="B165" s="16"/>
      <c r="C165" s="16"/>
      <c r="D165" s="4" t="s">
        <v>50</v>
      </c>
      <c r="E165" s="16"/>
      <c r="F165" s="16"/>
      <c r="G165" s="16"/>
      <c r="H165" s="16"/>
      <c r="I165" s="16"/>
      <c r="J165" s="16"/>
    </row>
    <row r="166" spans="1:10" s="128" customFormat="1" x14ac:dyDescent="0.25">
      <c r="A166" s="16"/>
      <c r="B166" s="16"/>
      <c r="C166" s="16"/>
      <c r="D166" s="16" t="s">
        <v>51</v>
      </c>
      <c r="E166" s="16"/>
      <c r="F166" s="16"/>
      <c r="G166" s="16"/>
      <c r="H166" s="16"/>
      <c r="I166" s="16"/>
      <c r="J166" s="16"/>
    </row>
    <row r="167" spans="1:10" s="128" customFormat="1" x14ac:dyDescent="0.25">
      <c r="A167" s="16"/>
      <c r="B167" s="16"/>
      <c r="C167" s="16"/>
      <c r="D167" s="91" t="s">
        <v>52</v>
      </c>
      <c r="E167" s="16"/>
      <c r="F167" s="92"/>
      <c r="G167" s="16"/>
      <c r="H167" s="16"/>
      <c r="I167" s="16"/>
      <c r="J167" s="16"/>
    </row>
    <row r="168" spans="1:10" s="128" customFormat="1" x14ac:dyDescent="0.25">
      <c r="A168" s="16"/>
      <c r="B168" s="16"/>
      <c r="C168" s="16"/>
      <c r="D168" s="91" t="s">
        <v>53</v>
      </c>
      <c r="E168" s="16"/>
      <c r="F168" s="92"/>
      <c r="G168" s="16"/>
      <c r="H168" s="16"/>
      <c r="I168" s="16"/>
      <c r="J168" s="16"/>
    </row>
    <row r="169" spans="1:10" s="128" customFormat="1" x14ac:dyDescent="0.25">
      <c r="A169" s="16"/>
      <c r="B169" s="16"/>
      <c r="C169" s="16"/>
      <c r="D169" s="91" t="s">
        <v>54</v>
      </c>
      <c r="E169" s="16"/>
      <c r="F169" s="92"/>
      <c r="G169" s="16"/>
      <c r="H169" s="16"/>
      <c r="I169" s="16"/>
      <c r="J169" s="16"/>
    </row>
    <row r="170" spans="1:10" s="128" customFormat="1" x14ac:dyDescent="0.25">
      <c r="A170" s="16"/>
      <c r="B170" s="16"/>
      <c r="C170" s="16"/>
      <c r="D170" s="16" t="s">
        <v>55</v>
      </c>
      <c r="E170" s="16"/>
      <c r="F170" s="93">
        <f>SUM(F167:F169)</f>
        <v>0</v>
      </c>
      <c r="G170" s="94"/>
      <c r="H170" s="16"/>
      <c r="I170" s="16"/>
      <c r="J170" s="16"/>
    </row>
    <row r="171" spans="1:10" s="128" customFormat="1" x14ac:dyDescent="0.25">
      <c r="A171" s="16"/>
      <c r="B171" s="16"/>
      <c r="C171" s="16"/>
      <c r="D171" s="16" t="s">
        <v>56</v>
      </c>
      <c r="E171" s="16"/>
      <c r="F171" s="92"/>
      <c r="G171" s="16"/>
      <c r="H171" s="16"/>
      <c r="I171" s="16"/>
      <c r="J171" s="16"/>
    </row>
    <row r="172" spans="1:10" s="128" customFormat="1" x14ac:dyDescent="0.25">
      <c r="A172" s="16"/>
      <c r="B172" s="16"/>
      <c r="C172" s="16"/>
      <c r="D172" s="4" t="s">
        <v>57</v>
      </c>
      <c r="E172" s="16"/>
      <c r="F172" s="95">
        <f>SUM(F170:F171)</f>
        <v>0</v>
      </c>
      <c r="G172" s="16"/>
      <c r="H172" s="16"/>
      <c r="I172" s="16"/>
      <c r="J172" s="16"/>
    </row>
    <row r="173" spans="1:10" s="128" customFormat="1" x14ac:dyDescent="0.25">
      <c r="A173" s="16"/>
      <c r="B173" s="16"/>
      <c r="C173" s="16"/>
      <c r="D173" s="16"/>
      <c r="E173" s="16"/>
      <c r="F173" s="16"/>
      <c r="G173" s="16"/>
      <c r="H173" s="16"/>
      <c r="I173" s="16"/>
      <c r="J173" s="16"/>
    </row>
    <row r="174" spans="1:10" s="128" customFormat="1" x14ac:dyDescent="0.25">
      <c r="A174" s="16"/>
      <c r="B174" s="16"/>
      <c r="C174" s="16"/>
      <c r="D174" s="4" t="s">
        <v>58</v>
      </c>
      <c r="E174" s="16"/>
      <c r="F174" s="95">
        <f>F163-F172</f>
        <v>0</v>
      </c>
      <c r="G174" s="16"/>
      <c r="H174" s="16"/>
      <c r="I174" s="16"/>
      <c r="J174" s="16"/>
    </row>
    <row r="175" spans="1:10" s="128" customFormat="1" x14ac:dyDescent="0.25">
      <c r="A175" s="16"/>
      <c r="B175" s="16"/>
      <c r="C175" s="16"/>
      <c r="D175" s="16"/>
      <c r="E175" s="16"/>
      <c r="F175" s="16"/>
      <c r="G175" s="16"/>
      <c r="H175" s="16"/>
      <c r="I175" s="16"/>
      <c r="J175" s="16"/>
    </row>
    <row r="176" spans="1:10" s="128" customFormat="1" x14ac:dyDescent="0.25">
      <c r="A176" s="16"/>
      <c r="B176" s="16"/>
      <c r="C176" s="4" t="s">
        <v>199</v>
      </c>
      <c r="D176" s="4" t="s">
        <v>246</v>
      </c>
      <c r="E176" s="16"/>
      <c r="F176" s="16"/>
      <c r="G176" s="16"/>
      <c r="H176" s="16"/>
      <c r="I176" s="16"/>
      <c r="J176" s="16"/>
    </row>
    <row r="177" spans="1:10" s="128" customFormat="1" x14ac:dyDescent="0.25">
      <c r="A177" s="16"/>
      <c r="B177" s="16"/>
      <c r="C177" s="4"/>
      <c r="D177" s="4"/>
      <c r="E177" s="16"/>
      <c r="F177" s="16"/>
      <c r="G177" s="16"/>
      <c r="H177" s="16"/>
      <c r="I177" s="16"/>
      <c r="J177" s="16"/>
    </row>
    <row r="178" spans="1:10" s="128" customFormat="1" x14ac:dyDescent="0.25">
      <c r="A178" s="16"/>
      <c r="B178" s="16"/>
      <c r="C178" s="4"/>
      <c r="D178" s="223" t="s">
        <v>256</v>
      </c>
      <c r="E178" s="224"/>
      <c r="F178" s="224"/>
      <c r="G178" s="224"/>
      <c r="H178" s="224"/>
      <c r="I178" s="224"/>
      <c r="J178" s="225"/>
    </row>
    <row r="179" spans="1:10" s="128" customFormat="1" x14ac:dyDescent="0.25">
      <c r="A179" s="16"/>
      <c r="B179" s="16"/>
      <c r="C179" s="16"/>
      <c r="D179" s="16"/>
      <c r="E179" s="16"/>
      <c r="F179" s="16"/>
      <c r="G179" s="16"/>
      <c r="H179" s="16"/>
      <c r="I179" s="16"/>
      <c r="J179" s="16"/>
    </row>
    <row r="180" spans="1:10" s="128" customFormat="1" x14ac:dyDescent="0.25">
      <c r="A180" s="16"/>
      <c r="B180" s="16"/>
      <c r="C180" s="4"/>
      <c r="D180" s="4" t="s">
        <v>200</v>
      </c>
      <c r="E180" s="16"/>
      <c r="F180" s="90"/>
      <c r="G180" s="16"/>
      <c r="H180" s="16"/>
      <c r="I180" s="16"/>
      <c r="J180" s="16"/>
    </row>
    <row r="181" spans="1:10" s="128" customFormat="1" x14ac:dyDescent="0.25">
      <c r="A181" s="16"/>
      <c r="B181" s="16"/>
      <c r="C181" s="16"/>
      <c r="D181" s="16"/>
      <c r="E181" s="16"/>
      <c r="F181" s="16"/>
      <c r="G181" s="16"/>
      <c r="H181" s="16"/>
      <c r="I181" s="16"/>
      <c r="J181" s="16"/>
    </row>
    <row r="182" spans="1:10" s="128" customFormat="1" x14ac:dyDescent="0.25">
      <c r="A182" s="16"/>
      <c r="B182" s="16"/>
      <c r="C182" s="16"/>
      <c r="D182" s="16" t="s">
        <v>333</v>
      </c>
      <c r="E182" s="16"/>
      <c r="F182" s="16"/>
      <c r="G182" s="16"/>
      <c r="H182" s="16"/>
      <c r="I182" s="16"/>
      <c r="J182" s="16"/>
    </row>
    <row r="183" spans="1:10" s="128" customFormat="1" x14ac:dyDescent="0.25">
      <c r="A183" s="16"/>
      <c r="B183" s="16"/>
      <c r="C183" s="16"/>
      <c r="D183" s="91" t="s">
        <v>52</v>
      </c>
      <c r="E183" s="16"/>
      <c r="F183" s="92"/>
      <c r="G183" s="16"/>
      <c r="H183" s="16"/>
      <c r="I183" s="16"/>
      <c r="J183" s="16"/>
    </row>
    <row r="184" spans="1:10" s="128" customFormat="1" x14ac:dyDescent="0.25">
      <c r="A184" s="16"/>
      <c r="B184" s="16"/>
      <c r="C184" s="16"/>
      <c r="D184" s="91" t="s">
        <v>53</v>
      </c>
      <c r="E184" s="16"/>
      <c r="F184" s="92"/>
      <c r="G184" s="16"/>
      <c r="H184" s="16"/>
      <c r="I184" s="16"/>
      <c r="J184" s="16"/>
    </row>
    <row r="185" spans="1:10" s="128" customFormat="1" x14ac:dyDescent="0.25">
      <c r="A185" s="16"/>
      <c r="B185" s="16"/>
      <c r="C185" s="16"/>
      <c r="D185" s="91" t="s">
        <v>54</v>
      </c>
      <c r="E185" s="16"/>
      <c r="F185" s="92"/>
      <c r="G185" s="16"/>
      <c r="H185" s="16"/>
      <c r="I185" s="16"/>
      <c r="J185" s="16"/>
    </row>
    <row r="186" spans="1:10" s="128" customFormat="1" x14ac:dyDescent="0.25">
      <c r="A186" s="16"/>
      <c r="B186" s="16"/>
      <c r="C186" s="16"/>
      <c r="D186" s="4" t="s">
        <v>61</v>
      </c>
      <c r="E186" s="4"/>
      <c r="F186" s="95">
        <f>SUM(F183:F185)</f>
        <v>0</v>
      </c>
      <c r="G186" s="16"/>
      <c r="H186" s="16"/>
      <c r="I186" s="16"/>
      <c r="J186" s="16"/>
    </row>
    <row r="187" spans="1:10" s="128" customFormat="1" x14ac:dyDescent="0.25">
      <c r="A187" s="16"/>
      <c r="B187" s="16"/>
      <c r="C187" s="16"/>
      <c r="D187" s="16"/>
      <c r="E187" s="16"/>
      <c r="F187" s="16"/>
      <c r="G187" s="16"/>
      <c r="H187" s="16"/>
      <c r="I187" s="16"/>
      <c r="J187" s="16"/>
    </row>
    <row r="188" spans="1:10" s="128" customFormat="1" x14ac:dyDescent="0.25">
      <c r="A188" s="16"/>
      <c r="B188" s="16"/>
      <c r="C188" s="16"/>
      <c r="D188" s="4" t="s">
        <v>62</v>
      </c>
      <c r="E188" s="16"/>
      <c r="F188" s="95">
        <f>F180-F186</f>
        <v>0</v>
      </c>
      <c r="G188" s="16"/>
      <c r="H188" s="16"/>
      <c r="I188" s="16"/>
      <c r="J188" s="16"/>
    </row>
    <row r="189" spans="1:10" s="128" customFormat="1" x14ac:dyDescent="0.25">
      <c r="A189" s="16"/>
      <c r="B189" s="16"/>
      <c r="C189" s="16"/>
      <c r="D189" s="16"/>
      <c r="E189" s="16"/>
      <c r="F189" s="16"/>
      <c r="G189" s="16"/>
      <c r="H189" s="16"/>
      <c r="I189" s="16"/>
      <c r="J189" s="16"/>
    </row>
    <row r="190" spans="1:10" s="128" customFormat="1" x14ac:dyDescent="0.25">
      <c r="A190" s="16"/>
      <c r="B190" s="16"/>
      <c r="C190" s="4" t="s">
        <v>201</v>
      </c>
      <c r="D190" s="4" t="s">
        <v>247</v>
      </c>
      <c r="E190" s="16"/>
      <c r="F190" s="16"/>
      <c r="G190" s="16"/>
      <c r="H190" s="16"/>
      <c r="I190" s="16"/>
      <c r="J190" s="16"/>
    </row>
    <row r="191" spans="1:10" s="128" customFormat="1" x14ac:dyDescent="0.25">
      <c r="A191" s="16"/>
      <c r="B191" s="16"/>
      <c r="C191" s="16"/>
      <c r="D191" s="16"/>
      <c r="E191" s="16"/>
      <c r="F191" s="16"/>
      <c r="G191" s="16"/>
      <c r="H191" s="16"/>
      <c r="I191" s="16"/>
      <c r="J191" s="16"/>
    </row>
    <row r="192" spans="1:10" s="128" customFormat="1" x14ac:dyDescent="0.25">
      <c r="A192" s="16"/>
      <c r="B192" s="16"/>
      <c r="C192" s="16"/>
      <c r="D192" s="223" t="s">
        <v>256</v>
      </c>
      <c r="E192" s="224"/>
      <c r="F192" s="224"/>
      <c r="G192" s="224"/>
      <c r="H192" s="224"/>
      <c r="I192" s="224"/>
      <c r="J192" s="225"/>
    </row>
    <row r="193" spans="1:10" s="128" customFormat="1" x14ac:dyDescent="0.25">
      <c r="A193" s="16"/>
      <c r="B193" s="16"/>
      <c r="C193" s="16"/>
      <c r="D193" s="16"/>
      <c r="E193" s="16"/>
      <c r="F193" s="16"/>
      <c r="G193" s="16"/>
      <c r="H193" s="16"/>
      <c r="I193" s="16"/>
      <c r="J193" s="16"/>
    </row>
    <row r="194" spans="1:10" s="128" customFormat="1" x14ac:dyDescent="0.25">
      <c r="A194" s="16"/>
      <c r="B194" s="16"/>
      <c r="C194" s="16"/>
      <c r="D194" s="96" t="s">
        <v>202</v>
      </c>
      <c r="E194" s="16"/>
      <c r="F194" s="16"/>
      <c r="G194" s="16"/>
      <c r="H194" s="16"/>
      <c r="I194" s="16"/>
      <c r="J194" s="16"/>
    </row>
    <row r="195" spans="1:10" s="128" customFormat="1" x14ac:dyDescent="0.25">
      <c r="A195" s="16"/>
      <c r="B195" s="16"/>
      <c r="C195" s="16"/>
      <c r="D195" s="16" t="s">
        <v>203</v>
      </c>
      <c r="E195" s="16"/>
      <c r="F195" s="16"/>
      <c r="G195" s="16"/>
      <c r="H195" s="97"/>
      <c r="I195" s="16"/>
      <c r="J195" s="16"/>
    </row>
    <row r="196" spans="1:10" s="128" customFormat="1" x14ac:dyDescent="0.25">
      <c r="A196" s="16"/>
      <c r="B196" s="16"/>
      <c r="C196" s="16"/>
      <c r="D196" s="16" t="s">
        <v>204</v>
      </c>
      <c r="E196" s="16"/>
      <c r="F196" s="16"/>
      <c r="G196" s="16"/>
      <c r="H196" s="97"/>
      <c r="I196" s="16"/>
      <c r="J196" s="16"/>
    </row>
    <row r="197" spans="1:10" s="128" customFormat="1" x14ac:dyDescent="0.25">
      <c r="A197" s="16"/>
      <c r="B197" s="16"/>
      <c r="C197" s="16"/>
      <c r="D197" s="4" t="s">
        <v>64</v>
      </c>
      <c r="E197" s="16"/>
      <c r="F197" s="16"/>
      <c r="G197" s="16"/>
      <c r="H197" s="95">
        <f>H195+H196</f>
        <v>0</v>
      </c>
      <c r="I197" s="16"/>
      <c r="J197" s="16"/>
    </row>
    <row r="198" spans="1:10" s="128" customFormat="1" x14ac:dyDescent="0.25">
      <c r="A198" s="16"/>
      <c r="B198" s="16"/>
      <c r="C198" s="16"/>
      <c r="D198" s="4"/>
      <c r="E198" s="16"/>
      <c r="F198" s="16"/>
      <c r="G198" s="16"/>
      <c r="H198" s="95"/>
      <c r="I198" s="16"/>
      <c r="J198" s="16"/>
    </row>
    <row r="199" spans="1:10" s="128" customFormat="1" x14ac:dyDescent="0.25">
      <c r="A199" s="16"/>
      <c r="B199" s="16"/>
      <c r="C199" s="16"/>
      <c r="D199" s="96" t="s">
        <v>205</v>
      </c>
      <c r="E199" s="16"/>
      <c r="F199" s="16"/>
      <c r="G199" s="16"/>
      <c r="H199" s="16"/>
      <c r="I199" s="16"/>
      <c r="J199" s="16"/>
    </row>
    <row r="200" spans="1:10" s="128" customFormat="1" x14ac:dyDescent="0.25">
      <c r="A200" s="16"/>
      <c r="B200" s="16"/>
      <c r="C200" s="16"/>
      <c r="D200" s="16" t="s">
        <v>206</v>
      </c>
      <c r="E200" s="16"/>
      <c r="F200" s="16"/>
      <c r="G200" s="16"/>
      <c r="H200" s="97"/>
      <c r="I200" s="16"/>
      <c r="J200" s="16"/>
    </row>
    <row r="201" spans="1:10" s="128" customFormat="1" x14ac:dyDescent="0.25">
      <c r="A201" s="16"/>
      <c r="B201" s="16"/>
      <c r="C201" s="16"/>
      <c r="D201" s="16" t="s">
        <v>204</v>
      </c>
      <c r="E201" s="16"/>
      <c r="F201" s="16"/>
      <c r="G201" s="16"/>
      <c r="H201" s="97"/>
      <c r="I201" s="16"/>
      <c r="J201" s="16"/>
    </row>
    <row r="202" spans="1:10" s="128" customFormat="1" x14ac:dyDescent="0.25">
      <c r="A202" s="16"/>
      <c r="B202" s="16"/>
      <c r="C202" s="16"/>
      <c r="D202" s="4" t="s">
        <v>207</v>
      </c>
      <c r="E202" s="16"/>
      <c r="F202" s="16"/>
      <c r="G202" s="16"/>
      <c r="H202" s="95">
        <f>H200+H201</f>
        <v>0</v>
      </c>
      <c r="I202" s="16"/>
      <c r="J202" s="16"/>
    </row>
    <row r="203" spans="1:10" s="128" customFormat="1" x14ac:dyDescent="0.25">
      <c r="A203" s="16"/>
      <c r="B203" s="16"/>
      <c r="C203" s="16"/>
      <c r="D203" s="16"/>
      <c r="E203" s="16"/>
      <c r="F203" s="16"/>
      <c r="G203" s="16"/>
      <c r="H203" s="16"/>
      <c r="I203" s="16"/>
      <c r="J203" s="16"/>
    </row>
    <row r="204" spans="1:10" s="128" customFormat="1" x14ac:dyDescent="0.25">
      <c r="A204" s="16"/>
      <c r="B204" s="98" t="s">
        <v>2</v>
      </c>
      <c r="C204" s="89" t="s">
        <v>208</v>
      </c>
      <c r="D204" s="99" t="s">
        <v>209</v>
      </c>
      <c r="E204" s="16"/>
      <c r="F204" s="16"/>
      <c r="G204" s="16"/>
      <c r="H204" s="16"/>
      <c r="I204" s="16"/>
      <c r="J204" s="16"/>
    </row>
    <row r="205" spans="1:10" s="128" customFormat="1" x14ac:dyDescent="0.25">
      <c r="A205" s="16"/>
      <c r="B205" s="100"/>
      <c r="C205" s="89"/>
      <c r="D205" s="99" t="s">
        <v>210</v>
      </c>
      <c r="E205" s="16"/>
      <c r="F205" s="16"/>
      <c r="G205" s="16"/>
      <c r="H205" s="16"/>
      <c r="I205" s="16"/>
      <c r="J205" s="16"/>
    </row>
    <row r="206" spans="1:10" s="128" customFormat="1" x14ac:dyDescent="0.25">
      <c r="A206" s="16"/>
      <c r="B206" s="100"/>
      <c r="C206" s="89"/>
      <c r="D206" s="6"/>
      <c r="E206" s="16"/>
      <c r="F206" s="16"/>
      <c r="G206" s="16"/>
      <c r="H206" s="16"/>
      <c r="I206" s="16"/>
      <c r="J206" s="16"/>
    </row>
    <row r="207" spans="1:10" s="128" customFormat="1" x14ac:dyDescent="0.25">
      <c r="A207" s="16"/>
      <c r="B207" s="100"/>
      <c r="C207" s="89"/>
      <c r="D207" s="101" t="s">
        <v>211</v>
      </c>
      <c r="E207" s="228" t="s">
        <v>212</v>
      </c>
      <c r="F207" s="228"/>
      <c r="G207" s="228"/>
      <c r="H207" s="228"/>
      <c r="I207" s="228"/>
      <c r="J207" s="16"/>
    </row>
    <row r="208" spans="1:10" s="128" customFormat="1" x14ac:dyDescent="0.25">
      <c r="A208" s="16"/>
      <c r="B208" s="100"/>
      <c r="C208" s="89"/>
      <c r="D208" s="102" t="s">
        <v>147</v>
      </c>
      <c r="E208" s="174" t="s">
        <v>37</v>
      </c>
      <c r="F208" s="174"/>
      <c r="G208" s="174"/>
      <c r="H208" s="174"/>
      <c r="I208" s="174"/>
      <c r="J208" s="16"/>
    </row>
    <row r="209" spans="1:10" s="128" customFormat="1" x14ac:dyDescent="0.25">
      <c r="A209" s="16"/>
      <c r="B209" s="100"/>
      <c r="C209" s="89"/>
      <c r="D209" s="102" t="s">
        <v>148</v>
      </c>
      <c r="E209" s="174" t="s">
        <v>37</v>
      </c>
      <c r="F209" s="174"/>
      <c r="G209" s="174"/>
      <c r="H209" s="174"/>
      <c r="I209" s="174"/>
      <c r="J209" s="16"/>
    </row>
    <row r="210" spans="1:10" s="128" customFormat="1" x14ac:dyDescent="0.25">
      <c r="A210" s="16"/>
      <c r="B210" s="100"/>
      <c r="C210" s="89"/>
      <c r="D210" s="102" t="s">
        <v>156</v>
      </c>
      <c r="E210" s="174" t="s">
        <v>213</v>
      </c>
      <c r="F210" s="174"/>
      <c r="G210" s="174"/>
      <c r="H210" s="174"/>
      <c r="I210" s="174"/>
      <c r="J210" s="16"/>
    </row>
    <row r="211" spans="1:10" s="128" customFormat="1" x14ac:dyDescent="0.25">
      <c r="A211" s="16"/>
      <c r="B211" s="100"/>
      <c r="C211" s="89"/>
      <c r="D211" s="102" t="s">
        <v>157</v>
      </c>
      <c r="E211" s="174" t="s">
        <v>43</v>
      </c>
      <c r="F211" s="174"/>
      <c r="G211" s="174"/>
      <c r="H211" s="174"/>
      <c r="I211" s="174"/>
      <c r="J211" s="16"/>
    </row>
    <row r="212" spans="1:10" s="128" customFormat="1" x14ac:dyDescent="0.25">
      <c r="A212" s="16"/>
      <c r="B212" s="100"/>
      <c r="C212" s="89"/>
      <c r="D212" s="102" t="s">
        <v>164</v>
      </c>
      <c r="E212" s="174" t="s">
        <v>214</v>
      </c>
      <c r="F212" s="174"/>
      <c r="G212" s="174"/>
      <c r="H212" s="174"/>
      <c r="I212" s="174"/>
      <c r="J212" s="16"/>
    </row>
    <row r="213" spans="1:10" s="128" customFormat="1" x14ac:dyDescent="0.25">
      <c r="A213" s="16"/>
      <c r="B213" s="100"/>
      <c r="C213" s="89"/>
      <c r="D213" s="102" t="s">
        <v>165</v>
      </c>
      <c r="E213" s="174" t="s">
        <v>258</v>
      </c>
      <c r="F213" s="174"/>
      <c r="G213" s="174"/>
      <c r="H213" s="174"/>
      <c r="I213" s="174"/>
      <c r="J213" s="16"/>
    </row>
    <row r="214" spans="1:10" s="128" customFormat="1" x14ac:dyDescent="0.25">
      <c r="A214" s="16"/>
      <c r="B214" s="100"/>
      <c r="C214" s="89"/>
      <c r="D214" s="6"/>
      <c r="E214" s="16"/>
      <c r="F214" s="16"/>
      <c r="G214" s="16"/>
      <c r="H214" s="16"/>
      <c r="I214" s="16"/>
      <c r="J214" s="16"/>
    </row>
    <row r="215" spans="1:10" s="128" customFormat="1" x14ac:dyDescent="0.25">
      <c r="A215" s="16"/>
      <c r="B215" s="100"/>
      <c r="C215" s="89"/>
      <c r="D215" s="103" t="s">
        <v>215</v>
      </c>
      <c r="E215" s="52"/>
      <c r="F215" s="63"/>
      <c r="G215" s="16"/>
      <c r="H215" s="16"/>
      <c r="I215" s="16"/>
      <c r="J215" s="16"/>
    </row>
    <row r="216" spans="1:10" s="128" customFormat="1" x14ac:dyDescent="0.25">
      <c r="A216" s="16"/>
      <c r="B216" s="100"/>
      <c r="C216" s="89"/>
      <c r="D216" s="17"/>
      <c r="E216" s="67" t="s">
        <v>147</v>
      </c>
      <c r="F216" s="67" t="s">
        <v>148</v>
      </c>
      <c r="G216" s="16"/>
      <c r="H216" s="16"/>
      <c r="I216" s="16"/>
      <c r="J216" s="16"/>
    </row>
    <row r="217" spans="1:10" s="128" customFormat="1" x14ac:dyDescent="0.25">
      <c r="A217" s="16"/>
      <c r="B217" s="100"/>
      <c r="C217" s="89"/>
      <c r="D217" s="17" t="s">
        <v>216</v>
      </c>
      <c r="E217" s="104">
        <v>70000</v>
      </c>
      <c r="F217" s="104">
        <v>76220</v>
      </c>
      <c r="G217" s="16"/>
      <c r="H217" s="16"/>
      <c r="I217" s="16"/>
      <c r="J217" s="16"/>
    </row>
    <row r="218" spans="1:10" s="128" customFormat="1" x14ac:dyDescent="0.25">
      <c r="A218" s="16"/>
      <c r="B218" s="100"/>
      <c r="C218" s="105"/>
      <c r="D218" s="105"/>
      <c r="E218" s="105"/>
      <c r="F218" s="63"/>
      <c r="G218" s="16"/>
      <c r="H218" s="16"/>
      <c r="I218" s="16"/>
      <c r="J218" s="16"/>
    </row>
    <row r="219" spans="1:10" s="128" customFormat="1" x14ac:dyDescent="0.25">
      <c r="A219" s="16"/>
      <c r="B219" s="100"/>
      <c r="C219" s="105"/>
      <c r="D219" s="103" t="s">
        <v>248</v>
      </c>
      <c r="E219" s="52"/>
      <c r="F219" s="63"/>
      <c r="G219" s="16"/>
      <c r="H219" s="16"/>
      <c r="I219" s="16"/>
      <c r="J219" s="16"/>
    </row>
    <row r="220" spans="1:10" s="128" customFormat="1" x14ac:dyDescent="0.25">
      <c r="A220" s="16"/>
      <c r="B220" s="100"/>
      <c r="C220" s="105"/>
      <c r="D220" s="18" t="s">
        <v>98</v>
      </c>
      <c r="E220" s="130">
        <v>3.5999999999999997E-2</v>
      </c>
      <c r="F220" s="21" t="s">
        <v>99</v>
      </c>
      <c r="G220" s="16"/>
      <c r="H220" s="16"/>
      <c r="I220" s="16"/>
      <c r="J220" s="16"/>
    </row>
    <row r="221" spans="1:10" s="128" customFormat="1" x14ac:dyDescent="0.25">
      <c r="A221" s="16"/>
      <c r="B221" s="16"/>
      <c r="C221" s="105"/>
      <c r="D221" s="50" t="s">
        <v>119</v>
      </c>
      <c r="E221" s="130">
        <v>4.4999999999999998E-2</v>
      </c>
      <c r="F221" s="21" t="s">
        <v>99</v>
      </c>
      <c r="G221" s="16"/>
      <c r="H221" s="16"/>
      <c r="I221" s="16"/>
      <c r="J221" s="16"/>
    </row>
    <row r="222" spans="1:10" s="128" customFormat="1" x14ac:dyDescent="0.25">
      <c r="A222" s="16"/>
      <c r="B222" s="16"/>
      <c r="C222" s="105"/>
      <c r="D222" s="106"/>
      <c r="E222" s="107"/>
      <c r="F222" s="16"/>
      <c r="G222" s="16"/>
      <c r="H222" s="16"/>
      <c r="I222" s="16"/>
      <c r="J222" s="16"/>
    </row>
    <row r="223" spans="1:10" s="128" customFormat="1" x14ac:dyDescent="0.25">
      <c r="A223" s="16"/>
      <c r="B223" s="16"/>
      <c r="C223" s="105"/>
      <c r="D223" s="106" t="s">
        <v>249</v>
      </c>
      <c r="E223" s="107"/>
      <c r="F223" s="16"/>
      <c r="G223" s="16"/>
      <c r="H223" s="16"/>
      <c r="I223" s="16"/>
      <c r="J223" s="16"/>
    </row>
    <row r="224" spans="1:10" s="128" customFormat="1" x14ac:dyDescent="0.25">
      <c r="A224" s="16"/>
      <c r="B224" s="100"/>
      <c r="C224" s="105"/>
      <c r="D224" s="16"/>
      <c r="E224" s="16"/>
      <c r="F224" s="108"/>
      <c r="G224" s="16"/>
      <c r="H224" s="16"/>
      <c r="I224" s="16"/>
      <c r="J224" s="16"/>
    </row>
    <row r="225" spans="1:10" s="128" customFormat="1" x14ac:dyDescent="0.25">
      <c r="A225" s="16"/>
      <c r="B225" s="100"/>
      <c r="C225" s="105"/>
      <c r="D225" s="103" t="s">
        <v>217</v>
      </c>
      <c r="E225" s="16"/>
      <c r="F225" s="108"/>
      <c r="G225" s="16"/>
      <c r="H225" s="16"/>
      <c r="I225" s="16"/>
      <c r="J225" s="16"/>
    </row>
    <row r="226" spans="1:10" s="128" customFormat="1" x14ac:dyDescent="0.25">
      <c r="A226" s="16"/>
      <c r="B226" s="100"/>
      <c r="C226" s="105"/>
      <c r="D226" s="210" t="s">
        <v>218</v>
      </c>
      <c r="E226" s="210"/>
      <c r="F226" s="210"/>
      <c r="G226" s="210"/>
      <c r="H226" s="109">
        <f>'Question 4'!G105</f>
        <v>1116820</v>
      </c>
      <c r="I226" s="16"/>
      <c r="J226" s="16"/>
    </row>
    <row r="227" spans="1:10" s="128" customFormat="1" x14ac:dyDescent="0.25">
      <c r="A227" s="16"/>
      <c r="B227" s="100"/>
      <c r="C227" s="105"/>
      <c r="D227" s="210" t="s">
        <v>173</v>
      </c>
      <c r="E227" s="210"/>
      <c r="F227" s="210"/>
      <c r="G227" s="210"/>
      <c r="H227" s="109">
        <v>85000</v>
      </c>
      <c r="I227" s="16"/>
      <c r="J227" s="16"/>
    </row>
    <row r="228" spans="1:10" s="128" customFormat="1" x14ac:dyDescent="0.25">
      <c r="A228" s="16"/>
      <c r="B228" s="100"/>
      <c r="C228" s="105"/>
      <c r="D228" s="211" t="s">
        <v>174</v>
      </c>
      <c r="E228" s="211"/>
      <c r="F228" s="211"/>
      <c r="G228" s="211"/>
      <c r="H228" s="109">
        <v>50000</v>
      </c>
      <c r="I228" s="16"/>
      <c r="J228" s="16"/>
    </row>
    <row r="229" spans="1:10" s="128" customFormat="1" x14ac:dyDescent="0.25">
      <c r="A229" s="16"/>
      <c r="B229" s="100"/>
      <c r="C229" s="105"/>
      <c r="D229" s="210" t="s">
        <v>175</v>
      </c>
      <c r="E229" s="210"/>
      <c r="F229" s="210"/>
      <c r="G229" s="210"/>
      <c r="H229" s="109">
        <f>-('Question 4'!E91+'Question 4'!F91/12*(8+4*0.6))</f>
        <v>-20680</v>
      </c>
      <c r="I229" s="16"/>
      <c r="J229" s="16"/>
    </row>
    <row r="230" spans="1:10" s="128" customFormat="1" x14ac:dyDescent="0.25">
      <c r="A230" s="16"/>
      <c r="B230" s="100"/>
      <c r="C230" s="105"/>
      <c r="D230" s="210" t="s">
        <v>176</v>
      </c>
      <c r="E230" s="210"/>
      <c r="F230" s="210"/>
      <c r="G230" s="210"/>
      <c r="H230" s="109">
        <v>-122500</v>
      </c>
      <c r="I230" s="16"/>
      <c r="J230" s="16"/>
    </row>
    <row r="231" spans="1:10" s="128" customFormat="1" x14ac:dyDescent="0.25">
      <c r="A231" s="16"/>
      <c r="B231" s="100"/>
      <c r="C231" s="105"/>
      <c r="D231" s="210" t="s">
        <v>177</v>
      </c>
      <c r="E231" s="210"/>
      <c r="F231" s="210"/>
      <c r="G231" s="210"/>
      <c r="H231" s="109">
        <v>-45300</v>
      </c>
      <c r="I231" s="16"/>
      <c r="J231" s="16"/>
    </row>
    <row r="232" spans="1:10" s="128" customFormat="1" x14ac:dyDescent="0.25">
      <c r="A232" s="16"/>
      <c r="B232" s="100"/>
      <c r="C232" s="105"/>
      <c r="D232" s="210" t="s">
        <v>178</v>
      </c>
      <c r="E232" s="210"/>
      <c r="F232" s="210"/>
      <c r="G232" s="210"/>
      <c r="H232" s="109">
        <v>1560</v>
      </c>
      <c r="I232" s="16"/>
      <c r="J232" s="16"/>
    </row>
    <row r="233" spans="1:10" s="128" customFormat="1" x14ac:dyDescent="0.25">
      <c r="A233" s="16"/>
      <c r="B233" s="100"/>
      <c r="C233" s="105"/>
      <c r="D233" s="210" t="s">
        <v>244</v>
      </c>
      <c r="E233" s="210"/>
      <c r="F233" s="210"/>
      <c r="G233" s="210"/>
      <c r="H233" s="109">
        <v>260000</v>
      </c>
      <c r="I233" s="16"/>
      <c r="J233" s="16"/>
    </row>
    <row r="234" spans="1:10" s="128" customFormat="1" x14ac:dyDescent="0.25">
      <c r="A234" s="16"/>
      <c r="B234" s="100"/>
      <c r="C234" s="105"/>
      <c r="D234" s="210" t="s">
        <v>219</v>
      </c>
      <c r="E234" s="210"/>
      <c r="F234" s="210"/>
      <c r="G234" s="210"/>
      <c r="H234" s="109">
        <f>SUM(H226:H233)</f>
        <v>1324900</v>
      </c>
      <c r="I234" s="16"/>
      <c r="J234" s="16"/>
    </row>
    <row r="235" spans="1:10" s="128" customFormat="1" x14ac:dyDescent="0.25">
      <c r="A235" s="16"/>
      <c r="B235" s="100"/>
      <c r="C235" s="105"/>
      <c r="D235" s="16"/>
      <c r="E235" s="16"/>
      <c r="F235" s="16"/>
      <c r="G235" s="16"/>
      <c r="H235" s="16"/>
      <c r="I235" s="16"/>
      <c r="J235" s="16"/>
    </row>
    <row r="236" spans="1:10" s="128" customFormat="1" x14ac:dyDescent="0.25">
      <c r="A236" s="16"/>
      <c r="B236" s="100"/>
      <c r="C236" s="105"/>
      <c r="D236" s="63"/>
      <c r="E236" s="16"/>
      <c r="F236" s="108"/>
      <c r="G236" s="16"/>
      <c r="H236" s="16"/>
      <c r="I236" s="16"/>
      <c r="J236" s="16"/>
    </row>
    <row r="237" spans="1:10" s="128" customFormat="1" x14ac:dyDescent="0.25">
      <c r="A237" s="16"/>
      <c r="B237" s="6"/>
      <c r="C237" s="4" t="s">
        <v>197</v>
      </c>
      <c r="D237" s="4" t="s">
        <v>245</v>
      </c>
      <c r="E237" s="16"/>
      <c r="F237" s="16"/>
      <c r="G237" s="16"/>
      <c r="H237" s="16"/>
      <c r="I237" s="16"/>
      <c r="J237" s="16"/>
    </row>
    <row r="238" spans="1:10" s="128" customFormat="1" x14ac:dyDescent="0.25">
      <c r="A238" s="16"/>
      <c r="B238" s="6"/>
      <c r="C238" s="4"/>
      <c r="D238" s="4"/>
      <c r="E238" s="16"/>
      <c r="F238" s="16"/>
      <c r="G238" s="16"/>
      <c r="H238" s="16"/>
      <c r="I238" s="16"/>
      <c r="J238" s="16"/>
    </row>
    <row r="239" spans="1:10" s="128" customFormat="1" x14ac:dyDescent="0.25">
      <c r="A239" s="16"/>
      <c r="B239" s="6"/>
      <c r="C239" s="4"/>
      <c r="D239" s="223" t="s">
        <v>256</v>
      </c>
      <c r="E239" s="224"/>
      <c r="F239" s="224"/>
      <c r="G239" s="224"/>
      <c r="H239" s="224"/>
      <c r="I239" s="224"/>
      <c r="J239" s="225"/>
    </row>
    <row r="240" spans="1:10" s="128" customFormat="1" x14ac:dyDescent="0.25">
      <c r="A240" s="16"/>
      <c r="B240" s="6"/>
      <c r="C240" s="4"/>
      <c r="D240" s="16"/>
      <c r="E240" s="16"/>
      <c r="F240" s="16"/>
      <c r="G240" s="16"/>
      <c r="H240" s="16"/>
      <c r="I240" s="16"/>
      <c r="J240" s="16"/>
    </row>
    <row r="241" spans="1:10" s="128" customFormat="1" x14ac:dyDescent="0.25">
      <c r="A241" s="16"/>
      <c r="B241" s="6"/>
      <c r="C241" s="4"/>
      <c r="D241" s="4" t="s">
        <v>198</v>
      </c>
      <c r="E241" s="16"/>
      <c r="F241" s="90"/>
      <c r="G241" s="16"/>
      <c r="H241" s="16"/>
      <c r="I241" s="16"/>
      <c r="J241" s="16"/>
    </row>
    <row r="242" spans="1:10" s="128" customFormat="1" x14ac:dyDescent="0.25">
      <c r="A242" s="16"/>
      <c r="B242" s="6"/>
      <c r="C242" s="4"/>
      <c r="D242" s="16"/>
      <c r="E242" s="16"/>
      <c r="F242" s="16"/>
      <c r="G242" s="16"/>
      <c r="H242" s="16"/>
      <c r="I242" s="16"/>
      <c r="J242" s="16"/>
    </row>
    <row r="243" spans="1:10" s="128" customFormat="1" x14ac:dyDescent="0.25">
      <c r="A243" s="16"/>
      <c r="B243" s="6"/>
      <c r="C243" s="4"/>
      <c r="D243" s="4" t="s">
        <v>50</v>
      </c>
      <c r="E243" s="16"/>
      <c r="F243" s="16"/>
      <c r="G243" s="16"/>
      <c r="H243" s="16"/>
      <c r="I243" s="16"/>
      <c r="J243" s="16"/>
    </row>
    <row r="244" spans="1:10" s="128" customFormat="1" x14ac:dyDescent="0.25">
      <c r="A244" s="16"/>
      <c r="B244" s="6"/>
      <c r="C244" s="4"/>
      <c r="D244" s="16" t="s">
        <v>51</v>
      </c>
      <c r="E244" s="16"/>
      <c r="F244" s="16"/>
      <c r="G244" s="16"/>
      <c r="H244" s="16"/>
      <c r="I244" s="16"/>
      <c r="J244" s="16"/>
    </row>
    <row r="245" spans="1:10" s="128" customFormat="1" x14ac:dyDescent="0.25">
      <c r="A245" s="16"/>
      <c r="B245" s="6"/>
      <c r="C245" s="4"/>
      <c r="D245" s="91" t="s">
        <v>52</v>
      </c>
      <c r="E245" s="16"/>
      <c r="F245" s="92"/>
      <c r="G245" s="16"/>
      <c r="H245" s="16"/>
      <c r="I245" s="16"/>
      <c r="J245" s="16"/>
    </row>
    <row r="246" spans="1:10" s="128" customFormat="1" x14ac:dyDescent="0.25">
      <c r="A246" s="16"/>
      <c r="B246" s="6"/>
      <c r="C246" s="4"/>
      <c r="D246" s="91" t="s">
        <v>53</v>
      </c>
      <c r="E246" s="16"/>
      <c r="F246" s="92"/>
      <c r="G246" s="16"/>
      <c r="H246" s="16"/>
      <c r="I246" s="16"/>
      <c r="J246" s="16"/>
    </row>
    <row r="247" spans="1:10" s="128" customFormat="1" x14ac:dyDescent="0.25">
      <c r="A247" s="16"/>
      <c r="B247" s="6"/>
      <c r="C247" s="4"/>
      <c r="D247" s="91" t="s">
        <v>54</v>
      </c>
      <c r="E247" s="16"/>
      <c r="F247" s="92"/>
      <c r="G247" s="16"/>
      <c r="H247" s="16"/>
      <c r="I247" s="16"/>
      <c r="J247" s="16"/>
    </row>
    <row r="248" spans="1:10" s="128" customFormat="1" x14ac:dyDescent="0.25">
      <c r="A248" s="16"/>
      <c r="B248" s="6"/>
      <c r="C248" s="4"/>
      <c r="D248" s="16" t="s">
        <v>55</v>
      </c>
      <c r="E248" s="16"/>
      <c r="F248" s="93">
        <f>SUM(F245:F247)</f>
        <v>0</v>
      </c>
      <c r="G248" s="16"/>
      <c r="H248" s="16"/>
      <c r="I248" s="16"/>
      <c r="J248" s="16"/>
    </row>
    <row r="249" spans="1:10" s="128" customFormat="1" x14ac:dyDescent="0.25">
      <c r="A249" s="16"/>
      <c r="B249" s="6"/>
      <c r="C249" s="4"/>
      <c r="D249" s="16" t="s">
        <v>56</v>
      </c>
      <c r="E249" s="16"/>
      <c r="F249" s="97"/>
      <c r="G249" s="16"/>
      <c r="H249" s="16"/>
      <c r="I249" s="16"/>
      <c r="J249" s="16"/>
    </row>
    <row r="250" spans="1:10" s="128" customFormat="1" x14ac:dyDescent="0.25">
      <c r="A250" s="16"/>
      <c r="B250" s="6"/>
      <c r="C250" s="4"/>
      <c r="D250" s="4" t="s">
        <v>57</v>
      </c>
      <c r="E250" s="16"/>
      <c r="F250" s="95">
        <f>SUM(F248:F249)</f>
        <v>0</v>
      </c>
      <c r="G250" s="16"/>
      <c r="H250" s="16"/>
      <c r="I250" s="16"/>
      <c r="J250" s="16"/>
    </row>
    <row r="251" spans="1:10" s="128" customFormat="1" x14ac:dyDescent="0.25">
      <c r="A251" s="16"/>
      <c r="B251" s="6"/>
      <c r="C251" s="4"/>
      <c r="D251" s="16"/>
      <c r="E251" s="16"/>
      <c r="F251" s="16"/>
      <c r="G251" s="16"/>
      <c r="H251" s="16"/>
      <c r="I251" s="16"/>
      <c r="J251" s="16"/>
    </row>
    <row r="252" spans="1:10" s="128" customFormat="1" x14ac:dyDescent="0.25">
      <c r="A252" s="16"/>
      <c r="B252" s="6"/>
      <c r="C252" s="4"/>
      <c r="D252" s="4" t="s">
        <v>58</v>
      </c>
      <c r="E252" s="16"/>
      <c r="F252" s="95">
        <f>F241-F250</f>
        <v>0</v>
      </c>
      <c r="G252" s="16"/>
      <c r="H252" s="16"/>
      <c r="I252" s="16"/>
      <c r="J252" s="16"/>
    </row>
    <row r="253" spans="1:10" s="128" customFormat="1" x14ac:dyDescent="0.25">
      <c r="A253" s="16"/>
      <c r="B253" s="6"/>
      <c r="C253" s="4"/>
      <c r="D253" s="4"/>
      <c r="E253" s="16"/>
      <c r="F253" s="16"/>
      <c r="G253" s="16"/>
      <c r="H253" s="16"/>
      <c r="I253" s="16"/>
      <c r="J253" s="16"/>
    </row>
    <row r="254" spans="1:10" s="128" customFormat="1" x14ac:dyDescent="0.25">
      <c r="A254" s="16"/>
      <c r="B254" s="6"/>
      <c r="C254" s="4"/>
      <c r="D254" s="4"/>
      <c r="E254" s="16"/>
      <c r="F254" s="16"/>
      <c r="G254" s="16"/>
      <c r="H254" s="16"/>
      <c r="I254" s="16"/>
      <c r="J254" s="16"/>
    </row>
    <row r="255" spans="1:10" s="128" customFormat="1" x14ac:dyDescent="0.25">
      <c r="A255" s="16"/>
      <c r="B255" s="6"/>
      <c r="C255" s="99" t="s">
        <v>199</v>
      </c>
      <c r="D255" s="99" t="s">
        <v>250</v>
      </c>
      <c r="E255" s="16"/>
      <c r="F255" s="16"/>
      <c r="G255" s="16"/>
      <c r="H255" s="16"/>
      <c r="I255" s="16"/>
      <c r="J255" s="16"/>
    </row>
    <row r="256" spans="1:10" s="128" customFormat="1" x14ac:dyDescent="0.25">
      <c r="A256" s="16"/>
      <c r="B256" s="16"/>
      <c r="C256" s="16"/>
      <c r="D256" s="16"/>
      <c r="E256" s="16"/>
      <c r="F256" s="16"/>
      <c r="G256" s="16"/>
      <c r="H256" s="16"/>
      <c r="I256" s="16"/>
      <c r="J256" s="16"/>
    </row>
    <row r="257" spans="1:10" s="128" customFormat="1" x14ac:dyDescent="0.25">
      <c r="A257" s="16"/>
      <c r="B257" s="16"/>
      <c r="C257" s="16"/>
      <c r="D257" s="223" t="s">
        <v>256</v>
      </c>
      <c r="E257" s="224"/>
      <c r="F257" s="224"/>
      <c r="G257" s="224"/>
      <c r="H257" s="224"/>
      <c r="I257" s="224"/>
      <c r="J257" s="225"/>
    </row>
    <row r="258" spans="1:10" s="128" customFormat="1" x14ac:dyDescent="0.25">
      <c r="A258" s="16"/>
      <c r="B258" s="16"/>
      <c r="C258" s="16"/>
      <c r="D258" s="87"/>
      <c r="E258" s="110"/>
      <c r="F258" s="87"/>
      <c r="G258" s="110"/>
      <c r="H258" s="87"/>
      <c r="I258" s="16"/>
      <c r="J258" s="16"/>
    </row>
    <row r="259" spans="1:10" s="128" customFormat="1" x14ac:dyDescent="0.25">
      <c r="A259" s="16"/>
      <c r="B259" s="16"/>
      <c r="C259" s="16"/>
      <c r="D259" s="4" t="s">
        <v>220</v>
      </c>
      <c r="E259" s="4"/>
      <c r="F259" s="4"/>
      <c r="G259" s="110"/>
      <c r="H259" s="111"/>
      <c r="I259" s="16"/>
      <c r="J259" s="16"/>
    </row>
    <row r="260" spans="1:10" s="128" customFormat="1" x14ac:dyDescent="0.25">
      <c r="A260" s="16"/>
      <c r="B260" s="16"/>
      <c r="C260" s="16"/>
      <c r="D260" s="16" t="s">
        <v>221</v>
      </c>
      <c r="E260" s="16"/>
      <c r="F260" s="4"/>
      <c r="G260" s="110"/>
      <c r="H260" s="112"/>
      <c r="I260" s="16"/>
      <c r="J260" s="16"/>
    </row>
    <row r="261" spans="1:10" s="128" customFormat="1" x14ac:dyDescent="0.25">
      <c r="A261" s="16"/>
      <c r="B261" s="16"/>
      <c r="C261" s="16"/>
      <c r="D261" s="4" t="s">
        <v>222</v>
      </c>
      <c r="E261" s="16"/>
      <c r="F261" s="4"/>
      <c r="G261" s="110"/>
      <c r="H261" s="111"/>
      <c r="I261" s="16"/>
      <c r="J261" s="16"/>
    </row>
    <row r="262" spans="1:10" s="128" customFormat="1" x14ac:dyDescent="0.25">
      <c r="A262" s="16"/>
      <c r="B262" s="16"/>
      <c r="C262" s="16"/>
      <c r="D262" s="16" t="s">
        <v>223</v>
      </c>
      <c r="E262" s="16"/>
      <c r="F262" s="4"/>
      <c r="G262" s="110"/>
      <c r="H262" s="112"/>
      <c r="I262" s="16"/>
      <c r="J262" s="16"/>
    </row>
    <row r="263" spans="1:10" s="128" customFormat="1" x14ac:dyDescent="0.25">
      <c r="A263" s="16"/>
      <c r="B263" s="16"/>
      <c r="C263" s="16"/>
      <c r="D263" s="16" t="s">
        <v>224</v>
      </c>
      <c r="E263" s="16"/>
      <c r="F263" s="4"/>
      <c r="G263" s="110"/>
      <c r="H263" s="112"/>
      <c r="I263" s="16"/>
      <c r="J263" s="16"/>
    </row>
    <row r="264" spans="1:10" s="128" customFormat="1" x14ac:dyDescent="0.25">
      <c r="A264" s="16"/>
      <c r="B264" s="16"/>
      <c r="C264" s="16"/>
      <c r="D264" s="16" t="s">
        <v>225</v>
      </c>
      <c r="E264" s="16"/>
      <c r="F264" s="4"/>
      <c r="G264" s="110"/>
      <c r="H264" s="113"/>
      <c r="I264" s="16"/>
      <c r="J264" s="16"/>
    </row>
    <row r="265" spans="1:10" s="128" customFormat="1" x14ac:dyDescent="0.25">
      <c r="A265" s="16"/>
      <c r="B265" s="16"/>
      <c r="C265" s="16"/>
      <c r="D265" s="16" t="s">
        <v>226</v>
      </c>
      <c r="E265" s="16"/>
      <c r="F265" s="4"/>
      <c r="G265" s="110"/>
      <c r="H265" s="114"/>
      <c r="I265" s="16"/>
      <c r="J265" s="16"/>
    </row>
    <row r="266" spans="1:10" s="128" customFormat="1" x14ac:dyDescent="0.25">
      <c r="A266" s="16"/>
      <c r="B266" s="16"/>
      <c r="C266" s="16"/>
      <c r="D266" s="115"/>
      <c r="E266" s="16"/>
      <c r="F266" s="4"/>
      <c r="G266" s="110"/>
      <c r="H266" s="112"/>
      <c r="I266" s="16"/>
      <c r="J266" s="16"/>
    </row>
    <row r="267" spans="1:10" s="128" customFormat="1" x14ac:dyDescent="0.25">
      <c r="A267" s="16"/>
      <c r="B267" s="16"/>
      <c r="C267" s="16"/>
      <c r="D267" s="115"/>
      <c r="E267" s="16"/>
      <c r="F267" s="4"/>
      <c r="G267" s="110"/>
      <c r="H267" s="112"/>
      <c r="I267" s="16"/>
      <c r="J267" s="16"/>
    </row>
    <row r="268" spans="1:10" s="128" customFormat="1" x14ac:dyDescent="0.25">
      <c r="A268" s="16"/>
      <c r="B268" s="16"/>
      <c r="C268" s="16"/>
      <c r="D268" s="115"/>
      <c r="E268" s="16"/>
      <c r="F268" s="4"/>
      <c r="G268" s="110"/>
      <c r="H268" s="112"/>
      <c r="I268" s="16"/>
      <c r="J268" s="16"/>
    </row>
    <row r="269" spans="1:10" s="128" customFormat="1" x14ac:dyDescent="0.25">
      <c r="A269" s="16"/>
      <c r="B269" s="16"/>
      <c r="C269" s="16"/>
      <c r="D269" s="115"/>
      <c r="E269" s="16"/>
      <c r="F269" s="4"/>
      <c r="G269" s="110"/>
      <c r="H269" s="112"/>
      <c r="I269" s="16"/>
      <c r="J269" s="16"/>
    </row>
    <row r="270" spans="1:10" s="128" customFormat="1" x14ac:dyDescent="0.25">
      <c r="A270" s="16"/>
      <c r="B270" s="16"/>
      <c r="C270" s="16"/>
      <c r="D270" s="115"/>
      <c r="E270" s="16"/>
      <c r="F270" s="4"/>
      <c r="G270" s="110"/>
      <c r="H270" s="112"/>
      <c r="I270" s="16"/>
      <c r="J270" s="16"/>
    </row>
    <row r="271" spans="1:10" s="128" customFormat="1" x14ac:dyDescent="0.25">
      <c r="A271" s="16"/>
      <c r="B271" s="16"/>
      <c r="C271" s="16"/>
      <c r="D271" s="115"/>
      <c r="E271" s="16"/>
      <c r="F271" s="4"/>
      <c r="G271" s="110"/>
      <c r="H271" s="112"/>
      <c r="I271" s="16"/>
      <c r="J271" s="16"/>
    </row>
    <row r="272" spans="1:10" s="128" customFormat="1" x14ac:dyDescent="0.25">
      <c r="A272" s="16"/>
      <c r="B272" s="16"/>
      <c r="C272" s="16"/>
      <c r="D272" s="115"/>
      <c r="E272" s="16"/>
      <c r="F272" s="4"/>
      <c r="G272" s="110"/>
      <c r="H272" s="112"/>
      <c r="I272" s="16"/>
      <c r="J272" s="16"/>
    </row>
    <row r="273" spans="1:10" s="128" customFormat="1" x14ac:dyDescent="0.25">
      <c r="A273" s="16"/>
      <c r="B273" s="16"/>
      <c r="C273" s="16"/>
      <c r="D273" s="115"/>
      <c r="E273" s="16"/>
      <c r="F273" s="4"/>
      <c r="G273" s="110"/>
      <c r="H273" s="112"/>
      <c r="I273" s="16"/>
      <c r="J273" s="16"/>
    </row>
    <row r="274" spans="1:10" s="128" customFormat="1" x14ac:dyDescent="0.25">
      <c r="A274" s="16"/>
      <c r="B274" s="16"/>
      <c r="C274" s="16"/>
      <c r="D274" s="115"/>
      <c r="E274" s="16"/>
      <c r="F274" s="4"/>
      <c r="G274" s="110"/>
      <c r="H274" s="112"/>
      <c r="I274" s="16"/>
      <c r="J274" s="16"/>
    </row>
    <row r="275" spans="1:10" s="128" customFormat="1" x14ac:dyDescent="0.25">
      <c r="A275" s="16"/>
      <c r="B275" s="16"/>
      <c r="C275" s="16"/>
      <c r="D275" s="115"/>
      <c r="E275" s="16"/>
      <c r="F275" s="4"/>
      <c r="G275" s="110"/>
      <c r="H275" s="112"/>
      <c r="I275" s="16"/>
      <c r="J275" s="16"/>
    </row>
    <row r="276" spans="1:10" s="128" customFormat="1" x14ac:dyDescent="0.25">
      <c r="A276" s="16"/>
      <c r="B276" s="16"/>
      <c r="C276" s="16"/>
      <c r="D276" s="110" t="s">
        <v>227</v>
      </c>
      <c r="E276" s="16"/>
      <c r="F276" s="4"/>
      <c r="G276" s="110"/>
      <c r="H276" s="131">
        <f>SUM(H266:H275)</f>
        <v>0</v>
      </c>
      <c r="I276" s="16"/>
      <c r="J276" s="16"/>
    </row>
    <row r="277" spans="1:10" s="128" customFormat="1" x14ac:dyDescent="0.25">
      <c r="A277" s="16"/>
      <c r="B277" s="16"/>
      <c r="C277" s="16"/>
      <c r="D277" s="16" t="s">
        <v>228</v>
      </c>
      <c r="E277" s="16"/>
      <c r="F277" s="4"/>
      <c r="G277" s="110"/>
      <c r="H277" s="112"/>
      <c r="I277" s="16"/>
      <c r="J277" s="16"/>
    </row>
    <row r="278" spans="1:10" s="128" customFormat="1" x14ac:dyDescent="0.25">
      <c r="A278" s="16"/>
      <c r="B278" s="16"/>
      <c r="C278" s="16"/>
      <c r="D278" s="4" t="s">
        <v>229</v>
      </c>
      <c r="E278" s="16"/>
      <c r="F278" s="4"/>
      <c r="G278" s="110"/>
      <c r="H278" s="111"/>
      <c r="I278" s="16"/>
      <c r="J278" s="16"/>
    </row>
    <row r="279" spans="1:10" s="128" customFormat="1" x14ac:dyDescent="0.25">
      <c r="A279" s="16"/>
      <c r="B279" s="16"/>
      <c r="C279" s="16"/>
      <c r="D279" s="16" t="s">
        <v>230</v>
      </c>
      <c r="E279" s="16"/>
      <c r="F279" s="4"/>
      <c r="G279" s="110"/>
      <c r="H279" s="112"/>
      <c r="I279" s="16"/>
      <c r="J279" s="16"/>
    </row>
    <row r="280" spans="1:10" s="128" customFormat="1" x14ac:dyDescent="0.25">
      <c r="A280" s="16"/>
      <c r="B280" s="16"/>
      <c r="C280" s="16"/>
      <c r="D280" s="4" t="s">
        <v>231</v>
      </c>
      <c r="E280" s="16"/>
      <c r="F280" s="4"/>
      <c r="G280" s="110"/>
      <c r="H280" s="111"/>
      <c r="I280" s="16"/>
      <c r="J280" s="16"/>
    </row>
    <row r="281" spans="1:10" s="128" customFormat="1" x14ac:dyDescent="0.25">
      <c r="A281" s="16"/>
      <c r="B281" s="16"/>
      <c r="C281" s="16"/>
      <c r="D281" s="16"/>
      <c r="E281" s="16"/>
      <c r="F281" s="16"/>
      <c r="G281" s="16"/>
      <c r="H281" s="16"/>
      <c r="I281" s="16"/>
      <c r="J281" s="16"/>
    </row>
    <row r="282" spans="1:10" s="128" customFormat="1" x14ac:dyDescent="0.25">
      <c r="A282" s="16"/>
      <c r="B282" s="116" t="s">
        <v>60</v>
      </c>
      <c r="C282" s="89" t="s">
        <v>19</v>
      </c>
      <c r="D282" s="99" t="s">
        <v>259</v>
      </c>
      <c r="E282" s="16"/>
      <c r="F282" s="16"/>
      <c r="G282" s="16"/>
      <c r="H282" s="16"/>
      <c r="I282" s="16"/>
      <c r="J282" s="16"/>
    </row>
    <row r="283" spans="1:10" s="128" customFormat="1" x14ac:dyDescent="0.25">
      <c r="A283" s="16"/>
      <c r="B283" s="117"/>
      <c r="C283" s="105"/>
      <c r="D283" s="99" t="s">
        <v>232</v>
      </c>
      <c r="E283" s="16"/>
      <c r="F283" s="16"/>
      <c r="G283" s="16"/>
      <c r="H283" s="16"/>
      <c r="I283" s="16"/>
      <c r="J283" s="16"/>
    </row>
    <row r="284" spans="1:10" s="128" customFormat="1" x14ac:dyDescent="0.25">
      <c r="A284" s="16"/>
      <c r="B284" s="117"/>
      <c r="C284" s="105"/>
      <c r="D284" s="6"/>
      <c r="E284" s="16"/>
      <c r="F284" s="16"/>
      <c r="G284" s="16"/>
      <c r="H284" s="16"/>
      <c r="I284" s="16"/>
      <c r="J284" s="16"/>
    </row>
    <row r="285" spans="1:10" s="128" customFormat="1" x14ac:dyDescent="0.25">
      <c r="A285" s="16"/>
      <c r="B285" s="117"/>
      <c r="C285" s="105"/>
      <c r="D285" s="226" t="s">
        <v>251</v>
      </c>
      <c r="E285" s="226"/>
      <c r="F285" s="226"/>
      <c r="G285" s="118" t="s">
        <v>233</v>
      </c>
      <c r="H285" s="119" t="s">
        <v>234</v>
      </c>
      <c r="I285" s="16"/>
      <c r="J285" s="16"/>
    </row>
    <row r="286" spans="1:10" s="128" customFormat="1" x14ac:dyDescent="0.25">
      <c r="A286" s="16"/>
      <c r="B286" s="117"/>
      <c r="C286" s="105"/>
      <c r="D286" s="226"/>
      <c r="E286" s="226"/>
      <c r="F286" s="226"/>
      <c r="G286" s="80">
        <v>17.5</v>
      </c>
      <c r="H286" s="80">
        <v>16.100000000000001</v>
      </c>
      <c r="I286" s="16"/>
      <c r="J286" s="16"/>
    </row>
    <row r="287" spans="1:10" s="128" customFormat="1" x14ac:dyDescent="0.25">
      <c r="A287" s="16"/>
      <c r="B287" s="117"/>
      <c r="C287" s="105"/>
      <c r="D287" s="6"/>
      <c r="E287" s="16"/>
      <c r="F287" s="16"/>
      <c r="G287" s="16"/>
      <c r="H287" s="16"/>
      <c r="I287" s="16"/>
      <c r="J287" s="16"/>
    </row>
    <row r="288" spans="1:10" s="128" customFormat="1" x14ac:dyDescent="0.25">
      <c r="A288" s="16"/>
      <c r="B288" s="6"/>
      <c r="C288" s="99" t="s">
        <v>197</v>
      </c>
      <c r="D288" s="99" t="s">
        <v>235</v>
      </c>
      <c r="E288" s="16"/>
      <c r="F288" s="16"/>
      <c r="G288" s="16"/>
      <c r="H288" s="16"/>
      <c r="I288" s="16"/>
      <c r="J288" s="16"/>
    </row>
    <row r="289" spans="1:10" s="128" customFormat="1" x14ac:dyDescent="0.25">
      <c r="A289" s="16"/>
      <c r="B289" s="6"/>
      <c r="C289" s="99"/>
      <c r="D289" s="99"/>
      <c r="E289" s="16"/>
      <c r="F289" s="16"/>
      <c r="G289" s="16"/>
      <c r="H289" s="16"/>
      <c r="I289" s="16"/>
      <c r="J289" s="16"/>
    </row>
    <row r="290" spans="1:10" s="128" customFormat="1" x14ac:dyDescent="0.25">
      <c r="A290" s="16"/>
      <c r="B290" s="6"/>
      <c r="C290" s="99"/>
      <c r="D290" s="223" t="s">
        <v>256</v>
      </c>
      <c r="E290" s="224"/>
      <c r="F290" s="224"/>
      <c r="G290" s="224"/>
      <c r="H290" s="224"/>
      <c r="I290" s="224"/>
      <c r="J290" s="225"/>
    </row>
    <row r="291" spans="1:10" s="128" customFormat="1" x14ac:dyDescent="0.25">
      <c r="A291" s="16"/>
      <c r="B291" s="6"/>
      <c r="C291" s="99"/>
      <c r="D291" s="89"/>
      <c r="E291" s="16"/>
      <c r="F291" s="16"/>
      <c r="G291" s="16"/>
      <c r="H291" s="16"/>
      <c r="I291" s="16"/>
      <c r="J291" s="16"/>
    </row>
    <row r="292" spans="1:10" s="128" customFormat="1" ht="31.5" x14ac:dyDescent="0.25">
      <c r="A292" s="16"/>
      <c r="B292" s="6"/>
      <c r="C292" s="99"/>
      <c r="D292" s="16"/>
      <c r="E292" s="16"/>
      <c r="F292" s="16"/>
      <c r="G292" s="120" t="s">
        <v>65</v>
      </c>
      <c r="H292" s="121" t="s">
        <v>66</v>
      </c>
      <c r="I292" s="16"/>
      <c r="J292" s="16"/>
    </row>
    <row r="293" spans="1:10" s="128" customFormat="1" x14ac:dyDescent="0.25">
      <c r="A293" s="16"/>
      <c r="B293" s="6"/>
      <c r="C293" s="99"/>
      <c r="D293" s="16" t="s">
        <v>236</v>
      </c>
      <c r="E293" s="16"/>
      <c r="F293" s="16"/>
      <c r="G293" s="122">
        <f>F241</f>
        <v>0</v>
      </c>
      <c r="H293" s="97"/>
      <c r="I293" s="16"/>
      <c r="J293" s="16"/>
    </row>
    <row r="294" spans="1:10" s="128" customFormat="1" x14ac:dyDescent="0.25">
      <c r="A294" s="16"/>
      <c r="B294" s="6"/>
      <c r="C294" s="99"/>
      <c r="D294" s="16" t="s">
        <v>67</v>
      </c>
      <c r="E294" s="16"/>
      <c r="F294" s="16"/>
      <c r="G294" s="122">
        <f>F248</f>
        <v>0</v>
      </c>
      <c r="H294" s="97"/>
      <c r="I294" s="16"/>
      <c r="J294" s="16"/>
    </row>
    <row r="295" spans="1:10" s="128" customFormat="1" x14ac:dyDescent="0.25">
      <c r="A295" s="16"/>
      <c r="B295" s="6"/>
      <c r="C295" s="99"/>
      <c r="D295" s="16" t="s">
        <v>56</v>
      </c>
      <c r="E295" s="16"/>
      <c r="F295" s="16"/>
      <c r="G295" s="122">
        <f>F249</f>
        <v>0</v>
      </c>
      <c r="H295" s="97"/>
      <c r="I295" s="16"/>
      <c r="J295" s="16"/>
    </row>
    <row r="296" spans="1:10" s="128" customFormat="1" x14ac:dyDescent="0.25">
      <c r="A296" s="16"/>
      <c r="B296" s="6"/>
      <c r="C296" s="99"/>
      <c r="D296" s="16" t="s">
        <v>50</v>
      </c>
      <c r="E296" s="16"/>
      <c r="F296" s="16"/>
      <c r="G296" s="122">
        <f>SUM(G294:G295)</f>
        <v>0</v>
      </c>
      <c r="H296" s="122">
        <f>SUM(H294:H295)</f>
        <v>0</v>
      </c>
      <c r="I296" s="16"/>
      <c r="J296" s="16"/>
    </row>
    <row r="297" spans="1:10" s="128" customFormat="1" x14ac:dyDescent="0.25">
      <c r="A297" s="16"/>
      <c r="B297" s="6"/>
      <c r="C297" s="99"/>
      <c r="D297" s="16" t="s">
        <v>58</v>
      </c>
      <c r="E297" s="16"/>
      <c r="F297" s="16"/>
      <c r="G297" s="122">
        <f>G293-G296</f>
        <v>0</v>
      </c>
      <c r="H297" s="122">
        <f>H293-H296</f>
        <v>0</v>
      </c>
      <c r="I297" s="16"/>
      <c r="J297" s="16"/>
    </row>
    <row r="298" spans="1:10" s="128" customFormat="1" x14ac:dyDescent="0.25">
      <c r="A298" s="16"/>
      <c r="B298" s="6"/>
      <c r="C298" s="99"/>
      <c r="D298" s="16"/>
      <c r="E298" s="16"/>
      <c r="F298" s="94"/>
      <c r="G298" s="94"/>
      <c r="H298" s="94"/>
      <c r="I298" s="16"/>
      <c r="J298" s="16"/>
    </row>
    <row r="299" spans="1:10" s="128" customFormat="1" x14ac:dyDescent="0.25">
      <c r="A299" s="16"/>
      <c r="B299" s="6"/>
      <c r="C299" s="99" t="s">
        <v>199</v>
      </c>
      <c r="D299" s="99" t="s">
        <v>237</v>
      </c>
      <c r="E299" s="16"/>
      <c r="F299" s="16"/>
      <c r="G299" s="16"/>
      <c r="H299" s="16"/>
      <c r="I299" s="16"/>
      <c r="J299" s="16"/>
    </row>
    <row r="300" spans="1:10" s="128" customFormat="1" x14ac:dyDescent="0.25">
      <c r="A300" s="16"/>
      <c r="B300" s="6"/>
      <c r="C300" s="6"/>
      <c r="D300" s="123"/>
      <c r="E300" s="16"/>
      <c r="F300" s="16"/>
      <c r="G300" s="16"/>
      <c r="H300" s="16"/>
      <c r="I300" s="16"/>
      <c r="J300" s="16"/>
    </row>
    <row r="301" spans="1:10" s="128" customFormat="1" x14ac:dyDescent="0.25">
      <c r="A301" s="16"/>
      <c r="B301" s="6"/>
      <c r="C301" s="6"/>
      <c r="D301" s="223" t="s">
        <v>256</v>
      </c>
      <c r="E301" s="224"/>
      <c r="F301" s="224"/>
      <c r="G301" s="224"/>
      <c r="H301" s="224"/>
      <c r="I301" s="224"/>
      <c r="J301" s="225"/>
    </row>
    <row r="302" spans="1:10" s="128" customFormat="1" x14ac:dyDescent="0.25">
      <c r="A302" s="16"/>
      <c r="B302" s="6"/>
      <c r="C302" s="6"/>
      <c r="D302" s="124"/>
      <c r="E302" s="16"/>
      <c r="F302" s="16"/>
      <c r="G302" s="16"/>
      <c r="H302" s="16"/>
      <c r="I302" s="16"/>
      <c r="J302" s="16"/>
    </row>
    <row r="303" spans="1:10" s="128" customFormat="1" ht="31.5" x14ac:dyDescent="0.25">
      <c r="A303" s="16"/>
      <c r="B303" s="6"/>
      <c r="C303" s="6"/>
      <c r="D303" s="16"/>
      <c r="E303" s="16"/>
      <c r="F303" s="120"/>
      <c r="G303" s="120" t="s">
        <v>65</v>
      </c>
      <c r="H303" s="125" t="s">
        <v>238</v>
      </c>
      <c r="I303" s="16"/>
      <c r="J303" s="16"/>
    </row>
    <row r="304" spans="1:10" s="128" customFormat="1" x14ac:dyDescent="0.25">
      <c r="A304" s="16"/>
      <c r="B304" s="6"/>
      <c r="C304" s="6"/>
      <c r="D304" s="16" t="s">
        <v>44</v>
      </c>
      <c r="E304" s="16"/>
      <c r="F304" s="120"/>
      <c r="G304" s="122">
        <f>G293</f>
        <v>0</v>
      </c>
      <c r="H304" s="97"/>
      <c r="I304" s="16"/>
      <c r="J304" s="16"/>
    </row>
    <row r="305" spans="1:10" s="128" customFormat="1" x14ac:dyDescent="0.25">
      <c r="A305" s="16"/>
      <c r="B305" s="6"/>
      <c r="C305" s="6"/>
      <c r="D305" s="16" t="s">
        <v>67</v>
      </c>
      <c r="E305" s="16"/>
      <c r="F305" s="120"/>
      <c r="G305" s="122">
        <f>G294</f>
        <v>0</v>
      </c>
      <c r="H305" s="97"/>
      <c r="I305" s="16"/>
      <c r="J305" s="16"/>
    </row>
    <row r="306" spans="1:10" s="128" customFormat="1" x14ac:dyDescent="0.25">
      <c r="A306" s="16"/>
      <c r="B306" s="6"/>
      <c r="C306" s="6"/>
      <c r="D306" s="16" t="s">
        <v>56</v>
      </c>
      <c r="E306" s="16"/>
      <c r="F306" s="120"/>
      <c r="G306" s="122">
        <f>G295</f>
        <v>0</v>
      </c>
      <c r="H306" s="97"/>
      <c r="I306" s="16"/>
      <c r="J306" s="16"/>
    </row>
    <row r="307" spans="1:10" s="128" customFormat="1" x14ac:dyDescent="0.25">
      <c r="A307" s="16"/>
      <c r="B307" s="6"/>
      <c r="C307" s="6"/>
      <c r="D307" s="16" t="s">
        <v>50</v>
      </c>
      <c r="E307" s="16"/>
      <c r="F307" s="120"/>
      <c r="G307" s="122">
        <f>G296</f>
        <v>0</v>
      </c>
      <c r="H307" s="122">
        <f>SUM(H305:H306)</f>
        <v>0</v>
      </c>
      <c r="I307" s="16"/>
      <c r="J307" s="16"/>
    </row>
    <row r="308" spans="1:10" s="128" customFormat="1" x14ac:dyDescent="0.25">
      <c r="A308" s="16"/>
      <c r="B308" s="6"/>
      <c r="C308" s="6"/>
      <c r="D308" s="16" t="s">
        <v>58</v>
      </c>
      <c r="E308" s="16"/>
      <c r="F308" s="120"/>
      <c r="G308" s="122">
        <f>G297</f>
        <v>0</v>
      </c>
      <c r="H308" s="122">
        <f>H304-H307</f>
        <v>0</v>
      </c>
      <c r="I308" s="16"/>
      <c r="J308" s="16"/>
    </row>
    <row r="309" spans="1:10" s="128" customFormat="1" x14ac:dyDescent="0.25">
      <c r="A309" s="16"/>
      <c r="B309" s="6"/>
      <c r="C309" s="6"/>
      <c r="D309" s="124"/>
      <c r="E309" s="16"/>
      <c r="F309" s="16"/>
      <c r="G309" s="16"/>
      <c r="H309" s="16"/>
      <c r="I309" s="16"/>
      <c r="J309" s="16"/>
    </row>
    <row r="310" spans="1:10" s="128" customFormat="1" x14ac:dyDescent="0.25">
      <c r="A310" s="16"/>
      <c r="B310" s="16"/>
      <c r="C310" s="16"/>
      <c r="D310" s="16"/>
      <c r="E310" s="16"/>
      <c r="F310" s="16"/>
      <c r="G310" s="16"/>
      <c r="H310" s="16"/>
      <c r="I310" s="16"/>
      <c r="J310" s="16"/>
    </row>
  </sheetData>
  <mergeCells count="98">
    <mergeCell ref="B4:F4"/>
    <mergeCell ref="D257:J257"/>
    <mergeCell ref="D161:J161"/>
    <mergeCell ref="D178:J178"/>
    <mergeCell ref="D192:J192"/>
    <mergeCell ref="D239:J239"/>
    <mergeCell ref="E207:I207"/>
    <mergeCell ref="D226:G226"/>
    <mergeCell ref="D227:G227"/>
    <mergeCell ref="D228:G228"/>
    <mergeCell ref="D229:G229"/>
    <mergeCell ref="D230:G230"/>
    <mergeCell ref="E213:I213"/>
    <mergeCell ref="E212:I212"/>
    <mergeCell ref="E211:I211"/>
    <mergeCell ref="E210:I210"/>
    <mergeCell ref="D290:J290"/>
    <mergeCell ref="D301:J301"/>
    <mergeCell ref="D231:G231"/>
    <mergeCell ref="D232:G232"/>
    <mergeCell ref="D233:G233"/>
    <mergeCell ref="D234:G234"/>
    <mergeCell ref="D285:F286"/>
    <mergeCell ref="E209:I209"/>
    <mergeCell ref="E208:I208"/>
    <mergeCell ref="H151:H152"/>
    <mergeCell ref="H153:H154"/>
    <mergeCell ref="G147:G148"/>
    <mergeCell ref="G153:G154"/>
    <mergeCell ref="G151:G152"/>
    <mergeCell ref="G149:G150"/>
    <mergeCell ref="H124:H125"/>
    <mergeCell ref="I124:I125"/>
    <mergeCell ref="J124:J125"/>
    <mergeCell ref="C151:C152"/>
    <mergeCell ref="C153:C154"/>
    <mergeCell ref="D153:D154"/>
    <mergeCell ref="D151:D152"/>
    <mergeCell ref="D149:D150"/>
    <mergeCell ref="C147:C148"/>
    <mergeCell ref="C149:C150"/>
    <mergeCell ref="H147:H148"/>
    <mergeCell ref="H149:H150"/>
    <mergeCell ref="F124:F125"/>
    <mergeCell ref="D147:D148"/>
    <mergeCell ref="G124:G125"/>
    <mergeCell ref="B117:B118"/>
    <mergeCell ref="B124:B125"/>
    <mergeCell ref="C124:C125"/>
    <mergeCell ref="D124:D125"/>
    <mergeCell ref="E124:E125"/>
    <mergeCell ref="E117:E118"/>
    <mergeCell ref="I117:I118"/>
    <mergeCell ref="J117:J118"/>
    <mergeCell ref="C103:D103"/>
    <mergeCell ref="C104:D104"/>
    <mergeCell ref="C105:D105"/>
    <mergeCell ref="F117:F118"/>
    <mergeCell ref="G117:G118"/>
    <mergeCell ref="H117:H118"/>
    <mergeCell ref="C96:D96"/>
    <mergeCell ref="C117:C118"/>
    <mergeCell ref="D117:D118"/>
    <mergeCell ref="C97:D97"/>
    <mergeCell ref="C98:D98"/>
    <mergeCell ref="C99:D99"/>
    <mergeCell ref="C100:D100"/>
    <mergeCell ref="C101:D101"/>
    <mergeCell ref="C102:D102"/>
    <mergeCell ref="D109:F109"/>
    <mergeCell ref="B60:C60"/>
    <mergeCell ref="B61:C61"/>
    <mergeCell ref="B62:C62"/>
    <mergeCell ref="D62:E62"/>
    <mergeCell ref="D61:E61"/>
    <mergeCell ref="D60:E60"/>
    <mergeCell ref="B54:C54"/>
    <mergeCell ref="B55:E55"/>
    <mergeCell ref="B56:C56"/>
    <mergeCell ref="B57:C57"/>
    <mergeCell ref="B59:C59"/>
    <mergeCell ref="D59:E59"/>
    <mergeCell ref="B58:E58"/>
    <mergeCell ref="D57:E57"/>
    <mergeCell ref="D56:E56"/>
    <mergeCell ref="D54:E54"/>
    <mergeCell ref="B34:C36"/>
    <mergeCell ref="B30:C32"/>
    <mergeCell ref="D41:E43"/>
    <mergeCell ref="D39:E40"/>
    <mergeCell ref="D37:E38"/>
    <mergeCell ref="B33:C33"/>
    <mergeCell ref="B53:E53"/>
    <mergeCell ref="B52:C52"/>
    <mergeCell ref="B41:C43"/>
    <mergeCell ref="B39:C39"/>
    <mergeCell ref="B37:C37"/>
    <mergeCell ref="B48:C48"/>
  </mergeCells>
  <pageMargins left="0.7" right="0.7" top="0.75" bottom="0.75" header="0.3" footer="0.3"/>
  <pageSetup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CDDC20-C8BE-4B09-B205-F7564E851F90}">
  <sheetPr codeName="Sheet6"/>
  <dimension ref="A1:A5"/>
  <sheetViews>
    <sheetView workbookViewId="0"/>
  </sheetViews>
  <sheetFormatPr defaultRowHeight="15" x14ac:dyDescent="0.25"/>
  <sheetData>
    <row r="1" spans="1:1" ht="15.75" x14ac:dyDescent="0.25">
      <c r="A1" s="126" t="s">
        <v>240</v>
      </c>
    </row>
    <row r="2" spans="1:1" ht="15.75" x14ac:dyDescent="0.25">
      <c r="A2" s="126" t="s">
        <v>239</v>
      </c>
    </row>
    <row r="3" spans="1:1" ht="15.75" x14ac:dyDescent="0.25">
      <c r="A3" s="126"/>
    </row>
    <row r="4" spans="1:1" ht="15.75" x14ac:dyDescent="0.25">
      <c r="A4" s="3" t="s">
        <v>254</v>
      </c>
    </row>
    <row r="5" spans="1:1" ht="15.75" x14ac:dyDescent="0.25">
      <c r="A5" s="12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73B6E6-0902-4AF9-8365-49D412495C42}">
  <sheetPr codeName="Sheet7"/>
  <dimension ref="A1:A4"/>
  <sheetViews>
    <sheetView workbookViewId="0"/>
  </sheetViews>
  <sheetFormatPr defaultColWidth="8.7109375" defaultRowHeight="15.75" x14ac:dyDescent="0.25"/>
  <cols>
    <col min="1" max="16384" width="8.7109375" style="1"/>
  </cols>
  <sheetData>
    <row r="1" spans="1:1" x14ac:dyDescent="0.25">
      <c r="A1" s="126" t="s">
        <v>240</v>
      </c>
    </row>
    <row r="2" spans="1:1" x14ac:dyDescent="0.25">
      <c r="A2" s="126" t="s">
        <v>239</v>
      </c>
    </row>
    <row r="3" spans="1:1" x14ac:dyDescent="0.25">
      <c r="A3" s="126"/>
    </row>
    <row r="4" spans="1:1" x14ac:dyDescent="0.25">
      <c r="A4" s="3" t="s">
        <v>255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783DB1-3748-4C5C-99C0-F0FBE1A7C249}">
  <sheetPr codeName="Sheet1"/>
  <dimension ref="A1:K92"/>
  <sheetViews>
    <sheetView workbookViewId="0"/>
  </sheetViews>
  <sheetFormatPr defaultColWidth="8.85546875" defaultRowHeight="15.75" x14ac:dyDescent="0.25"/>
  <cols>
    <col min="1" max="1" width="3.5703125" style="16" customWidth="1"/>
    <col min="2" max="2" width="11.140625" style="16" customWidth="1"/>
    <col min="3" max="3" width="29.85546875" style="16" customWidth="1"/>
    <col min="4" max="9" width="15.7109375" style="16" customWidth="1"/>
    <col min="10" max="10" width="4.5703125" style="16" customWidth="1"/>
    <col min="11" max="16384" width="8.85546875" style="1"/>
  </cols>
  <sheetData>
    <row r="1" spans="1:11" x14ac:dyDescent="0.25">
      <c r="A1" s="4" t="s">
        <v>240</v>
      </c>
      <c r="K1" s="1" t="s">
        <v>240</v>
      </c>
    </row>
    <row r="2" spans="1:11" x14ac:dyDescent="0.25">
      <c r="A2" s="4" t="s">
        <v>260</v>
      </c>
      <c r="K2" s="1" t="s">
        <v>260</v>
      </c>
    </row>
    <row r="3" spans="1:11" ht="18.600000000000001" customHeight="1" x14ac:dyDescent="0.25">
      <c r="A3" s="4"/>
    </row>
    <row r="4" spans="1:11" ht="18.600000000000001" customHeight="1" x14ac:dyDescent="0.25">
      <c r="A4" s="4"/>
      <c r="K4" s="1" t="s">
        <v>77</v>
      </c>
    </row>
    <row r="5" spans="1:11" x14ac:dyDescent="0.25">
      <c r="A5" s="4"/>
      <c r="B5" s="89" t="s">
        <v>59</v>
      </c>
      <c r="C5" s="227" t="s">
        <v>261</v>
      </c>
      <c r="D5" s="227"/>
      <c r="E5" s="227"/>
      <c r="F5" s="227"/>
      <c r="G5" s="227"/>
      <c r="H5" s="227"/>
      <c r="I5" s="227"/>
    </row>
    <row r="6" spans="1:11" x14ac:dyDescent="0.25">
      <c r="A6" s="4"/>
      <c r="B6" s="89"/>
      <c r="C6" s="227"/>
      <c r="D6" s="227"/>
      <c r="E6" s="227"/>
      <c r="F6" s="227"/>
      <c r="G6" s="227"/>
      <c r="H6" s="227"/>
      <c r="I6" s="227"/>
    </row>
    <row r="7" spans="1:11" x14ac:dyDescent="0.25">
      <c r="A7" s="4"/>
      <c r="B7" s="89"/>
    </row>
    <row r="8" spans="1:11" x14ac:dyDescent="0.25">
      <c r="A8" s="4"/>
      <c r="B8" s="89"/>
      <c r="C8" s="15" t="s">
        <v>35</v>
      </c>
    </row>
    <row r="9" spans="1:11" x14ac:dyDescent="0.25">
      <c r="A9" s="4"/>
      <c r="B9" s="89"/>
      <c r="C9" s="132"/>
      <c r="D9" s="133" t="s">
        <v>13</v>
      </c>
      <c r="E9" s="133" t="s">
        <v>14</v>
      </c>
    </row>
    <row r="10" spans="1:11" x14ac:dyDescent="0.25">
      <c r="A10" s="4"/>
      <c r="B10" s="89"/>
      <c r="C10" s="35" t="s">
        <v>262</v>
      </c>
      <c r="D10" s="134">
        <v>26665</v>
      </c>
      <c r="E10" s="134">
        <v>32143</v>
      </c>
    </row>
    <row r="11" spans="1:11" x14ac:dyDescent="0.25">
      <c r="A11" s="4"/>
      <c r="B11" s="89"/>
      <c r="C11" s="35" t="s">
        <v>263</v>
      </c>
      <c r="D11" s="134">
        <v>44927</v>
      </c>
      <c r="E11" s="134">
        <v>44927</v>
      </c>
    </row>
    <row r="12" spans="1:11" x14ac:dyDescent="0.25">
      <c r="A12" s="4"/>
      <c r="B12" s="89"/>
      <c r="C12" s="35" t="s">
        <v>264</v>
      </c>
      <c r="D12" s="133">
        <v>4</v>
      </c>
      <c r="E12" s="133">
        <v>10.5</v>
      </c>
    </row>
    <row r="13" spans="1:11" x14ac:dyDescent="0.25">
      <c r="A13" s="4"/>
      <c r="B13" s="89"/>
      <c r="C13" s="35" t="s">
        <v>265</v>
      </c>
      <c r="D13" s="133">
        <v>5</v>
      </c>
      <c r="E13" s="133">
        <v>10.5</v>
      </c>
    </row>
    <row r="14" spans="1:11" x14ac:dyDescent="0.25">
      <c r="A14" s="4"/>
      <c r="B14" s="89"/>
    </row>
    <row r="15" spans="1:11" x14ac:dyDescent="0.25">
      <c r="A15" s="4"/>
      <c r="B15" s="89"/>
      <c r="C15" s="15" t="s">
        <v>0</v>
      </c>
    </row>
    <row r="16" spans="1:11" x14ac:dyDescent="0.25">
      <c r="A16" s="4"/>
      <c r="B16" s="89"/>
      <c r="C16" s="239" t="s">
        <v>266</v>
      </c>
      <c r="D16" s="238" t="s">
        <v>13</v>
      </c>
      <c r="E16" s="238"/>
      <c r="F16" s="238" t="s">
        <v>14</v>
      </c>
      <c r="G16" s="238"/>
      <c r="H16" s="237" t="s">
        <v>267</v>
      </c>
    </row>
    <row r="17" spans="1:10" x14ac:dyDescent="0.25">
      <c r="A17" s="4"/>
      <c r="B17" s="89"/>
      <c r="C17" s="239"/>
      <c r="D17" s="238" t="s">
        <v>268</v>
      </c>
      <c r="E17" s="238" t="s">
        <v>25</v>
      </c>
      <c r="F17" s="238" t="s">
        <v>268</v>
      </c>
      <c r="G17" s="237" t="s">
        <v>25</v>
      </c>
      <c r="H17" s="237"/>
      <c r="I17" s="135"/>
    </row>
    <row r="18" spans="1:10" x14ac:dyDescent="0.25">
      <c r="A18" s="4"/>
      <c r="B18" s="89"/>
      <c r="C18" s="239"/>
      <c r="D18" s="238"/>
      <c r="E18" s="238"/>
      <c r="F18" s="238"/>
      <c r="G18" s="237"/>
      <c r="H18" s="237"/>
      <c r="I18" s="135"/>
    </row>
    <row r="19" spans="1:10" x14ac:dyDescent="0.25">
      <c r="A19" s="4"/>
      <c r="B19" s="89"/>
      <c r="C19" s="137">
        <v>2012</v>
      </c>
      <c r="D19" s="133">
        <v>0</v>
      </c>
      <c r="E19" s="133"/>
      <c r="F19" s="133">
        <v>0.5</v>
      </c>
      <c r="G19" s="138">
        <v>28000</v>
      </c>
      <c r="H19" s="139">
        <v>2646.67</v>
      </c>
      <c r="I19" s="136"/>
    </row>
    <row r="20" spans="1:10" x14ac:dyDescent="0.25">
      <c r="A20" s="4"/>
      <c r="B20" s="89"/>
      <c r="C20" s="137">
        <v>2013</v>
      </c>
      <c r="D20" s="133">
        <v>0</v>
      </c>
      <c r="E20" s="133"/>
      <c r="F20" s="133">
        <v>1</v>
      </c>
      <c r="G20" s="138">
        <v>61000</v>
      </c>
      <c r="H20" s="139">
        <v>2696.67</v>
      </c>
      <c r="I20" s="136"/>
    </row>
    <row r="21" spans="1:10" x14ac:dyDescent="0.25">
      <c r="A21" s="4"/>
      <c r="B21" s="89"/>
      <c r="C21" s="137">
        <v>2014</v>
      </c>
      <c r="D21" s="133">
        <v>0</v>
      </c>
      <c r="E21" s="133"/>
      <c r="F21" s="133">
        <v>1</v>
      </c>
      <c r="G21" s="138">
        <v>62000</v>
      </c>
      <c r="H21" s="139">
        <v>2770</v>
      </c>
      <c r="I21" s="136"/>
    </row>
    <row r="22" spans="1:10" x14ac:dyDescent="0.25">
      <c r="A22" s="4"/>
      <c r="B22" s="89"/>
      <c r="C22" s="137">
        <v>2015</v>
      </c>
      <c r="D22" s="133">
        <v>0</v>
      </c>
      <c r="E22" s="133"/>
      <c r="F22" s="133">
        <v>1</v>
      </c>
      <c r="G22" s="138">
        <v>64000</v>
      </c>
      <c r="H22" s="139">
        <v>2818.89</v>
      </c>
      <c r="I22" s="136"/>
    </row>
    <row r="23" spans="1:10" x14ac:dyDescent="0.25">
      <c r="A23" s="4"/>
      <c r="B23" s="89"/>
      <c r="C23" s="137">
        <v>2016</v>
      </c>
      <c r="D23" s="133">
        <v>0</v>
      </c>
      <c r="E23" s="133"/>
      <c r="F23" s="133">
        <v>1</v>
      </c>
      <c r="G23" s="138">
        <v>64500</v>
      </c>
      <c r="H23" s="139">
        <v>2890</v>
      </c>
      <c r="I23" s="136"/>
    </row>
    <row r="24" spans="1:10" x14ac:dyDescent="0.25">
      <c r="A24" s="4"/>
      <c r="B24" s="89"/>
      <c r="C24" s="137">
        <v>2017</v>
      </c>
      <c r="D24" s="133">
        <v>0</v>
      </c>
      <c r="E24" s="133"/>
      <c r="F24" s="133">
        <v>1</v>
      </c>
      <c r="G24" s="138">
        <v>67000</v>
      </c>
      <c r="H24" s="139">
        <v>2914.44</v>
      </c>
      <c r="I24" s="136"/>
    </row>
    <row r="25" spans="1:10" x14ac:dyDescent="0.25">
      <c r="A25" s="4"/>
      <c r="B25" s="89"/>
      <c r="C25" s="137">
        <v>2018</v>
      </c>
      <c r="D25" s="133">
        <v>0</v>
      </c>
      <c r="E25" s="138">
        <v>147000</v>
      </c>
      <c r="F25" s="133">
        <v>1</v>
      </c>
      <c r="G25" s="138">
        <v>68000</v>
      </c>
      <c r="H25" s="139">
        <v>2944.44</v>
      </c>
      <c r="I25" s="136"/>
    </row>
    <row r="26" spans="1:10" x14ac:dyDescent="0.25">
      <c r="A26" s="4"/>
      <c r="B26" s="89"/>
      <c r="C26" s="137">
        <v>2019</v>
      </c>
      <c r="D26" s="133">
        <v>1</v>
      </c>
      <c r="E26" s="138">
        <v>158000</v>
      </c>
      <c r="F26" s="133">
        <v>1</v>
      </c>
      <c r="G26" s="138">
        <v>70500</v>
      </c>
      <c r="H26" s="139">
        <v>3025.56</v>
      </c>
      <c r="I26" s="136"/>
    </row>
    <row r="27" spans="1:10" x14ac:dyDescent="0.25">
      <c r="A27" s="4"/>
      <c r="B27" s="89"/>
      <c r="C27" s="137">
        <v>2020</v>
      </c>
      <c r="D27" s="133">
        <v>1</v>
      </c>
      <c r="E27" s="138">
        <v>161000</v>
      </c>
      <c r="F27" s="133">
        <v>1</v>
      </c>
      <c r="G27" s="138">
        <v>69500</v>
      </c>
      <c r="H27" s="139">
        <v>3092.22</v>
      </c>
      <c r="I27" s="136"/>
    </row>
    <row r="28" spans="1:10" x14ac:dyDescent="0.25">
      <c r="A28" s="4"/>
      <c r="B28" s="89"/>
      <c r="C28" s="137">
        <v>2021</v>
      </c>
      <c r="D28" s="133">
        <v>1</v>
      </c>
      <c r="E28" s="138">
        <v>167000</v>
      </c>
      <c r="F28" s="133">
        <v>1</v>
      </c>
      <c r="G28" s="138">
        <v>71500</v>
      </c>
      <c r="H28" s="139">
        <v>3245.56</v>
      </c>
      <c r="I28" s="136"/>
    </row>
    <row r="29" spans="1:10" x14ac:dyDescent="0.25">
      <c r="A29" s="4"/>
      <c r="B29" s="89"/>
      <c r="C29" s="137">
        <v>2022</v>
      </c>
      <c r="D29" s="133">
        <v>1</v>
      </c>
      <c r="E29" s="138">
        <v>172000</v>
      </c>
      <c r="F29" s="133">
        <v>1</v>
      </c>
      <c r="G29" s="138">
        <v>71500</v>
      </c>
      <c r="H29" s="139">
        <v>3420</v>
      </c>
      <c r="I29" s="136"/>
    </row>
    <row r="30" spans="1:10" x14ac:dyDescent="0.25">
      <c r="A30" s="4"/>
      <c r="B30" s="89"/>
    </row>
    <row r="31" spans="1:10" x14ac:dyDescent="0.25">
      <c r="A31" s="4"/>
      <c r="B31" s="89"/>
      <c r="C31" s="47" t="s">
        <v>27</v>
      </c>
    </row>
    <row r="32" spans="1:10" x14ac:dyDescent="0.25">
      <c r="A32" s="4"/>
      <c r="B32" s="89"/>
      <c r="C32" s="18" t="s">
        <v>68</v>
      </c>
      <c r="D32" s="36" t="s">
        <v>6</v>
      </c>
      <c r="E32" s="20"/>
      <c r="F32" s="20"/>
      <c r="G32" s="20"/>
      <c r="H32" s="20"/>
      <c r="I32" s="20"/>
      <c r="J32" s="21"/>
    </row>
    <row r="33" spans="1:10" x14ac:dyDescent="0.25">
      <c r="A33" s="4"/>
      <c r="B33" s="89"/>
      <c r="C33" s="18" t="s">
        <v>3</v>
      </c>
      <c r="D33" s="36" t="s">
        <v>269</v>
      </c>
      <c r="E33" s="20"/>
      <c r="F33" s="20"/>
      <c r="G33" s="20"/>
      <c r="H33" s="20"/>
      <c r="I33" s="20"/>
      <c r="J33" s="21"/>
    </row>
    <row r="34" spans="1:10" x14ac:dyDescent="0.25">
      <c r="A34" s="4"/>
      <c r="B34" s="89"/>
      <c r="C34" s="18" t="s">
        <v>270</v>
      </c>
      <c r="D34" s="36" t="s">
        <v>18</v>
      </c>
      <c r="E34" s="20"/>
      <c r="F34" s="20"/>
      <c r="G34" s="20"/>
      <c r="H34" s="20"/>
      <c r="I34" s="20"/>
      <c r="J34" s="21"/>
    </row>
    <row r="35" spans="1:10" x14ac:dyDescent="0.25">
      <c r="A35" s="4"/>
      <c r="B35" s="89"/>
      <c r="C35" s="18" t="s">
        <v>271</v>
      </c>
      <c r="D35" s="36" t="s">
        <v>272</v>
      </c>
      <c r="E35" s="20"/>
      <c r="F35" s="20"/>
      <c r="G35" s="20"/>
      <c r="H35" s="20"/>
      <c r="I35" s="20"/>
      <c r="J35" s="21"/>
    </row>
    <row r="36" spans="1:10" x14ac:dyDescent="0.25">
      <c r="A36" s="4"/>
      <c r="B36" s="89"/>
      <c r="C36" s="143" t="s">
        <v>7</v>
      </c>
      <c r="D36" s="140" t="s">
        <v>273</v>
      </c>
      <c r="E36" s="141"/>
      <c r="F36" s="141"/>
      <c r="G36" s="141"/>
      <c r="H36" s="141"/>
      <c r="I36" s="141"/>
      <c r="J36" s="26"/>
    </row>
    <row r="37" spans="1:10" x14ac:dyDescent="0.25">
      <c r="A37" s="4"/>
      <c r="B37" s="89"/>
      <c r="C37" s="33"/>
      <c r="D37" s="142" t="s">
        <v>274</v>
      </c>
      <c r="E37" s="30"/>
      <c r="F37" s="30"/>
      <c r="G37" s="30"/>
      <c r="H37" s="30"/>
      <c r="I37" s="30"/>
      <c r="J37" s="31"/>
    </row>
    <row r="38" spans="1:10" x14ac:dyDescent="0.25">
      <c r="A38" s="4"/>
      <c r="B38" s="89"/>
      <c r="C38" s="18" t="s">
        <v>275</v>
      </c>
      <c r="D38" s="36" t="s">
        <v>276</v>
      </c>
      <c r="E38" s="20"/>
      <c r="F38" s="20"/>
      <c r="G38" s="20"/>
      <c r="H38" s="20"/>
      <c r="I38" s="20"/>
      <c r="J38" s="21"/>
    </row>
    <row r="39" spans="1:10" x14ac:dyDescent="0.25">
      <c r="A39" s="4"/>
      <c r="B39" s="89"/>
      <c r="C39" s="18" t="s">
        <v>277</v>
      </c>
      <c r="D39" s="36" t="s">
        <v>278</v>
      </c>
      <c r="E39" s="20"/>
      <c r="F39" s="20"/>
      <c r="G39" s="20"/>
      <c r="H39" s="20"/>
      <c r="I39" s="20"/>
      <c r="J39" s="21"/>
    </row>
    <row r="40" spans="1:10" x14ac:dyDescent="0.25">
      <c r="A40" s="4"/>
      <c r="B40" s="89"/>
      <c r="C40" s="18" t="s">
        <v>279</v>
      </c>
      <c r="D40" s="36" t="s">
        <v>280</v>
      </c>
      <c r="E40" s="20"/>
      <c r="F40" s="20"/>
      <c r="G40" s="20"/>
      <c r="H40" s="20"/>
      <c r="I40" s="20"/>
      <c r="J40" s="21"/>
    </row>
    <row r="41" spans="1:10" x14ac:dyDescent="0.25">
      <c r="A41" s="4"/>
      <c r="B41" s="89"/>
      <c r="C41" s="34"/>
      <c r="D41" s="34"/>
      <c r="E41" s="34"/>
      <c r="F41" s="34"/>
      <c r="G41" s="34"/>
      <c r="H41" s="34"/>
      <c r="I41" s="34"/>
      <c r="J41" s="34"/>
    </row>
    <row r="42" spans="1:10" x14ac:dyDescent="0.25">
      <c r="A42" s="4"/>
      <c r="B42" s="89"/>
      <c r="C42" s="47" t="s">
        <v>36</v>
      </c>
      <c r="D42" s="144"/>
      <c r="E42" s="144"/>
      <c r="F42" s="144"/>
      <c r="G42" s="144"/>
      <c r="H42" s="144"/>
      <c r="I42" s="144"/>
      <c r="J42" s="34"/>
    </row>
    <row r="43" spans="1:10" x14ac:dyDescent="0.25">
      <c r="A43" s="4"/>
      <c r="B43" s="89"/>
      <c r="C43" s="174" t="s">
        <v>29</v>
      </c>
      <c r="D43" s="145" t="s">
        <v>281</v>
      </c>
      <c r="E43" s="214" t="s">
        <v>30</v>
      </c>
      <c r="F43" s="214" t="s">
        <v>31</v>
      </c>
      <c r="G43" s="144"/>
      <c r="H43" s="144"/>
      <c r="I43" s="144"/>
      <c r="J43" s="34"/>
    </row>
    <row r="44" spans="1:10" x14ac:dyDescent="0.25">
      <c r="A44" s="4"/>
      <c r="B44" s="89"/>
      <c r="C44" s="174"/>
      <c r="D44" s="145" t="s">
        <v>282</v>
      </c>
      <c r="E44" s="214"/>
      <c r="F44" s="214"/>
      <c r="G44" s="144"/>
      <c r="H44" s="144"/>
      <c r="I44" s="144"/>
      <c r="J44" s="34"/>
    </row>
    <row r="45" spans="1:10" x14ac:dyDescent="0.25">
      <c r="A45" s="4"/>
      <c r="B45" s="89"/>
      <c r="C45" s="146">
        <v>44927</v>
      </c>
      <c r="D45" s="147">
        <v>5.1999999999999998E-3</v>
      </c>
      <c r="E45" s="147">
        <v>1.4500000000000001E-2</v>
      </c>
      <c r="F45" s="147">
        <v>-8.0000000000000004E-4</v>
      </c>
      <c r="G45" s="144"/>
      <c r="H45" s="144"/>
      <c r="I45" s="144"/>
      <c r="J45" s="34"/>
    </row>
    <row r="46" spans="1:10" x14ac:dyDescent="0.25">
      <c r="A46" s="4"/>
      <c r="B46" s="89"/>
      <c r="C46" s="146">
        <v>44896</v>
      </c>
      <c r="D46" s="147">
        <v>4.7999999999999996E-3</v>
      </c>
      <c r="E46" s="147">
        <v>1.24E-2</v>
      </c>
      <c r="F46" s="147">
        <v>-2.3999999999999998E-3</v>
      </c>
      <c r="G46" s="144"/>
      <c r="H46" s="144"/>
      <c r="I46" s="144"/>
      <c r="J46" s="34"/>
    </row>
    <row r="47" spans="1:10" x14ac:dyDescent="0.25">
      <c r="A47" s="4"/>
      <c r="B47" s="89"/>
      <c r="C47" s="146">
        <v>44866</v>
      </c>
      <c r="D47" s="147">
        <v>5.1000000000000004E-3</v>
      </c>
      <c r="E47" s="147">
        <v>1.2200000000000001E-2</v>
      </c>
      <c r="F47" s="147">
        <v>-2.5999999999999999E-3</v>
      </c>
      <c r="G47" s="144"/>
      <c r="H47" s="144"/>
      <c r="I47" s="144"/>
      <c r="J47" s="34"/>
    </row>
    <row r="48" spans="1:10" x14ac:dyDescent="0.25">
      <c r="A48" s="4"/>
      <c r="B48" s="89"/>
      <c r="C48" s="61"/>
      <c r="D48" s="144"/>
      <c r="E48" s="144"/>
      <c r="F48" s="144"/>
      <c r="G48" s="144"/>
      <c r="H48" s="144"/>
      <c r="I48" s="144"/>
      <c r="J48" s="34"/>
    </row>
    <row r="49" spans="1:10" ht="45" x14ac:dyDescent="0.25">
      <c r="A49" s="4"/>
      <c r="B49" s="89"/>
      <c r="C49" s="235" t="s">
        <v>29</v>
      </c>
      <c r="D49" s="236" t="s">
        <v>32</v>
      </c>
      <c r="E49" s="236" t="s">
        <v>34</v>
      </c>
      <c r="F49" s="236" t="s">
        <v>33</v>
      </c>
      <c r="G49" s="236" t="s">
        <v>283</v>
      </c>
      <c r="H49" s="171" t="s">
        <v>284</v>
      </c>
      <c r="I49" s="171" t="s">
        <v>286</v>
      </c>
      <c r="J49" s="34"/>
    </row>
    <row r="50" spans="1:10" x14ac:dyDescent="0.25">
      <c r="A50" s="4"/>
      <c r="B50" s="89"/>
      <c r="C50" s="235"/>
      <c r="D50" s="236"/>
      <c r="E50" s="236"/>
      <c r="F50" s="236"/>
      <c r="G50" s="236"/>
      <c r="H50" s="172" t="s">
        <v>285</v>
      </c>
      <c r="I50" s="172" t="s">
        <v>285</v>
      </c>
      <c r="J50" s="34"/>
    </row>
    <row r="51" spans="1:10" x14ac:dyDescent="0.25">
      <c r="A51" s="4"/>
      <c r="B51" s="89"/>
      <c r="C51" s="148">
        <v>44927</v>
      </c>
      <c r="D51" s="149">
        <v>1.149E-2</v>
      </c>
      <c r="E51" s="149">
        <v>2.1649999999999999E-2</v>
      </c>
      <c r="F51" s="149">
        <v>1.8020000000000001E-2</v>
      </c>
      <c r="G51" s="149">
        <v>2.9940000000000001E-2</v>
      </c>
      <c r="H51" s="150">
        <v>6.8300000000000001E-3</v>
      </c>
      <c r="I51" s="150">
        <v>1.316E-2</v>
      </c>
      <c r="J51" s="34"/>
    </row>
    <row r="52" spans="1:10" x14ac:dyDescent="0.25">
      <c r="A52" s="4"/>
      <c r="B52" s="89"/>
      <c r="C52" s="148">
        <v>44896</v>
      </c>
      <c r="D52" s="149">
        <v>1.1039999999999999E-2</v>
      </c>
      <c r="E52" s="149">
        <v>2.01E-2</v>
      </c>
      <c r="F52" s="149">
        <v>1.8429999999999998E-2</v>
      </c>
      <c r="G52" s="149">
        <v>2.878E-2</v>
      </c>
      <c r="H52" s="150">
        <v>6.1399999999999996E-3</v>
      </c>
      <c r="I52" s="150">
        <v>1.124E-2</v>
      </c>
      <c r="J52" s="34"/>
    </row>
    <row r="53" spans="1:10" x14ac:dyDescent="0.25">
      <c r="A53" s="4"/>
      <c r="B53" s="89"/>
      <c r="C53" s="148">
        <v>44866</v>
      </c>
      <c r="D53" s="149">
        <v>1.191E-2</v>
      </c>
      <c r="E53" s="149">
        <v>2.051E-2</v>
      </c>
      <c r="F53" s="149">
        <v>1.9959999999999999E-2</v>
      </c>
      <c r="G53" s="149">
        <v>2.9569999999999999E-2</v>
      </c>
      <c r="H53" s="150">
        <v>6.0800000000000003E-3</v>
      </c>
      <c r="I53" s="150">
        <v>1.06E-2</v>
      </c>
      <c r="J53" s="34"/>
    </row>
    <row r="54" spans="1:10" x14ac:dyDescent="0.25">
      <c r="A54" s="4"/>
      <c r="B54" s="89"/>
      <c r="C54" s="61"/>
      <c r="D54" s="144"/>
      <c r="E54" s="144"/>
      <c r="F54" s="144"/>
      <c r="G54" s="144"/>
      <c r="H54" s="144"/>
      <c r="I54" s="144"/>
      <c r="J54" s="34"/>
    </row>
    <row r="55" spans="1:10" x14ac:dyDescent="0.25">
      <c r="A55" s="4"/>
      <c r="B55" s="89"/>
      <c r="C55" s="47" t="s">
        <v>287</v>
      </c>
      <c r="D55" s="144"/>
      <c r="E55" s="144"/>
      <c r="F55" s="144"/>
      <c r="G55" s="144"/>
      <c r="H55" s="144"/>
      <c r="I55" s="144"/>
      <c r="J55" s="34"/>
    </row>
    <row r="56" spans="1:10" x14ac:dyDescent="0.25">
      <c r="A56" s="4"/>
      <c r="B56" s="89"/>
      <c r="C56" s="52" t="s">
        <v>288</v>
      </c>
      <c r="D56" s="144"/>
      <c r="E56" s="144"/>
      <c r="F56" s="144"/>
      <c r="G56" s="144"/>
      <c r="H56" s="144"/>
      <c r="I56" s="144"/>
      <c r="J56" s="34"/>
    </row>
    <row r="57" spans="1:10" ht="20.25" x14ac:dyDescent="0.25">
      <c r="A57" s="4"/>
      <c r="B57" s="89"/>
      <c r="C57" s="151" t="s">
        <v>289</v>
      </c>
      <c r="D57" s="67">
        <v>23.2</v>
      </c>
      <c r="E57" s="152" t="s">
        <v>290</v>
      </c>
      <c r="F57" s="64">
        <v>16.399999999999999</v>
      </c>
      <c r="G57" s="144"/>
      <c r="H57" s="144"/>
      <c r="I57" s="144"/>
      <c r="J57" s="34"/>
    </row>
    <row r="58" spans="1:10" ht="20.25" x14ac:dyDescent="0.25">
      <c r="A58" s="4"/>
      <c r="B58" s="89"/>
      <c r="C58" s="151" t="s">
        <v>291</v>
      </c>
      <c r="D58" s="67">
        <v>22.3</v>
      </c>
      <c r="E58" s="152" t="s">
        <v>292</v>
      </c>
      <c r="F58" s="64">
        <v>15.7</v>
      </c>
      <c r="G58" s="144"/>
      <c r="H58" s="144"/>
      <c r="I58" s="144"/>
      <c r="J58" s="34"/>
    </row>
    <row r="59" spans="1:10" ht="20.25" x14ac:dyDescent="0.25">
      <c r="A59" s="4"/>
      <c r="B59" s="89"/>
      <c r="C59" s="151" t="s">
        <v>293</v>
      </c>
      <c r="D59" s="67">
        <v>21.5</v>
      </c>
      <c r="E59" s="152" t="s">
        <v>294</v>
      </c>
      <c r="F59" s="64">
        <v>14.9</v>
      </c>
      <c r="G59" s="144"/>
      <c r="H59" s="144"/>
      <c r="I59" s="144"/>
      <c r="J59" s="34"/>
    </row>
    <row r="60" spans="1:10" ht="20.25" x14ac:dyDescent="0.25">
      <c r="A60" s="4"/>
      <c r="B60" s="89"/>
      <c r="C60" s="151" t="s">
        <v>295</v>
      </c>
      <c r="D60" s="67">
        <v>20.6</v>
      </c>
      <c r="E60" s="152" t="s">
        <v>296</v>
      </c>
      <c r="F60" s="64">
        <v>14.2</v>
      </c>
      <c r="G60" s="144"/>
      <c r="H60" s="144"/>
      <c r="I60" s="144"/>
      <c r="J60" s="34"/>
    </row>
    <row r="61" spans="1:10" ht="20.25" x14ac:dyDescent="0.25">
      <c r="A61" s="4"/>
      <c r="B61" s="89"/>
      <c r="C61" s="151" t="s">
        <v>297</v>
      </c>
      <c r="D61" s="67">
        <v>19.8</v>
      </c>
      <c r="E61" s="152" t="s">
        <v>298</v>
      </c>
      <c r="F61" s="64">
        <v>13.5</v>
      </c>
      <c r="G61" s="144"/>
      <c r="H61" s="144"/>
      <c r="I61" s="144"/>
      <c r="J61" s="34"/>
    </row>
    <row r="62" spans="1:10" ht="20.25" x14ac:dyDescent="0.25">
      <c r="A62" s="4"/>
      <c r="B62" s="89"/>
      <c r="C62" s="151" t="s">
        <v>299</v>
      </c>
      <c r="D62" s="78">
        <v>19</v>
      </c>
      <c r="E62" s="152" t="s">
        <v>300</v>
      </c>
      <c r="F62" s="64">
        <v>12.8</v>
      </c>
      <c r="G62" s="144"/>
      <c r="H62" s="144"/>
      <c r="I62" s="144"/>
      <c r="J62" s="34"/>
    </row>
    <row r="63" spans="1:10" ht="20.25" x14ac:dyDescent="0.25">
      <c r="A63" s="4"/>
      <c r="B63" s="89"/>
      <c r="C63" s="151" t="s">
        <v>301</v>
      </c>
      <c r="D63" s="78">
        <v>18</v>
      </c>
      <c r="E63" s="152" t="s">
        <v>302</v>
      </c>
      <c r="F63" s="64">
        <v>12.2</v>
      </c>
      <c r="G63" s="144"/>
      <c r="H63" s="144"/>
      <c r="I63" s="144"/>
      <c r="J63" s="34"/>
    </row>
    <row r="64" spans="1:10" ht="20.25" x14ac:dyDescent="0.25">
      <c r="A64" s="4"/>
      <c r="B64" s="89"/>
      <c r="C64" s="151" t="s">
        <v>303</v>
      </c>
      <c r="D64" s="67">
        <v>17.100000000000001</v>
      </c>
      <c r="E64" s="152" t="s">
        <v>304</v>
      </c>
      <c r="F64" s="64">
        <v>11.6</v>
      </c>
      <c r="G64" s="144"/>
      <c r="H64" s="144"/>
      <c r="I64" s="144"/>
      <c r="J64" s="34"/>
    </row>
    <row r="65" spans="1:10" ht="20.25" x14ac:dyDescent="0.25">
      <c r="A65" s="4"/>
      <c r="B65" s="89"/>
      <c r="C65" s="151" t="s">
        <v>305</v>
      </c>
      <c r="D65" s="67">
        <v>16.2</v>
      </c>
      <c r="E65" s="152" t="s">
        <v>306</v>
      </c>
      <c r="F65" s="65">
        <v>11</v>
      </c>
      <c r="G65" s="144"/>
      <c r="H65" s="144"/>
      <c r="I65" s="144"/>
      <c r="J65" s="34"/>
    </row>
    <row r="66" spans="1:10" ht="20.25" x14ac:dyDescent="0.25">
      <c r="A66" s="4"/>
      <c r="B66" s="89"/>
      <c r="C66" s="151" t="s">
        <v>307</v>
      </c>
      <c r="D66" s="67">
        <v>15.3</v>
      </c>
      <c r="E66" s="152" t="s">
        <v>308</v>
      </c>
      <c r="F66" s="64">
        <v>10.4</v>
      </c>
      <c r="G66" s="144"/>
      <c r="H66" s="144"/>
      <c r="I66" s="144"/>
      <c r="J66" s="34"/>
    </row>
    <row r="67" spans="1:10" ht="20.25" x14ac:dyDescent="0.25">
      <c r="A67" s="4"/>
      <c r="B67" s="89"/>
      <c r="C67" s="151" t="s">
        <v>309</v>
      </c>
      <c r="D67" s="67">
        <v>14.5</v>
      </c>
      <c r="E67" s="152" t="s">
        <v>310</v>
      </c>
      <c r="F67" s="64">
        <v>9.8000000000000007</v>
      </c>
      <c r="G67" s="144"/>
      <c r="H67" s="144"/>
      <c r="I67" s="144"/>
      <c r="J67" s="34"/>
    </row>
    <row r="68" spans="1:10" x14ac:dyDescent="0.25">
      <c r="A68" s="4"/>
      <c r="B68" s="89"/>
    </row>
    <row r="69" spans="1:10" x14ac:dyDescent="0.25">
      <c r="A69" s="4"/>
      <c r="B69" s="89"/>
    </row>
    <row r="70" spans="1:10" x14ac:dyDescent="0.25">
      <c r="A70" s="4"/>
      <c r="B70" s="89"/>
    </row>
    <row r="72" spans="1:10" x14ac:dyDescent="0.25">
      <c r="B72" s="16" t="s">
        <v>1</v>
      </c>
      <c r="C72" s="89" t="s">
        <v>19</v>
      </c>
      <c r="D72" s="227" t="s">
        <v>311</v>
      </c>
      <c r="E72" s="227"/>
      <c r="F72" s="227"/>
      <c r="G72" s="227"/>
      <c r="H72" s="227"/>
      <c r="I72" s="227"/>
      <c r="J72" s="227"/>
    </row>
    <row r="73" spans="1:10" x14ac:dyDescent="0.25">
      <c r="C73" s="89"/>
      <c r="D73" s="227"/>
      <c r="E73" s="227"/>
      <c r="F73" s="227"/>
      <c r="G73" s="227"/>
      <c r="H73" s="227"/>
      <c r="I73" s="227"/>
      <c r="J73" s="227"/>
    </row>
    <row r="74" spans="1:10" x14ac:dyDescent="0.25">
      <c r="C74" s="89"/>
    </row>
    <row r="75" spans="1:10" x14ac:dyDescent="0.25">
      <c r="C75" s="89"/>
      <c r="D75" s="229" t="s">
        <v>80</v>
      </c>
      <c r="E75" s="230"/>
      <c r="F75" s="230"/>
      <c r="G75" s="230"/>
      <c r="H75" s="230"/>
      <c r="I75" s="230"/>
      <c r="J75" s="231"/>
    </row>
    <row r="76" spans="1:10" x14ac:dyDescent="0.25">
      <c r="C76" s="89"/>
      <c r="D76" s="232"/>
      <c r="E76" s="233"/>
      <c r="F76" s="233"/>
      <c r="G76" s="233"/>
      <c r="H76" s="233"/>
      <c r="I76" s="233"/>
      <c r="J76" s="234"/>
    </row>
    <row r="77" spans="1:10" x14ac:dyDescent="0.25">
      <c r="C77" s="89"/>
    </row>
    <row r="78" spans="1:10" x14ac:dyDescent="0.25">
      <c r="B78" s="16" t="s">
        <v>2</v>
      </c>
      <c r="C78" s="89" t="s">
        <v>17</v>
      </c>
      <c r="D78" s="16" t="s">
        <v>312</v>
      </c>
    </row>
    <row r="79" spans="1:10" x14ac:dyDescent="0.25">
      <c r="C79" s="89"/>
    </row>
    <row r="80" spans="1:10" x14ac:dyDescent="0.25">
      <c r="C80" s="89"/>
      <c r="D80" s="16" t="s">
        <v>313</v>
      </c>
    </row>
    <row r="81" spans="2:10" x14ac:dyDescent="0.25">
      <c r="C81" s="89"/>
    </row>
    <row r="82" spans="2:10" x14ac:dyDescent="0.25">
      <c r="D82" s="16" t="s">
        <v>314</v>
      </c>
    </row>
    <row r="84" spans="2:10" x14ac:dyDescent="0.25">
      <c r="D84" s="229" t="s">
        <v>80</v>
      </c>
      <c r="E84" s="230"/>
      <c r="F84" s="230"/>
      <c r="G84" s="230"/>
      <c r="H84" s="230"/>
      <c r="I84" s="230"/>
      <c r="J84" s="231"/>
    </row>
    <row r="85" spans="2:10" x14ac:dyDescent="0.25">
      <c r="D85" s="232"/>
      <c r="E85" s="233"/>
      <c r="F85" s="233"/>
      <c r="G85" s="233"/>
      <c r="H85" s="233"/>
      <c r="I85" s="233"/>
      <c r="J85" s="234"/>
    </row>
    <row r="87" spans="2:10" x14ac:dyDescent="0.25">
      <c r="B87" s="16" t="s">
        <v>60</v>
      </c>
      <c r="C87" s="89" t="s">
        <v>63</v>
      </c>
      <c r="D87" s="16" t="s">
        <v>334</v>
      </c>
    </row>
    <row r="89" spans="2:10" x14ac:dyDescent="0.25">
      <c r="D89" s="16" t="s">
        <v>315</v>
      </c>
    </row>
    <row r="91" spans="2:10" x14ac:dyDescent="0.25">
      <c r="D91" s="229" t="s">
        <v>80</v>
      </c>
      <c r="E91" s="230"/>
      <c r="F91" s="230"/>
      <c r="G91" s="230"/>
      <c r="H91" s="230"/>
      <c r="I91" s="230"/>
      <c r="J91" s="231"/>
    </row>
    <row r="92" spans="2:10" x14ac:dyDescent="0.25">
      <c r="D92" s="232"/>
      <c r="E92" s="233"/>
      <c r="F92" s="233"/>
      <c r="G92" s="233"/>
      <c r="H92" s="233"/>
      <c r="I92" s="233"/>
      <c r="J92" s="234"/>
    </row>
  </sheetData>
  <mergeCells count="21">
    <mergeCell ref="C5:I6"/>
    <mergeCell ref="H16:H18"/>
    <mergeCell ref="F16:G16"/>
    <mergeCell ref="D16:E16"/>
    <mergeCell ref="G17:G18"/>
    <mergeCell ref="F17:F18"/>
    <mergeCell ref="E17:E18"/>
    <mergeCell ref="D17:D18"/>
    <mergeCell ref="C16:C18"/>
    <mergeCell ref="D91:J92"/>
    <mergeCell ref="D75:J76"/>
    <mergeCell ref="D84:J85"/>
    <mergeCell ref="C43:C44"/>
    <mergeCell ref="E43:E44"/>
    <mergeCell ref="F43:F44"/>
    <mergeCell ref="C49:C50"/>
    <mergeCell ref="D49:D50"/>
    <mergeCell ref="E49:E50"/>
    <mergeCell ref="F49:F50"/>
    <mergeCell ref="G49:G50"/>
    <mergeCell ref="D72:J73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K60"/>
  <sheetViews>
    <sheetView workbookViewId="0"/>
  </sheetViews>
  <sheetFormatPr defaultColWidth="8.85546875" defaultRowHeight="15.75" x14ac:dyDescent="0.25"/>
  <cols>
    <col min="1" max="1" width="3.5703125" style="16" customWidth="1"/>
    <col min="2" max="2" width="11.140625" style="16" customWidth="1"/>
    <col min="3" max="3" width="16" style="16" customWidth="1"/>
    <col min="4" max="8" width="12.85546875" style="16" customWidth="1"/>
    <col min="9" max="9" width="8.85546875" style="16"/>
    <col min="10" max="10" width="2.5703125" style="16" customWidth="1"/>
    <col min="11" max="16384" width="8.85546875" style="1"/>
  </cols>
  <sheetData>
    <row r="1" spans="1:11" x14ac:dyDescent="0.25">
      <c r="A1" s="4" t="s">
        <v>240</v>
      </c>
      <c r="B1" s="4"/>
      <c r="K1" s="1" t="s">
        <v>240</v>
      </c>
    </row>
    <row r="2" spans="1:11" x14ac:dyDescent="0.25">
      <c r="A2" s="4" t="s">
        <v>81</v>
      </c>
      <c r="B2" s="4"/>
      <c r="K2" s="1" t="s">
        <v>81</v>
      </c>
    </row>
    <row r="3" spans="1:11" ht="18.600000000000001" customHeight="1" x14ac:dyDescent="0.3">
      <c r="A3" s="154"/>
    </row>
    <row r="4" spans="1:11" ht="18.600000000000001" customHeight="1" x14ac:dyDescent="0.25">
      <c r="A4" s="4"/>
      <c r="K4" s="1" t="s">
        <v>77</v>
      </c>
    </row>
    <row r="5" spans="1:11" x14ac:dyDescent="0.25">
      <c r="A5" s="4"/>
      <c r="B5" s="89" t="s">
        <v>20</v>
      </c>
      <c r="C5" s="16" t="s">
        <v>316</v>
      </c>
    </row>
    <row r="7" spans="1:11" x14ac:dyDescent="0.25">
      <c r="C7" s="15" t="s">
        <v>26</v>
      </c>
    </row>
    <row r="8" spans="1:11" ht="15.6" customHeight="1" x14ac:dyDescent="0.25">
      <c r="C8" s="252" t="s">
        <v>3</v>
      </c>
      <c r="D8" s="253"/>
      <c r="E8" s="256" t="s">
        <v>317</v>
      </c>
      <c r="F8" s="257"/>
      <c r="G8" s="258"/>
    </row>
    <row r="9" spans="1:11" ht="15.6" customHeight="1" x14ac:dyDescent="0.25">
      <c r="C9" s="254"/>
      <c r="D9" s="255"/>
      <c r="E9" s="259"/>
      <c r="F9" s="260"/>
      <c r="G9" s="261"/>
    </row>
    <row r="10" spans="1:11" x14ac:dyDescent="0.25">
      <c r="C10" s="263" t="s">
        <v>4</v>
      </c>
      <c r="D10" s="263"/>
      <c r="E10" s="263" t="s">
        <v>5</v>
      </c>
      <c r="F10" s="263"/>
      <c r="G10" s="263"/>
    </row>
    <row r="11" spans="1:11" x14ac:dyDescent="0.25">
      <c r="C11" s="263" t="s">
        <v>68</v>
      </c>
      <c r="D11" s="263"/>
      <c r="E11" s="215" t="s">
        <v>318</v>
      </c>
      <c r="F11" s="215"/>
      <c r="G11" s="215"/>
    </row>
    <row r="12" spans="1:11" x14ac:dyDescent="0.25">
      <c r="C12" s="204" t="s">
        <v>28</v>
      </c>
      <c r="D12" s="204"/>
      <c r="E12" s="242" t="s">
        <v>319</v>
      </c>
      <c r="F12" s="242"/>
      <c r="G12" s="242"/>
    </row>
    <row r="13" spans="1:11" x14ac:dyDescent="0.25">
      <c r="C13" s="204"/>
      <c r="D13" s="204"/>
      <c r="E13" s="242"/>
      <c r="F13" s="242"/>
      <c r="G13" s="242"/>
    </row>
    <row r="15" spans="1:11" x14ac:dyDescent="0.25">
      <c r="C15" s="15" t="s">
        <v>8</v>
      </c>
    </row>
    <row r="16" spans="1:11" x14ac:dyDescent="0.25">
      <c r="C16" s="249" t="s">
        <v>9</v>
      </c>
      <c r="D16" s="250"/>
      <c r="E16" s="155">
        <v>0.05</v>
      </c>
      <c r="F16" s="262" t="s">
        <v>24</v>
      </c>
      <c r="G16" s="262"/>
      <c r="H16" s="250"/>
    </row>
    <row r="17" spans="3:8" x14ac:dyDescent="0.25">
      <c r="C17" s="36" t="s">
        <v>10</v>
      </c>
      <c r="D17" s="21"/>
      <c r="E17" s="155">
        <v>0.04</v>
      </c>
      <c r="F17" s="20" t="s">
        <v>24</v>
      </c>
      <c r="G17" s="20"/>
      <c r="H17" s="21"/>
    </row>
    <row r="18" spans="3:8" x14ac:dyDescent="0.25">
      <c r="C18" s="243" t="s">
        <v>320</v>
      </c>
      <c r="D18" s="244"/>
      <c r="E18" s="241" t="s">
        <v>16</v>
      </c>
      <c r="F18" s="241"/>
      <c r="G18" s="241" t="s">
        <v>21</v>
      </c>
      <c r="H18" s="241"/>
    </row>
    <row r="19" spans="3:8" x14ac:dyDescent="0.25">
      <c r="C19" s="245"/>
      <c r="D19" s="246"/>
      <c r="E19" s="241">
        <v>60</v>
      </c>
      <c r="F19" s="241"/>
      <c r="G19" s="240">
        <v>0.25</v>
      </c>
      <c r="H19" s="241"/>
    </row>
    <row r="20" spans="3:8" x14ac:dyDescent="0.25">
      <c r="C20" s="245"/>
      <c r="D20" s="246"/>
      <c r="E20" s="241">
        <v>61</v>
      </c>
      <c r="F20" s="241"/>
      <c r="G20" s="251">
        <v>0.33333000000000002</v>
      </c>
      <c r="H20" s="241"/>
    </row>
    <row r="21" spans="3:8" x14ac:dyDescent="0.25">
      <c r="C21" s="247"/>
      <c r="D21" s="248"/>
      <c r="E21" s="241">
        <v>62</v>
      </c>
      <c r="F21" s="241"/>
      <c r="G21" s="240">
        <v>1</v>
      </c>
      <c r="H21" s="241"/>
    </row>
    <row r="22" spans="3:8" x14ac:dyDescent="0.25">
      <c r="C22" s="249" t="s">
        <v>321</v>
      </c>
      <c r="D22" s="250"/>
      <c r="E22" s="249" t="s">
        <v>11</v>
      </c>
      <c r="F22" s="262"/>
      <c r="G22" s="262"/>
      <c r="H22" s="250"/>
    </row>
    <row r="23" spans="3:8" x14ac:dyDescent="0.25">
      <c r="C23" s="249" t="s">
        <v>12</v>
      </c>
      <c r="D23" s="250"/>
      <c r="E23" s="249" t="s">
        <v>322</v>
      </c>
      <c r="F23" s="262"/>
      <c r="G23" s="262"/>
      <c r="H23" s="250"/>
    </row>
    <row r="25" spans="3:8" x14ac:dyDescent="0.25">
      <c r="C25" s="15" t="s">
        <v>69</v>
      </c>
    </row>
    <row r="26" spans="3:8" x14ac:dyDescent="0.25">
      <c r="C26" s="156"/>
      <c r="D26" s="157" t="s">
        <v>13</v>
      </c>
      <c r="E26" s="157" t="s">
        <v>14</v>
      </c>
      <c r="F26" s="157" t="s">
        <v>15</v>
      </c>
      <c r="G26" s="158"/>
      <c r="H26" s="158"/>
    </row>
    <row r="27" spans="3:8" x14ac:dyDescent="0.25">
      <c r="C27" s="156" t="s">
        <v>70</v>
      </c>
      <c r="D27" s="159">
        <v>40</v>
      </c>
      <c r="E27" s="159">
        <v>50</v>
      </c>
      <c r="F27" s="159">
        <v>60</v>
      </c>
      <c r="G27" s="160"/>
      <c r="H27" s="160"/>
    </row>
    <row r="28" spans="3:8" x14ac:dyDescent="0.25">
      <c r="C28" s="156" t="s">
        <v>71</v>
      </c>
      <c r="D28" s="159">
        <v>15</v>
      </c>
      <c r="E28" s="159">
        <v>20</v>
      </c>
      <c r="F28" s="159">
        <v>25</v>
      </c>
      <c r="G28" s="160"/>
      <c r="H28" s="160"/>
    </row>
    <row r="29" spans="3:8" x14ac:dyDescent="0.25">
      <c r="C29" s="156" t="s">
        <v>323</v>
      </c>
      <c r="D29" s="161">
        <v>70000</v>
      </c>
      <c r="E29" s="161">
        <v>90000</v>
      </c>
      <c r="F29" s="161">
        <v>100000</v>
      </c>
      <c r="G29" s="160"/>
      <c r="H29" s="160"/>
    </row>
    <row r="30" spans="3:8" x14ac:dyDescent="0.25">
      <c r="C30" s="160"/>
      <c r="D30" s="264"/>
      <c r="E30" s="264"/>
      <c r="F30" s="264"/>
      <c r="G30" s="264"/>
      <c r="H30" s="160"/>
    </row>
    <row r="31" spans="3:8" x14ac:dyDescent="0.25">
      <c r="C31" s="162" t="s">
        <v>47</v>
      </c>
      <c r="D31" s="160"/>
      <c r="E31" s="160"/>
      <c r="F31" s="160"/>
      <c r="G31" s="160"/>
      <c r="H31" s="160"/>
    </row>
    <row r="32" spans="3:8" ht="20.25" x14ac:dyDescent="0.25">
      <c r="C32" s="163" t="s">
        <v>328</v>
      </c>
      <c r="D32" s="164">
        <v>14.8</v>
      </c>
      <c r="E32" s="163" t="s">
        <v>329</v>
      </c>
      <c r="F32" s="164">
        <v>14.5</v>
      </c>
      <c r="G32" s="160"/>
      <c r="H32" s="160"/>
    </row>
    <row r="33" spans="2:10" ht="20.25" x14ac:dyDescent="0.25">
      <c r="C33" s="163" t="s">
        <v>330</v>
      </c>
      <c r="D33" s="164">
        <v>14.3</v>
      </c>
      <c r="E33" s="165"/>
      <c r="F33" s="166"/>
      <c r="G33" s="160"/>
      <c r="H33" s="160"/>
    </row>
    <row r="34" spans="2:10" x14ac:dyDescent="0.25">
      <c r="C34" s="160"/>
      <c r="D34" s="160"/>
      <c r="E34" s="160"/>
      <c r="F34" s="160"/>
      <c r="G34" s="160"/>
      <c r="H34" s="160"/>
    </row>
    <row r="35" spans="2:10" x14ac:dyDescent="0.25">
      <c r="C35" s="162" t="s">
        <v>72</v>
      </c>
      <c r="D35" s="160"/>
      <c r="E35" s="160"/>
      <c r="F35" s="160"/>
      <c r="G35" s="160"/>
      <c r="H35" s="160"/>
    </row>
    <row r="36" spans="2:10" x14ac:dyDescent="0.25">
      <c r="C36" s="24" t="s">
        <v>73</v>
      </c>
      <c r="D36" s="167"/>
      <c r="E36" s="164"/>
      <c r="F36" s="168">
        <v>750000</v>
      </c>
      <c r="G36" s="160"/>
      <c r="H36" s="160"/>
    </row>
    <row r="37" spans="2:10" x14ac:dyDescent="0.25">
      <c r="C37" s="160"/>
      <c r="D37" s="160"/>
      <c r="E37" s="160"/>
      <c r="F37" s="160"/>
      <c r="G37" s="160"/>
      <c r="H37" s="160"/>
    </row>
    <row r="39" spans="2:10" x14ac:dyDescent="0.25">
      <c r="B39" s="16" t="s">
        <v>1</v>
      </c>
      <c r="C39" s="89" t="s">
        <v>38</v>
      </c>
      <c r="D39" s="16" t="s">
        <v>74</v>
      </c>
    </row>
    <row r="40" spans="2:10" x14ac:dyDescent="0.25">
      <c r="C40" s="89"/>
      <c r="D40" s="57" t="s">
        <v>75</v>
      </c>
    </row>
    <row r="42" spans="2:10" x14ac:dyDescent="0.25">
      <c r="D42" s="229" t="s">
        <v>80</v>
      </c>
      <c r="E42" s="230"/>
      <c r="F42" s="230"/>
      <c r="G42" s="230"/>
      <c r="H42" s="230"/>
      <c r="I42" s="230"/>
      <c r="J42" s="231"/>
    </row>
    <row r="43" spans="2:10" x14ac:dyDescent="0.25">
      <c r="D43" s="232"/>
      <c r="E43" s="233"/>
      <c r="F43" s="233"/>
      <c r="G43" s="233"/>
      <c r="H43" s="233"/>
      <c r="I43" s="233"/>
      <c r="J43" s="234"/>
    </row>
    <row r="45" spans="2:10" x14ac:dyDescent="0.25">
      <c r="C45" s="16" t="s">
        <v>0</v>
      </c>
    </row>
    <row r="46" spans="2:10" x14ac:dyDescent="0.25">
      <c r="C46" s="153" t="s">
        <v>325</v>
      </c>
    </row>
    <row r="47" spans="2:10" x14ac:dyDescent="0.25">
      <c r="C47" s="153" t="s">
        <v>326</v>
      </c>
    </row>
    <row r="48" spans="2:10" x14ac:dyDescent="0.25">
      <c r="C48" s="153"/>
      <c r="D48" s="16" t="s">
        <v>324</v>
      </c>
    </row>
    <row r="49" spans="2:10" x14ac:dyDescent="0.25">
      <c r="C49" s="153" t="s">
        <v>327</v>
      </c>
    </row>
    <row r="51" spans="2:10" x14ac:dyDescent="0.25">
      <c r="B51" s="16" t="s">
        <v>2</v>
      </c>
      <c r="C51" s="89" t="s">
        <v>17</v>
      </c>
      <c r="D51" s="16" t="s">
        <v>76</v>
      </c>
    </row>
    <row r="53" spans="2:10" x14ac:dyDescent="0.25">
      <c r="D53" s="229" t="s">
        <v>80</v>
      </c>
      <c r="E53" s="230"/>
      <c r="F53" s="230"/>
      <c r="G53" s="230"/>
      <c r="H53" s="230"/>
      <c r="I53" s="230"/>
      <c r="J53" s="231"/>
    </row>
    <row r="54" spans="2:10" x14ac:dyDescent="0.25">
      <c r="D54" s="232"/>
      <c r="E54" s="233"/>
      <c r="F54" s="233"/>
      <c r="G54" s="233"/>
      <c r="H54" s="233"/>
      <c r="I54" s="233"/>
      <c r="J54" s="234"/>
    </row>
    <row r="56" spans="2:10" x14ac:dyDescent="0.25">
      <c r="B56" s="16" t="s">
        <v>60</v>
      </c>
      <c r="C56" s="89" t="s">
        <v>63</v>
      </c>
      <c r="D56" s="16" t="s">
        <v>79</v>
      </c>
    </row>
    <row r="57" spans="2:10" x14ac:dyDescent="0.25">
      <c r="D57" s="16" t="s">
        <v>331</v>
      </c>
    </row>
    <row r="59" spans="2:10" x14ac:dyDescent="0.25">
      <c r="D59" s="229" t="s">
        <v>80</v>
      </c>
      <c r="E59" s="230"/>
      <c r="F59" s="230"/>
      <c r="G59" s="230"/>
      <c r="H59" s="230"/>
      <c r="I59" s="230"/>
      <c r="J59" s="231"/>
    </row>
    <row r="60" spans="2:10" x14ac:dyDescent="0.25">
      <c r="D60" s="232"/>
      <c r="E60" s="233"/>
      <c r="F60" s="233"/>
      <c r="G60" s="233"/>
      <c r="H60" s="233"/>
      <c r="I60" s="233"/>
      <c r="J60" s="234"/>
    </row>
  </sheetData>
  <mergeCells count="28">
    <mergeCell ref="D53:J54"/>
    <mergeCell ref="D59:J60"/>
    <mergeCell ref="C8:D9"/>
    <mergeCell ref="E8:G9"/>
    <mergeCell ref="D42:J43"/>
    <mergeCell ref="E23:H23"/>
    <mergeCell ref="C23:D23"/>
    <mergeCell ref="C22:D22"/>
    <mergeCell ref="C10:D10"/>
    <mergeCell ref="C11:D11"/>
    <mergeCell ref="E10:G10"/>
    <mergeCell ref="E11:G11"/>
    <mergeCell ref="D30:E30"/>
    <mergeCell ref="F30:G30"/>
    <mergeCell ref="F16:H16"/>
    <mergeCell ref="E22:H22"/>
    <mergeCell ref="C12:D13"/>
    <mergeCell ref="G19:H19"/>
    <mergeCell ref="E12:G13"/>
    <mergeCell ref="C18:D21"/>
    <mergeCell ref="E18:F18"/>
    <mergeCell ref="G18:H18"/>
    <mergeCell ref="E19:F19"/>
    <mergeCell ref="E20:F20"/>
    <mergeCell ref="E21:F21"/>
    <mergeCell ref="C16:D16"/>
    <mergeCell ref="G20:H20"/>
    <mergeCell ref="G21:H2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Question 4</vt:lpstr>
      <vt:lpstr>Question 4 - Additional Space 1</vt:lpstr>
      <vt:lpstr>Question 4 - Additional Space 2</vt:lpstr>
      <vt:lpstr>Question 8</vt:lpstr>
      <vt:lpstr>Question 9</vt:lpstr>
      <vt:lpstr>'Question 9'!_Hlk6488088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2020-07-17T13:30:22Z</dcterms:created>
  <dcterms:modified xsi:type="dcterms:W3CDTF">2022-03-30T00:49:53Z</dcterms:modified>
</cp:coreProperties>
</file>