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zionce\Desktop\"/>
    </mc:Choice>
  </mc:AlternateContent>
  <xr:revisionPtr revIDLastSave="0" documentId="8_{80CE08D6-4F09-40DD-A01B-42DD7305BCF3}" xr6:coauthVersionLast="47" xr6:coauthVersionMax="47" xr10:uidLastSave="{00000000-0000-0000-0000-000000000000}"/>
  <bookViews>
    <workbookView xWindow="30870" yWindow="2400" windowWidth="21600" windowHeight="11385" firstSheet="1" activeTab="1" xr2:uid="{0AC043F2-DFFF-4ED4-A7AB-B6454B830EDB}"/>
  </bookViews>
  <sheets>
    <sheet name="Scenarios" sheetId="3" state="hidden" r:id="rId1"/>
    <sheet name="Exam Questions --&gt;" sheetId="24" r:id="rId2"/>
    <sheet name="Q2(a)" sheetId="19" r:id="rId3"/>
    <sheet name="Q2(b)" sheetId="20" r:id="rId4"/>
    <sheet name="Q3(b)" sheetId="21" r:id="rId5"/>
    <sheet name="Q3(c)" sheetId="22" r:id="rId6"/>
    <sheet name="Q5(a)" sheetId="23" r:id="rId7"/>
    <sheet name="Case Study Exhibits --&gt;" sheetId="25" r:id="rId8"/>
    <sheet name="Big Ben Inc St 1.5" sheetId="26" r:id="rId9"/>
    <sheet name="Big Ben BS 1.5" sheetId="27" r:id="rId10"/>
    <sheet name="Lyon 2.10 &amp; 3.3" sheetId="28" r:id="rId11"/>
    <sheet name="SLIC Sect 3.3" sheetId="29" r:id="rId12"/>
    <sheet name="AHA Sect 3.3" sheetId="30" r:id="rId13"/>
    <sheet name="Balance sheet" sheetId="10" state="hidden" r:id="rId14"/>
  </sheets>
  <externalReferences>
    <externalReference r:id="rId15"/>
    <externalReference r:id="rId16"/>
  </externalReferences>
  <definedNames>
    <definedName name="BaseYear">#REF!</definedName>
    <definedName name="CognitiveLevels" localSheetId="1">#REF!</definedName>
    <definedName name="CognitiveLevels">#REF!</definedName>
    <definedName name="CommonGuidance" localSheetId="1">#REF!</definedName>
    <definedName name="CommonGuidance">#REF!</definedName>
    <definedName name="Divisor">[1]Inputs!$B$2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LO_1">#REF!</definedName>
    <definedName name="LO_2" localSheetId="1">#REF!</definedName>
    <definedName name="LO_2">#REF!</definedName>
    <definedName name="LOList" localSheetId="1">#REF!</definedName>
    <definedName name="LOList">#REF!</definedName>
    <definedName name="Q_sources" localSheetId="1">#REF!</definedName>
    <definedName name="Q_sources">#REF!</definedName>
    <definedName name="SyllabusListing" localSheetId="1">#REF!</definedName>
    <definedName name="SyllabusListing">#REF!</definedName>
    <definedName name="Year1">[2]Factors!$B$4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8" i="23" l="1"/>
  <c r="E18" i="23" s="1"/>
  <c r="D256" i="23"/>
  <c r="E17" i="23" s="1"/>
  <c r="G15" i="22" l="1"/>
  <c r="F15" i="22"/>
  <c r="C1" i="3" l="1"/>
  <c r="D1" i="3" s="1"/>
  <c r="E1" i="3" s="1"/>
  <c r="F1" i="3" s="1"/>
  <c r="G1" i="3" s="1"/>
  <c r="H1" i="3" s="1"/>
  <c r="I1" i="3" s="1"/>
  <c r="J1" i="3" s="1"/>
  <c r="K1" i="3" s="1"/>
  <c r="L1" i="3" s="1"/>
  <c r="M1" i="3" s="1"/>
  <c r="N1" i="3" s="1"/>
  <c r="O1" i="3" s="1"/>
  <c r="P1" i="3" s="1"/>
  <c r="Q1" i="3" s="1"/>
  <c r="R1" i="3" s="1"/>
  <c r="S1" i="3" s="1"/>
  <c r="T1" i="3" s="1"/>
  <c r="U1" i="3" s="1"/>
  <c r="V1" i="3" s="1"/>
  <c r="W1" i="3" s="1"/>
  <c r="X1" i="3" s="1"/>
  <c r="Y1" i="3" s="1"/>
  <c r="Z1" i="3" s="1"/>
  <c r="AA1" i="3" s="1"/>
  <c r="AB1" i="3" s="1"/>
  <c r="AC1" i="3" s="1"/>
  <c r="AD1" i="3" s="1"/>
  <c r="AE1" i="3" s="1"/>
  <c r="AF1" i="3" s="1"/>
  <c r="AG1" i="3" s="1"/>
  <c r="AH1" i="3" s="1"/>
  <c r="AI1" i="3" s="1"/>
  <c r="AJ1" i="3" s="1"/>
  <c r="AK1" i="3" s="1"/>
  <c r="AL1" i="3" s="1"/>
  <c r="AM1" i="3" s="1"/>
  <c r="AN1" i="3" s="1"/>
  <c r="AO1" i="3" s="1"/>
  <c r="AP1" i="3" s="1"/>
  <c r="AQ1" i="3" s="1"/>
  <c r="AR1" i="3" s="1"/>
  <c r="AS1" i="3" s="1"/>
  <c r="AT1" i="3" s="1"/>
  <c r="AU1" i="3" s="1"/>
  <c r="AV1" i="3" s="1"/>
  <c r="AW1" i="3" s="1"/>
  <c r="AX1" i="3" s="1"/>
  <c r="AY1" i="3" s="1"/>
  <c r="AZ1" i="3" s="1"/>
  <c r="BA1" i="3" s="1"/>
  <c r="BB1" i="3" s="1"/>
  <c r="BC1" i="3" s="1"/>
  <c r="BD1" i="3" s="1"/>
  <c r="BE1" i="3" s="1"/>
  <c r="BF1" i="3" s="1"/>
  <c r="BG1" i="3" s="1"/>
  <c r="BH1" i="3" s="1"/>
  <c r="BI1" i="3" s="1"/>
  <c r="BJ1" i="3" s="1"/>
  <c r="BK1" i="3" s="1"/>
  <c r="BL1" i="3" s="1"/>
  <c r="BM1" i="3" s="1"/>
  <c r="BN1" i="3" s="1"/>
  <c r="BO1" i="3" s="1"/>
  <c r="BP1" i="3" s="1"/>
  <c r="BQ1" i="3" s="1"/>
  <c r="BR1" i="3" s="1"/>
  <c r="BS1" i="3" s="1"/>
  <c r="BT1" i="3" s="1"/>
  <c r="BU1" i="3" s="1"/>
  <c r="BV1" i="3" s="1"/>
  <c r="BW1" i="3" s="1"/>
  <c r="BX1" i="3" s="1"/>
  <c r="BY1" i="3" s="1"/>
  <c r="BZ1" i="3" s="1"/>
  <c r="CA1" i="3" s="1"/>
  <c r="CB1" i="3" s="1"/>
  <c r="CC1" i="3" s="1"/>
  <c r="CD1" i="3" s="1"/>
  <c r="CE1" i="3" s="1"/>
  <c r="CF1" i="3" s="1"/>
  <c r="CG1" i="3" s="1"/>
  <c r="CH1" i="3" s="1"/>
  <c r="CI1" i="3" s="1"/>
  <c r="CJ1" i="3" s="1"/>
  <c r="CK1" i="3" s="1"/>
  <c r="CL1" i="3" s="1"/>
  <c r="CM1" i="3" s="1"/>
  <c r="CN1" i="3" s="1"/>
  <c r="CO1" i="3" s="1"/>
  <c r="CP1" i="3" s="1"/>
  <c r="CQ1" i="3" s="1"/>
  <c r="CR1" i="3" s="1"/>
  <c r="CS1" i="3" s="1"/>
  <c r="CT1" i="3" s="1"/>
  <c r="CU1" i="3" s="1"/>
  <c r="CV1" i="3" s="1"/>
  <c r="CW1" i="3" s="1"/>
  <c r="A3" i="3" l="1"/>
  <c r="A4" i="3" s="1"/>
  <c r="A5" i="3" s="1"/>
  <c r="A6" i="3" s="1"/>
  <c r="A7" i="3" s="1"/>
  <c r="A8" i="3" s="1"/>
  <c r="A9" i="3" s="1"/>
  <c r="A10" i="3" s="1"/>
  <c r="A11" i="3" s="1"/>
</calcChain>
</file>

<file path=xl/sharedStrings.xml><?xml version="1.0" encoding="utf-8"?>
<sst xmlns="http://schemas.openxmlformats.org/spreadsheetml/2006/main" count="411" uniqueCount="233">
  <si>
    <t>Year</t>
  </si>
  <si>
    <t>0.3</t>
  </si>
  <si>
    <t>Statutory Value of Assets</t>
  </si>
  <si>
    <t>In ($M)</t>
  </si>
  <si>
    <t>Risk margin (cost of capital provision)</t>
  </si>
  <si>
    <t>Economic value of liabilities</t>
  </si>
  <si>
    <t>Franchise Value</t>
  </si>
  <si>
    <t>Statutory Liabilities</t>
  </si>
  <si>
    <t>Regulatory capital</t>
  </si>
  <si>
    <t>Economic Value of Tangible Assets</t>
  </si>
  <si>
    <t>Required EC - Market (undiversified)</t>
  </si>
  <si>
    <t>Required EC - Credit (undiversified)</t>
  </si>
  <si>
    <t xml:space="preserve">Correlation matrix </t>
  </si>
  <si>
    <t>Market</t>
  </si>
  <si>
    <t>Credit</t>
  </si>
  <si>
    <t>Other risks</t>
  </si>
  <si>
    <t>0.1</t>
  </si>
  <si>
    <t>0.05</t>
  </si>
  <si>
    <t>Required EC - Other risks (undiversified)</t>
  </si>
  <si>
    <t xml:space="preserve">Instructions: For each question part requiring an answer in Excel, (1) clearly identify the inputs to the calculations, </t>
  </si>
  <si>
    <t xml:space="preserve">                  (2) show the necessary interim calculations, adding rows and / or columns, if necessary, and </t>
  </si>
  <si>
    <t xml:space="preserve">                  (3) enter the final answer in some or all of the cells highlighted in yellow, as applicable in each circumstance.  </t>
  </si>
  <si>
    <t xml:space="preserve">                   These cells should contain formulas with links to other calculations in the worksheet.  Minimize the use of   </t>
  </si>
  <si>
    <t xml:space="preserve">                   hard-coded figures and maximize the number of interim steps in the calculations that would demonstrate </t>
  </si>
  <si>
    <t xml:space="preserve">                   your line of thinking.</t>
  </si>
  <si>
    <t>Inputs</t>
  </si>
  <si>
    <t xml:space="preserve">1. Weight Factor - Market Value of Asset by Asset Class </t>
  </si>
  <si>
    <t>Market Value of Asset by Asset Class</t>
  </si>
  <si>
    <t>Asset Class</t>
  </si>
  <si>
    <t>Percentage</t>
  </si>
  <si>
    <t>Treasury</t>
  </si>
  <si>
    <t>Corporate Investment Grade</t>
  </si>
  <si>
    <t>Corporate High Yield</t>
  </si>
  <si>
    <t>Mortgage</t>
  </si>
  <si>
    <t>Cash &amp; Short-Term Investments</t>
  </si>
  <si>
    <t>Private Equity Investments</t>
  </si>
  <si>
    <t xml:space="preserve">2. Alpha for normal distribution </t>
  </si>
  <si>
    <t xml:space="preserve">3. Correlation Matrix </t>
  </si>
  <si>
    <t>Correlation Matrix</t>
  </si>
  <si>
    <t>4. Volatility / Risk by Asset Class</t>
  </si>
  <si>
    <t>Step 2 - Calculate Diversified Portfolio VAR</t>
  </si>
  <si>
    <t>Diversified Portfolio VAR:</t>
  </si>
  <si>
    <t>Marginal VAR</t>
  </si>
  <si>
    <t>S&amp;P 500</t>
  </si>
  <si>
    <t>2. Risk Free Rate</t>
  </si>
  <si>
    <t>S&amp;P</t>
  </si>
  <si>
    <t>Compound Annual Return</t>
  </si>
  <si>
    <t>Step 1 - Calculate Variance Matrix</t>
  </si>
  <si>
    <t>Step 2 - Calculate Portfolio Volatility</t>
  </si>
  <si>
    <t>Portfolio Volatility - New</t>
  </si>
  <si>
    <t>Portfolio Volatility - Old</t>
  </si>
  <si>
    <t>Step 3 - Calculate Expected Portfolio Return</t>
  </si>
  <si>
    <t>Portfolio</t>
  </si>
  <si>
    <t>Expected Return</t>
  </si>
  <si>
    <t>Old (Question 2(a))</t>
  </si>
  <si>
    <t>New</t>
  </si>
  <si>
    <t>Step 4 - Calculate Sharpe Ratio</t>
  </si>
  <si>
    <t>Sharpe Ratio</t>
  </si>
  <si>
    <t>Part (a)(i)</t>
  </si>
  <si>
    <t>Part (a)(ii)</t>
  </si>
  <si>
    <t>Market Value ($ million)</t>
  </si>
  <si>
    <t>Data</t>
  </si>
  <si>
    <t>PART (iii)</t>
  </si>
  <si>
    <t>Date</t>
  </si>
  <si>
    <t>EUR/USD</t>
  </si>
  <si>
    <t>PART (iv)</t>
  </si>
  <si>
    <t>Volatility Forecast MA(30)</t>
  </si>
  <si>
    <t>decay factor 1</t>
  </si>
  <si>
    <t>decay factor 2</t>
  </si>
  <si>
    <t>1/25/2022 Volatility</t>
  </si>
  <si>
    <t>PART (i)</t>
  </si>
  <si>
    <t>PART (ii)</t>
  </si>
  <si>
    <t>Volatility Forecast EWMA: decay factor 1</t>
  </si>
  <si>
    <t>Volatility Forecast EWMA decay factor 2</t>
  </si>
  <si>
    <t>Weight of 1/26/2022 observation: decay factor 1</t>
  </si>
  <si>
    <t>Weight of 1/26/2022 observation: decay factor 2</t>
  </si>
  <si>
    <t>The spreadsheet contains the following data, calculations and results:</t>
  </si>
  <si>
    <t>Calculate the correct VaR and TVaR for 2022 using the data in the spreadsheet.</t>
  </si>
  <si>
    <t>VaR</t>
  </si>
  <si>
    <t>Revised result</t>
  </si>
  <si>
    <t>TVaR</t>
  </si>
  <si>
    <t>TVaR:</t>
  </si>
  <si>
    <t>Simulation Results</t>
  </si>
  <si>
    <t>Run #</t>
  </si>
  <si>
    <t>(a) (ii)</t>
  </si>
  <si>
    <t>VaR 95</t>
  </si>
  <si>
    <t>VaR:</t>
  </si>
  <si>
    <t>Volatility Forecast - with corrected terms</t>
  </si>
  <si>
    <r>
      <t>Volatility (</t>
    </r>
    <r>
      <rPr>
        <b/>
        <sz val="12"/>
        <color theme="1"/>
        <rFont val="Calibri"/>
        <family val="2"/>
      </rPr>
      <t>σ</t>
    </r>
    <r>
      <rPr>
        <b/>
        <sz val="12"/>
        <color theme="1"/>
        <rFont val="Times New Roman"/>
        <family val="1"/>
      </rPr>
      <t>)</t>
    </r>
  </si>
  <si>
    <t xml:space="preserve">5. Expected/Compound Annual Return </t>
  </si>
  <si>
    <t>Step 1 - Calculate Variance /  Covariance Matrix</t>
  </si>
  <si>
    <t>Step 3 - Calculate Marginal VAR for Each Asset Class</t>
  </si>
  <si>
    <t>Market losses</t>
  </si>
  <si>
    <t>2022 Annual Report – Big Ben</t>
  </si>
  <si>
    <t>Consolidated Statement of Income</t>
  </si>
  <si>
    <t>in millions of euros</t>
  </si>
  <si>
    <t>Interest income</t>
  </si>
  <si>
    <t>Interest expense</t>
  </si>
  <si>
    <t>Net interest income</t>
  </si>
  <si>
    <t>Provision for credit losses</t>
  </si>
  <si>
    <t>Net interest income after provision for credit losses</t>
  </si>
  <si>
    <t>Commissions and fee income</t>
  </si>
  <si>
    <t>Net gains (losses) on financial assets/liabilities at fair value through profit or loss</t>
  </si>
  <si>
    <t>Net gains (losses) on financial assets available for sale</t>
  </si>
  <si>
    <t>Net income (loss) from equity method investments</t>
  </si>
  <si>
    <t>Other income (loss)</t>
  </si>
  <si>
    <t>Total noninterest income</t>
  </si>
  <si>
    <t>Compensation and benefits</t>
  </si>
  <si>
    <t>General and administrative expenses</t>
  </si>
  <si>
    <t>Impairment of goodwill and other intangible assets</t>
  </si>
  <si>
    <t>Restructuring activities</t>
  </si>
  <si>
    <t>Total noninterest expenses</t>
  </si>
  <si>
    <t>Income (loss) before income taxes</t>
  </si>
  <si>
    <t>Income tax expense</t>
  </si>
  <si>
    <t>Net income (loss)</t>
  </si>
  <si>
    <t>.</t>
  </si>
  <si>
    <t>Consolidated Balance Sheet</t>
  </si>
  <si>
    <t>Dec 31, 2022</t>
  </si>
  <si>
    <t>Dec 31, 2021</t>
  </si>
  <si>
    <t>Assets:</t>
  </si>
  <si>
    <t>Cash and central bank balances</t>
  </si>
  <si>
    <t>Interbank balances (w/o central banks)</t>
  </si>
  <si>
    <t xml:space="preserve">Central bank funds sold and securities purchased under resale agreements </t>
  </si>
  <si>
    <t>Securities borrowed</t>
  </si>
  <si>
    <t>Financial assets at fair value through profit or loss</t>
  </si>
  <si>
    <t xml:space="preserve">  Trading assets</t>
  </si>
  <si>
    <t xml:space="preserve">  Positive market values from derivative financial instruments </t>
  </si>
  <si>
    <t xml:space="preserve">  Financial assets designated at fair value through profit or loss</t>
  </si>
  <si>
    <t>Total financial assets at fair value through profit or loss</t>
  </si>
  <si>
    <t xml:space="preserve">Financial assets available for sale </t>
  </si>
  <si>
    <t xml:space="preserve">Equity method investments </t>
  </si>
  <si>
    <t>Loans</t>
  </si>
  <si>
    <t xml:space="preserve">Securities held to maturity </t>
  </si>
  <si>
    <t>Property and equipment</t>
  </si>
  <si>
    <t xml:space="preserve">Goodwill and other intangible assets </t>
  </si>
  <si>
    <t>Other assets</t>
  </si>
  <si>
    <t>Assets for current tax</t>
  </si>
  <si>
    <t>Deferred tax assets</t>
  </si>
  <si>
    <t>Total assets</t>
  </si>
  <si>
    <t>Liabilities and equity:</t>
  </si>
  <si>
    <t>Deposits</t>
  </si>
  <si>
    <t xml:space="preserve">Central bank funds purchased and securities sold under repurchase agreements </t>
  </si>
  <si>
    <t>Securities loaned</t>
  </si>
  <si>
    <t>Financial liabilities at fair value through profit or loss</t>
  </si>
  <si>
    <t xml:space="preserve">  Trading liabilities</t>
  </si>
  <si>
    <t xml:space="preserve">  Negative market values from derivative financial instruments</t>
  </si>
  <si>
    <t xml:space="preserve">  Financial liabilities designated at fair value through profit or loss </t>
  </si>
  <si>
    <t xml:space="preserve">  Investment contract liabilities</t>
  </si>
  <si>
    <t xml:space="preserve">Total financial liabilities at fair value through profit or loss </t>
  </si>
  <si>
    <t>Other short-term borrowings</t>
  </si>
  <si>
    <t>Other liabilities</t>
  </si>
  <si>
    <t>Provisions</t>
  </si>
  <si>
    <t>Liabilities for current tax</t>
  </si>
  <si>
    <t>Deferred tax liabilities</t>
  </si>
  <si>
    <t>Long-term debt</t>
  </si>
  <si>
    <t>Trust preferred securities</t>
  </si>
  <si>
    <t>Total liabilities</t>
  </si>
  <si>
    <t>Common shares, valued at nominal value per share</t>
  </si>
  <si>
    <t>Additional paid-in capital</t>
  </si>
  <si>
    <t>Retained earnings</t>
  </si>
  <si>
    <t xml:space="preserve">Accumulated other comprehensive income (loss), net of tax </t>
  </si>
  <si>
    <t>Total shareholders’ equity</t>
  </si>
  <si>
    <t>Additional equity components</t>
  </si>
  <si>
    <t>Noncontrolling interests</t>
  </si>
  <si>
    <t>Total equity</t>
  </si>
  <si>
    <t>Total liabilities and equity</t>
  </si>
  <si>
    <t>2022 FINANCIAL STATEMENTS</t>
  </si>
  <si>
    <t>SLIC</t>
  </si>
  <si>
    <t>AHA</t>
  </si>
  <si>
    <t>Helios</t>
  </si>
  <si>
    <t>Lyon 
Corporate *</t>
  </si>
  <si>
    <t>Combined
Financials</t>
  </si>
  <si>
    <t>Income Statement (000s)</t>
  </si>
  <si>
    <t>Premiums &amp; Policy Fees</t>
  </si>
  <si>
    <t>Investment Income</t>
  </si>
  <si>
    <t>TOTAL REVENUE</t>
  </si>
  <si>
    <t>Property and casualty losses and loss expense</t>
  </si>
  <si>
    <t>Life, accident and health benefits</t>
  </si>
  <si>
    <t>Other expenses</t>
  </si>
  <si>
    <t>TOTAL EXPENSES</t>
  </si>
  <si>
    <t>Income Before Income Tax</t>
  </si>
  <si>
    <t>Income Tax</t>
  </si>
  <si>
    <t>Net Income</t>
  </si>
  <si>
    <t>Balance Sheet (000s)</t>
  </si>
  <si>
    <t>General account assets</t>
  </si>
  <si>
    <t>Separate account assets</t>
  </si>
  <si>
    <t>Total Assets</t>
  </si>
  <si>
    <t>Property and casualty loss and other liabilities</t>
  </si>
  <si>
    <t>Separate account liabilities</t>
  </si>
  <si>
    <t>Future policy benefits and claims, other liabilities</t>
  </si>
  <si>
    <t>Total Liabilities</t>
  </si>
  <si>
    <t>Surplus</t>
  </si>
  <si>
    <t xml:space="preserve">  RBC Ratio</t>
  </si>
  <si>
    <t>Total Liabilities and Surplus</t>
  </si>
  <si>
    <t>Additional Balance Sheet Information</t>
  </si>
  <si>
    <t>Dividend/Capital Transfer from/(to) Lyon</t>
  </si>
  <si>
    <t>Economic Capital</t>
  </si>
  <si>
    <t>Required Economic Capital</t>
  </si>
  <si>
    <t>Excess Capital</t>
  </si>
  <si>
    <t>Avalable Economic Capital</t>
  </si>
  <si>
    <t>* Excluding investments in subsidiaries</t>
  </si>
  <si>
    <t>** RBC Ratio reduced by any dividend to Lyon paid in following year</t>
  </si>
  <si>
    <t xml:space="preserve">      Note:  SLIC uses Company Action Level RBC; AHA uses Authorized Control Level RBC</t>
  </si>
  <si>
    <t>SLIC Financial Statements</t>
  </si>
  <si>
    <t>Statutory Income Statement (000s)</t>
  </si>
  <si>
    <t xml:space="preserve">    Ceded Premiums</t>
  </si>
  <si>
    <t>Net Investment Income</t>
  </si>
  <si>
    <t>Total Revenue</t>
  </si>
  <si>
    <t>Surrender &amp; Annuity Benefits</t>
  </si>
  <si>
    <t>Death Benefits</t>
  </si>
  <si>
    <t xml:space="preserve">    Ceded Benefits</t>
  </si>
  <si>
    <t>Increase in Net Reserves</t>
  </si>
  <si>
    <t>Expenses</t>
  </si>
  <si>
    <t>Net Transfers to/(from) Separate Account</t>
  </si>
  <si>
    <t>Total Benefits &amp; Expenses</t>
  </si>
  <si>
    <t>Federal Income Tax</t>
  </si>
  <si>
    <t>Statutory Balance Sheet (000s)</t>
  </si>
  <si>
    <t>Net General Account Reserve Liabilities</t>
  </si>
  <si>
    <t>Separate Account Liabilities</t>
  </si>
  <si>
    <t>Dividend/Capital Transfer (to)/from Lyon</t>
  </si>
  <si>
    <t>Economic Capital Balance Sheet (000s)</t>
  </si>
  <si>
    <t>Market Value of Assets</t>
  </si>
  <si>
    <t>Economic Reserve</t>
  </si>
  <si>
    <t>* RBC Ratio reduced by any dividend to Lyon paid in following year</t>
  </si>
  <si>
    <t>AHA Financial Statements</t>
  </si>
  <si>
    <t>Earned Premiums</t>
  </si>
  <si>
    <t xml:space="preserve">    Health benefits</t>
  </si>
  <si>
    <t xml:space="preserve">    General expenses</t>
  </si>
  <si>
    <t>Total Expenses</t>
  </si>
  <si>
    <t>Liability for unpaid claims and claim adjustment expenses</t>
  </si>
  <si>
    <t>Other Liabilities</t>
  </si>
  <si>
    <t>Surplus Transfer from/(to) Corporate</t>
  </si>
  <si>
    <t>$ thousand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</si>
</sst>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00"/>
    <numFmt numFmtId="165" formatCode="0.00000"/>
    <numFmt numFmtId="166" formatCode="0.0000"/>
    <numFmt numFmtId="167" formatCode="0.000%"/>
    <numFmt numFmtId="168" formatCode="_(* #,##0_);_(* \(#,##0\);_(* &quot;-&quot;??_);_(@_)"/>
    <numFmt numFmtId="169" formatCode="_(* #,##0.0000_);_(* \(#,##0.0000\);_(* &quot;-&quot;??_);_(@_)"/>
    <numFmt numFmtId="170" formatCode="_(* #,##0.00000_);_(* \(#,##0.00000\);_(* &quot;-&quot;??_);_(@_)"/>
    <numFmt numFmtId="171" formatCode="mm/dd/yy;@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theme="1"/>
      <name val="Times New Roman"/>
      <family val="1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9" tint="-0.499984740745262"/>
      <name val="Times New Roman"/>
      <family val="1"/>
    </font>
    <font>
      <b/>
      <sz val="12"/>
      <color rgb="FF000000"/>
      <name val="Times New Roman"/>
      <family val="1"/>
    </font>
    <font>
      <sz val="12"/>
      <color rgb="FF0000FF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sz val="11"/>
      <color rgb="FF0000FF"/>
      <name val="Times New Roman"/>
      <family val="1"/>
    </font>
    <font>
      <sz val="12"/>
      <name val="Times New Roman"/>
      <family val="1"/>
    </font>
    <font>
      <sz val="10"/>
      <color theme="1"/>
      <name val="Arial"/>
      <family val="2"/>
    </font>
    <font>
      <b/>
      <sz val="11"/>
      <name val="Times New Roman"/>
      <family val="1"/>
    </font>
    <font>
      <b/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i/>
      <sz val="11"/>
      <color rgb="FFFF0000"/>
      <name val="Times New Roman"/>
      <family val="1"/>
    </font>
    <font>
      <u/>
      <sz val="11"/>
      <color rgb="FF0000FF"/>
      <name val="Times New Roman"/>
      <family val="1"/>
    </font>
    <font>
      <sz val="11"/>
      <color rgb="FF1A1A1A"/>
      <name val="Times New Roman"/>
      <family val="1"/>
    </font>
    <font>
      <b/>
      <sz val="11"/>
      <color rgb="FF0018A8"/>
      <name val="Times New Roman"/>
      <family val="1"/>
    </font>
    <font>
      <sz val="11"/>
      <color rgb="FF888888"/>
      <name val="Times New Roman"/>
      <family val="1"/>
    </font>
    <font>
      <b/>
      <sz val="11"/>
      <color rgb="FFC00000"/>
      <name val="Times New Roman"/>
      <family val="1"/>
    </font>
    <font>
      <u val="singleAccounting"/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rgb="FF000000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ck">
        <color rgb="FFFFFFFF"/>
      </right>
      <top/>
      <bottom style="medium">
        <color rgb="FF888888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 style="thin">
        <color rgb="FF505050"/>
      </top>
      <bottom style="thin">
        <color rgb="FF505050"/>
      </bottom>
      <diagonal/>
    </border>
    <border>
      <left/>
      <right/>
      <top/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4" fillId="0" borderId="0"/>
    <xf numFmtId="0" fontId="21" fillId="0" borderId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30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/>
    <xf numFmtId="0" fontId="0" fillId="3" borderId="1" xfId="0" applyFill="1" applyBorder="1"/>
    <xf numFmtId="0" fontId="1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10" fillId="0" borderId="0" xfId="0" applyFont="1"/>
    <xf numFmtId="0" fontId="8" fillId="0" borderId="0" xfId="0" applyFont="1"/>
    <xf numFmtId="0" fontId="12" fillId="0" borderId="0" xfId="0" applyFont="1"/>
    <xf numFmtId="0" fontId="9" fillId="0" borderId="0" xfId="0" applyFont="1"/>
    <xf numFmtId="3" fontId="14" fillId="0" borderId="0" xfId="0" applyNumberFormat="1" applyFont="1"/>
    <xf numFmtId="0" fontId="15" fillId="7" borderId="9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10" fontId="12" fillId="0" borderId="0" xfId="0" applyNumberFormat="1" applyFont="1"/>
    <xf numFmtId="165" fontId="12" fillId="0" borderId="0" xfId="0" applyNumberFormat="1" applyFont="1"/>
    <xf numFmtId="1" fontId="12" fillId="0" borderId="0" xfId="0" applyNumberFormat="1" applyFont="1"/>
    <xf numFmtId="0" fontId="16" fillId="0" borderId="0" xfId="0" applyFont="1" applyAlignment="1">
      <alignment horizontal="center"/>
    </xf>
    <xf numFmtId="0" fontId="9" fillId="0" borderId="0" xfId="0" applyFont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0" fontId="12" fillId="2" borderId="1" xfId="2" applyNumberFormat="1" applyFont="1" applyFill="1" applyBorder="1"/>
    <xf numFmtId="167" fontId="12" fillId="2" borderId="1" xfId="2" applyNumberFormat="1" applyFont="1" applyFill="1" applyBorder="1"/>
    <xf numFmtId="0" fontId="13" fillId="0" borderId="0" xfId="0" applyFont="1" applyAlignment="1">
      <alignment horizontal="center"/>
    </xf>
    <xf numFmtId="0" fontId="9" fillId="7" borderId="12" xfId="0" applyFont="1" applyFill="1" applyBorder="1" applyAlignment="1">
      <alignment vertical="center" wrapText="1"/>
    </xf>
    <xf numFmtId="2" fontId="12" fillId="2" borderId="13" xfId="0" applyNumberFormat="1" applyFont="1" applyFill="1" applyBorder="1"/>
    <xf numFmtId="2" fontId="12" fillId="0" borderId="0" xfId="0" applyNumberFormat="1" applyFont="1"/>
    <xf numFmtId="0" fontId="9" fillId="7" borderId="14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164" fontId="12" fillId="2" borderId="17" xfId="0" applyNumberFormat="1" applyFont="1" applyFill="1" applyBorder="1"/>
    <xf numFmtId="164" fontId="12" fillId="2" borderId="18" xfId="0" applyNumberFormat="1" applyFont="1" applyFill="1" applyBorder="1"/>
    <xf numFmtId="10" fontId="17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0" fontId="6" fillId="0" borderId="0" xfId="0" applyNumberFormat="1" applyFont="1"/>
    <xf numFmtId="1" fontId="6" fillId="0" borderId="0" xfId="0" applyNumberFormat="1" applyFont="1"/>
    <xf numFmtId="165" fontId="6" fillId="0" borderId="0" xfId="0" applyNumberFormat="1" applyFont="1"/>
    <xf numFmtId="0" fontId="12" fillId="0" borderId="19" xfId="0" applyFont="1" applyBorder="1"/>
    <xf numFmtId="0" fontId="15" fillId="7" borderId="21" xfId="0" applyFont="1" applyFill="1" applyBorder="1" applyAlignment="1">
      <alignment horizontal="center" vertical="center"/>
    </xf>
    <xf numFmtId="0" fontId="15" fillId="7" borderId="22" xfId="0" applyFont="1" applyFill="1" applyBorder="1" applyAlignment="1">
      <alignment horizontal="center" vertical="center"/>
    </xf>
    <xf numFmtId="0" fontId="12" fillId="0" borderId="16" xfId="0" applyFont="1" applyBorder="1" applyAlignment="1">
      <alignment vertical="center" wrapText="1"/>
    </xf>
    <xf numFmtId="0" fontId="12" fillId="0" borderId="23" xfId="0" applyFont="1" applyBorder="1" applyAlignment="1">
      <alignment vertical="center" wrapText="1"/>
    </xf>
    <xf numFmtId="0" fontId="15" fillId="7" borderId="16" xfId="0" applyFont="1" applyFill="1" applyBorder="1" applyAlignment="1">
      <alignment horizontal="center" vertical="center"/>
    </xf>
    <xf numFmtId="0" fontId="15" fillId="7" borderId="17" xfId="0" applyFont="1" applyFill="1" applyBorder="1" applyAlignment="1">
      <alignment horizontal="center" vertical="center"/>
    </xf>
    <xf numFmtId="0" fontId="9" fillId="0" borderId="23" xfId="0" applyFont="1" applyBorder="1" applyAlignment="1">
      <alignment vertical="center" wrapText="1"/>
    </xf>
    <xf numFmtId="0" fontId="15" fillId="7" borderId="27" xfId="0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center" vertical="center"/>
    </xf>
    <xf numFmtId="0" fontId="15" fillId="7" borderId="15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vertical="center" wrapText="1"/>
    </xf>
    <xf numFmtId="0" fontId="9" fillId="7" borderId="15" xfId="0" applyFont="1" applyFill="1" applyBorder="1"/>
    <xf numFmtId="10" fontId="12" fillId="0" borderId="17" xfId="0" applyNumberFormat="1" applyFont="1" applyBorder="1"/>
    <xf numFmtId="10" fontId="12" fillId="0" borderId="18" xfId="0" applyNumberFormat="1" applyFont="1" applyBorder="1"/>
    <xf numFmtId="0" fontId="12" fillId="0" borderId="0" xfId="0" applyFont="1" applyAlignment="1">
      <alignment vertical="center" wrapText="1"/>
    </xf>
    <xf numFmtId="0" fontId="15" fillId="7" borderId="14" xfId="0" applyFont="1" applyFill="1" applyBorder="1" applyAlignment="1">
      <alignment horizontal="center" vertical="center"/>
    </xf>
    <xf numFmtId="0" fontId="15" fillId="7" borderId="28" xfId="0" applyFont="1" applyFill="1" applyBorder="1" applyAlignment="1">
      <alignment horizontal="center" vertical="center" wrapText="1"/>
    </xf>
    <xf numFmtId="0" fontId="15" fillId="7" borderId="15" xfId="0" applyFont="1" applyFill="1" applyBorder="1" applyAlignment="1">
      <alignment horizontal="center" vertical="center" wrapText="1"/>
    </xf>
    <xf numFmtId="10" fontId="12" fillId="2" borderId="17" xfId="2" applyNumberFormat="1" applyFont="1" applyFill="1" applyBorder="1"/>
    <xf numFmtId="10" fontId="12" fillId="2" borderId="24" xfId="2" applyNumberFormat="1" applyFont="1" applyFill="1" applyBorder="1"/>
    <xf numFmtId="10" fontId="12" fillId="2" borderId="18" xfId="2" applyNumberFormat="1" applyFont="1" applyFill="1" applyBorder="1"/>
    <xf numFmtId="167" fontId="12" fillId="2" borderId="17" xfId="2" applyNumberFormat="1" applyFont="1" applyFill="1" applyBorder="1"/>
    <xf numFmtId="167" fontId="12" fillId="2" borderId="18" xfId="2" applyNumberFormat="1" applyFont="1" applyFill="1" applyBorder="1"/>
    <xf numFmtId="0" fontId="20" fillId="0" borderId="0" xfId="0" applyFont="1" applyAlignment="1">
      <alignment horizontal="center"/>
    </xf>
    <xf numFmtId="2" fontId="12" fillId="0" borderId="1" xfId="0" applyNumberFormat="1" applyFont="1" applyBorder="1"/>
    <xf numFmtId="10" fontId="12" fillId="0" borderId="1" xfId="2" applyNumberFormat="1" applyFont="1" applyBorder="1"/>
    <xf numFmtId="10" fontId="12" fillId="0" borderId="1" xfId="2" applyNumberFormat="1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43" fontId="12" fillId="0" borderId="0" xfId="1" applyFont="1"/>
    <xf numFmtId="9" fontId="17" fillId="0" borderId="17" xfId="2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9" fontId="17" fillId="0" borderId="18" xfId="2" applyFont="1" applyBorder="1" applyAlignment="1">
      <alignment horizontal="center" vertical="center"/>
    </xf>
    <xf numFmtId="9" fontId="12" fillId="0" borderId="0" xfId="0" applyNumberFormat="1" applyFont="1"/>
    <xf numFmtId="2" fontId="12" fillId="0" borderId="17" xfId="0" applyNumberFormat="1" applyFont="1" applyBorder="1"/>
    <xf numFmtId="2" fontId="12" fillId="0" borderId="24" xfId="0" applyNumberFormat="1" applyFont="1" applyBorder="1"/>
    <xf numFmtId="2" fontId="12" fillId="0" borderId="18" xfId="0" applyNumberFormat="1" applyFont="1" applyBorder="1" applyAlignment="1">
      <alignment vertical="center" wrapText="1"/>
    </xf>
    <xf numFmtId="10" fontId="12" fillId="0" borderId="24" xfId="2" applyNumberFormat="1" applyFont="1" applyBorder="1" applyAlignment="1">
      <alignment vertical="center" wrapText="1"/>
    </xf>
    <xf numFmtId="10" fontId="12" fillId="0" borderId="24" xfId="2" applyNumberFormat="1" applyFont="1" applyBorder="1" applyAlignment="1"/>
    <xf numFmtId="10" fontId="12" fillId="0" borderId="18" xfId="2" applyNumberFormat="1" applyFont="1" applyFill="1" applyBorder="1" applyAlignment="1"/>
    <xf numFmtId="2" fontId="12" fillId="2" borderId="15" xfId="0" applyNumberFormat="1" applyFont="1" applyFill="1" applyBorder="1"/>
    <xf numFmtId="0" fontId="9" fillId="7" borderId="23" xfId="0" applyFont="1" applyFill="1" applyBorder="1" applyAlignment="1">
      <alignment vertical="center" wrapText="1"/>
    </xf>
    <xf numFmtId="2" fontId="12" fillId="2" borderId="18" xfId="0" applyNumberFormat="1" applyFont="1" applyFill="1" applyBorder="1"/>
    <xf numFmtId="0" fontId="15" fillId="7" borderId="1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6" fillId="0" borderId="0" xfId="9" applyFont="1"/>
    <xf numFmtId="169" fontId="6" fillId="0" borderId="1" xfId="10" applyNumberFormat="1" applyFont="1" applyBorder="1"/>
    <xf numFmtId="169" fontId="6" fillId="0" borderId="0" xfId="10" applyNumberFormat="1" applyFont="1" applyFill="1"/>
    <xf numFmtId="43" fontId="6" fillId="0" borderId="0" xfId="10" applyFont="1"/>
    <xf numFmtId="170" fontId="6" fillId="0" borderId="0" xfId="10" applyNumberFormat="1" applyFont="1"/>
    <xf numFmtId="169" fontId="6" fillId="2" borderId="1" xfId="10" applyNumberFormat="1" applyFont="1" applyFill="1" applyBorder="1"/>
    <xf numFmtId="169" fontId="6" fillId="0" borderId="1" xfId="10" applyNumberFormat="1" applyFont="1" applyFill="1" applyBorder="1"/>
    <xf numFmtId="169" fontId="6" fillId="0" borderId="9" xfId="10" applyNumberFormat="1" applyFont="1" applyBorder="1"/>
    <xf numFmtId="169" fontId="6" fillId="9" borderId="0" xfId="10" applyNumberFormat="1" applyFont="1" applyFill="1"/>
    <xf numFmtId="169" fontId="6" fillId="9" borderId="0" xfId="10" applyNumberFormat="1" applyFont="1" applyFill="1" applyBorder="1"/>
    <xf numFmtId="0" fontId="10" fillId="0" borderId="0" xfId="9" applyFont="1"/>
    <xf numFmtId="0" fontId="7" fillId="0" borderId="0" xfId="9" applyFont="1"/>
    <xf numFmtId="0" fontId="22" fillId="8" borderId="9" xfId="9" applyFont="1" applyFill="1" applyBorder="1" applyAlignment="1">
      <alignment horizontal="center"/>
    </xf>
    <xf numFmtId="2" fontId="6" fillId="0" borderId="1" xfId="9" applyNumberFormat="1" applyFont="1" applyBorder="1" applyAlignment="1">
      <alignment horizontal="center"/>
    </xf>
    <xf numFmtId="0" fontId="22" fillId="8" borderId="29" xfId="9" applyFont="1" applyFill="1" applyBorder="1" applyAlignment="1">
      <alignment horizontal="center"/>
    </xf>
    <xf numFmtId="2" fontId="6" fillId="0" borderId="2" xfId="9" applyNumberFormat="1" applyFont="1" applyBorder="1" applyAlignment="1">
      <alignment horizontal="center"/>
    </xf>
    <xf numFmtId="0" fontId="6" fillId="0" borderId="0" xfId="9" applyFont="1" applyAlignment="1">
      <alignment horizontal="left" wrapText="1"/>
    </xf>
    <xf numFmtId="0" fontId="8" fillId="0" borderId="0" xfId="9" applyFont="1"/>
    <xf numFmtId="0" fontId="6" fillId="0" borderId="8" xfId="9" applyFont="1" applyBorder="1" applyAlignment="1">
      <alignment horizontal="center"/>
    </xf>
    <xf numFmtId="0" fontId="8" fillId="0" borderId="1" xfId="9" applyFont="1" applyBorder="1" applyAlignment="1">
      <alignment horizontal="center"/>
    </xf>
    <xf numFmtId="0" fontId="22" fillId="8" borderId="1" xfId="9" applyFont="1" applyFill="1" applyBorder="1" applyAlignment="1">
      <alignment horizontal="center" wrapText="1"/>
    </xf>
    <xf numFmtId="0" fontId="22" fillId="0" borderId="1" xfId="9" applyFont="1" applyBorder="1" applyAlignment="1">
      <alignment horizontal="center" wrapText="1"/>
    </xf>
    <xf numFmtId="14" fontId="6" fillId="0" borderId="1" xfId="9" applyNumberFormat="1" applyFont="1" applyBorder="1"/>
    <xf numFmtId="2" fontId="6" fillId="0" borderId="0" xfId="9" applyNumberFormat="1" applyFont="1"/>
    <xf numFmtId="0" fontId="6" fillId="0" borderId="0" xfId="9" applyFont="1" applyAlignment="1">
      <alignment horizontal="center"/>
    </xf>
    <xf numFmtId="0" fontId="22" fillId="8" borderId="1" xfId="9" applyFont="1" applyFill="1" applyBorder="1" applyAlignment="1">
      <alignment horizontal="center"/>
    </xf>
    <xf numFmtId="14" fontId="6" fillId="0" borderId="0" xfId="9" applyNumberFormat="1" applyFont="1"/>
    <xf numFmtId="2" fontId="6" fillId="2" borderId="1" xfId="9" applyNumberFormat="1" applyFont="1" applyFill="1" applyBorder="1" applyAlignment="1">
      <alignment horizontal="center"/>
    </xf>
    <xf numFmtId="0" fontId="8" fillId="0" borderId="0" xfId="0" quotePrefix="1" applyFont="1"/>
    <xf numFmtId="166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19" xfId="0" applyFont="1" applyBorder="1" applyAlignment="1">
      <alignment horizontal="center"/>
    </xf>
    <xf numFmtId="168" fontId="6" fillId="0" borderId="31" xfId="1" applyNumberFormat="1" applyFont="1" applyBorder="1"/>
    <xf numFmtId="0" fontId="6" fillId="0" borderId="32" xfId="0" applyFont="1" applyBorder="1" applyAlignment="1">
      <alignment horizontal="center"/>
    </xf>
    <xf numFmtId="168" fontId="6" fillId="0" borderId="30" xfId="1" applyNumberFormat="1" applyFont="1" applyBorder="1"/>
    <xf numFmtId="0" fontId="6" fillId="2" borderId="0" xfId="0" applyFont="1" applyFill="1"/>
    <xf numFmtId="0" fontId="8" fillId="0" borderId="0" xfId="0" applyFont="1" applyAlignment="1">
      <alignment vertical="center"/>
    </xf>
    <xf numFmtId="2" fontId="6" fillId="0" borderId="0" xfId="0" applyNumberFormat="1" applyFont="1"/>
    <xf numFmtId="0" fontId="8" fillId="0" borderId="0" xfId="0" applyFont="1" applyAlignment="1">
      <alignment horizontal="left"/>
    </xf>
    <xf numFmtId="0" fontId="6" fillId="0" borderId="1" xfId="8" applyFont="1" applyBorder="1" applyAlignment="1">
      <alignment horizontal="center"/>
    </xf>
    <xf numFmtId="0" fontId="22" fillId="7" borderId="27" xfId="0" applyFont="1" applyFill="1" applyBorder="1" applyAlignment="1">
      <alignment horizontal="center"/>
    </xf>
    <xf numFmtId="0" fontId="22" fillId="7" borderId="14" xfId="0" applyFont="1" applyFill="1" applyBorder="1" applyAlignment="1">
      <alignment horizontal="center"/>
    </xf>
    <xf numFmtId="168" fontId="6" fillId="2" borderId="15" xfId="1" applyNumberFormat="1" applyFont="1" applyFill="1" applyBorder="1" applyAlignment="1">
      <alignment horizontal="center"/>
    </xf>
    <xf numFmtId="0" fontId="22" fillId="7" borderId="23" xfId="0" applyFont="1" applyFill="1" applyBorder="1" applyAlignment="1">
      <alignment horizontal="center"/>
    </xf>
    <xf numFmtId="168" fontId="6" fillId="2" borderId="18" xfId="1" applyNumberFormat="1" applyFont="1" applyFill="1" applyBorder="1" applyAlignment="1">
      <alignment horizontal="center"/>
    </xf>
    <xf numFmtId="0" fontId="6" fillId="4" borderId="0" xfId="0" applyFont="1" applyFill="1"/>
    <xf numFmtId="0" fontId="0" fillId="4" borderId="0" xfId="0" applyFill="1"/>
    <xf numFmtId="0" fontId="25" fillId="0" borderId="1" xfId="0" applyFont="1" applyBorder="1"/>
    <xf numFmtId="1" fontId="22" fillId="0" borderId="1" xfId="0" applyNumberFormat="1" applyFont="1" applyBorder="1" applyAlignment="1" applyProtection="1">
      <alignment horizontal="right" wrapText="1"/>
      <protection locked="0"/>
    </xf>
    <xf numFmtId="49" fontId="26" fillId="0" borderId="1" xfId="0" applyNumberFormat="1" applyFont="1" applyBorder="1" applyAlignment="1" applyProtection="1">
      <alignment wrapText="1"/>
      <protection locked="0"/>
    </xf>
    <xf numFmtId="37" fontId="26" fillId="0" borderId="1" xfId="0" applyNumberFormat="1" applyFont="1" applyBorder="1" applyAlignment="1" applyProtection="1">
      <alignment horizontal="right" wrapText="1"/>
      <protection locked="0"/>
    </xf>
    <xf numFmtId="49" fontId="22" fillId="0" borderId="1" xfId="0" applyNumberFormat="1" applyFont="1" applyBorder="1" applyAlignment="1" applyProtection="1">
      <alignment wrapText="1"/>
      <protection locked="0"/>
    </xf>
    <xf numFmtId="37" fontId="22" fillId="0" borderId="1" xfId="0" applyNumberFormat="1" applyFont="1" applyBorder="1" applyAlignment="1" applyProtection="1">
      <alignment horizontal="right" wrapText="1"/>
      <protection locked="0"/>
    </xf>
    <xf numFmtId="37" fontId="6" fillId="0" borderId="0" xfId="1" applyNumberFormat="1" applyFont="1" applyFill="1" applyBorder="1"/>
    <xf numFmtId="0" fontId="26" fillId="0" borderId="0" xfId="0" applyFont="1"/>
    <xf numFmtId="0" fontId="22" fillId="0" borderId="0" xfId="0" applyFont="1"/>
    <xf numFmtId="37" fontId="27" fillId="0" borderId="0" xfId="1" applyNumberFormat="1" applyFont="1" applyFill="1" applyBorder="1"/>
    <xf numFmtId="0" fontId="27" fillId="0" borderId="0" xfId="0" applyFont="1"/>
    <xf numFmtId="0" fontId="28" fillId="0" borderId="0" xfId="0" applyFont="1" applyAlignment="1">
      <alignment wrapText="1"/>
    </xf>
    <xf numFmtId="9" fontId="26" fillId="0" borderId="0" xfId="2" applyFont="1" applyFill="1" applyBorder="1"/>
    <xf numFmtId="0" fontId="6" fillId="0" borderId="0" xfId="0" applyFont="1" applyAlignment="1">
      <alignment wrapText="1"/>
    </xf>
    <xf numFmtId="0" fontId="28" fillId="0" borderId="0" xfId="0" applyFont="1"/>
    <xf numFmtId="37" fontId="6" fillId="0" borderId="0" xfId="0" applyNumberFormat="1" applyFont="1"/>
    <xf numFmtId="37" fontId="6" fillId="0" borderId="0" xfId="1" applyNumberFormat="1" applyFont="1"/>
    <xf numFmtId="37" fontId="8" fillId="0" borderId="0" xfId="0" applyNumberFormat="1" applyFont="1"/>
    <xf numFmtId="37" fontId="8" fillId="0" borderId="0" xfId="1" applyNumberFormat="1" applyFont="1"/>
    <xf numFmtId="0" fontId="29" fillId="0" borderId="0" xfId="0" applyFont="1"/>
    <xf numFmtId="0" fontId="30" fillId="0" borderId="0" xfId="0" applyFont="1"/>
    <xf numFmtId="9" fontId="6" fillId="0" borderId="0" xfId="2" applyFont="1"/>
    <xf numFmtId="0" fontId="6" fillId="0" borderId="0" xfId="0" applyFont="1" applyAlignment="1">
      <alignment vertical="center"/>
    </xf>
    <xf numFmtId="37" fontId="6" fillId="4" borderId="0" xfId="1" applyNumberFormat="1" applyFont="1" applyFill="1"/>
    <xf numFmtId="37" fontId="6" fillId="4" borderId="0" xfId="1" quotePrefix="1" applyNumberFormat="1" applyFont="1" applyFill="1"/>
    <xf numFmtId="0" fontId="8" fillId="4" borderId="0" xfId="0" applyFont="1" applyFill="1"/>
    <xf numFmtId="37" fontId="8" fillId="4" borderId="0" xfId="1" applyNumberFormat="1" applyFont="1" applyFill="1"/>
    <xf numFmtId="0" fontId="22" fillId="4" borderId="0" xfId="0" applyFont="1" applyFill="1"/>
    <xf numFmtId="0" fontId="29" fillId="4" borderId="0" xfId="0" applyFont="1" applyFill="1"/>
    <xf numFmtId="0" fontId="30" fillId="4" borderId="0" xfId="0" applyFont="1" applyFill="1"/>
    <xf numFmtId="0" fontId="26" fillId="4" borderId="0" xfId="0" applyFont="1" applyFill="1"/>
    <xf numFmtId="9" fontId="6" fillId="4" borderId="0" xfId="2" applyFont="1" applyFill="1"/>
    <xf numFmtId="168" fontId="6" fillId="4" borderId="0" xfId="1" applyNumberFormat="1" applyFont="1" applyFill="1"/>
    <xf numFmtId="168" fontId="6" fillId="0" borderId="0" xfId="1" applyNumberFormat="1" applyFont="1"/>
    <xf numFmtId="0" fontId="31" fillId="0" borderId="0" xfId="0" applyFont="1"/>
    <xf numFmtId="0" fontId="32" fillId="0" borderId="0" xfId="11" applyNumberFormat="1" applyFont="1" applyFill="1" applyBorder="1" applyAlignment="1" applyProtection="1">
      <alignment horizontal="center" wrapText="1"/>
    </xf>
    <xf numFmtId="0" fontId="33" fillId="0" borderId="0" xfId="0" applyFont="1"/>
    <xf numFmtId="0" fontId="34" fillId="0" borderId="0" xfId="0" applyFont="1"/>
    <xf numFmtId="0" fontId="35" fillId="10" borderId="33" xfId="0" applyFont="1" applyFill="1" applyBorder="1" applyAlignment="1">
      <alignment horizontal="right" wrapText="1"/>
    </xf>
    <xf numFmtId="0" fontId="26" fillId="0" borderId="34" xfId="0" applyFont="1" applyBorder="1"/>
    <xf numFmtId="0" fontId="33" fillId="0" borderId="34" xfId="0" applyFont="1" applyBorder="1"/>
    <xf numFmtId="3" fontId="33" fillId="0" borderId="0" xfId="0" applyNumberFormat="1" applyFont="1"/>
    <xf numFmtId="0" fontId="36" fillId="0" borderId="0" xfId="0" applyFont="1"/>
    <xf numFmtId="0" fontId="36" fillId="4" borderId="0" xfId="0" applyFont="1" applyFill="1" applyAlignment="1">
      <alignment vertical="center"/>
    </xf>
    <xf numFmtId="0" fontId="36" fillId="4" borderId="0" xfId="0" applyFont="1" applyFill="1" applyAlignment="1">
      <alignment horizontal="center" vertical="center"/>
    </xf>
    <xf numFmtId="0" fontId="36" fillId="4" borderId="0" xfId="0" applyFont="1" applyFill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6" fillId="4" borderId="0" xfId="0" applyFont="1" applyFill="1"/>
    <xf numFmtId="171" fontId="22" fillId="0" borderId="1" xfId="1" applyNumberFormat="1" applyFont="1" applyBorder="1" applyAlignment="1">
      <alignment horizontal="center" wrapText="1"/>
    </xf>
    <xf numFmtId="0" fontId="26" fillId="0" borderId="1" xfId="0" applyFont="1" applyBorder="1"/>
    <xf numFmtId="0" fontId="26" fillId="0" borderId="35" xfId="0" applyFont="1" applyBorder="1"/>
    <xf numFmtId="37" fontId="26" fillId="0" borderId="1" xfId="1" applyNumberFormat="1" applyFont="1" applyBorder="1" applyAlignment="1"/>
    <xf numFmtId="37" fontId="37" fillId="0" borderId="1" xfId="1" applyNumberFormat="1" applyFont="1" applyBorder="1" applyAlignment="1"/>
    <xf numFmtId="37" fontId="26" fillId="0" borderId="1" xfId="1" applyNumberFormat="1" applyFont="1" applyBorder="1"/>
    <xf numFmtId="0" fontId="26" fillId="0" borderId="36" xfId="0" applyFont="1" applyBorder="1"/>
    <xf numFmtId="0" fontId="22" fillId="0" borderId="1" xfId="0" applyFont="1" applyBorder="1"/>
    <xf numFmtId="37" fontId="22" fillId="0" borderId="1" xfId="1" applyNumberFormat="1" applyFont="1" applyBorder="1"/>
    <xf numFmtId="37" fontId="22" fillId="0" borderId="1" xfId="1" applyNumberFormat="1" applyFont="1" applyBorder="1" applyAlignment="1"/>
    <xf numFmtId="0" fontId="22" fillId="0" borderId="37" xfId="0" applyFont="1" applyBorder="1"/>
    <xf numFmtId="3" fontId="26" fillId="0" borderId="0" xfId="0" applyNumberFormat="1" applyFont="1"/>
    <xf numFmtId="168" fontId="26" fillId="0" borderId="0" xfId="1" applyNumberFormat="1" applyFont="1" applyBorder="1" applyAlignment="1"/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3" fontId="6" fillId="0" borderId="30" xfId="0" applyNumberFormat="1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13" fillId="5" borderId="0" xfId="0" applyFont="1" applyFill="1" applyAlignment="1">
      <alignment horizontal="center"/>
    </xf>
    <xf numFmtId="0" fontId="13" fillId="5" borderId="0" xfId="8" applyFont="1" applyFill="1" applyAlignment="1">
      <alignment horizontal="center"/>
    </xf>
    <xf numFmtId="0" fontId="15" fillId="6" borderId="20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15" fillId="7" borderId="9" xfId="0" applyFont="1" applyFill="1" applyBorder="1" applyAlignment="1">
      <alignment horizontal="center" vertical="center"/>
    </xf>
    <xf numFmtId="0" fontId="15" fillId="7" borderId="11" xfId="0" applyFont="1" applyFill="1" applyBorder="1" applyAlignment="1">
      <alignment horizontal="center" vertical="center"/>
    </xf>
    <xf numFmtId="0" fontId="15" fillId="7" borderId="10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5" fillId="7" borderId="25" xfId="0" applyFont="1" applyFill="1" applyBorder="1" applyAlignment="1">
      <alignment horizontal="center" vertical="center"/>
    </xf>
    <xf numFmtId="0" fontId="15" fillId="7" borderId="26" xfId="0" applyFont="1" applyFill="1" applyBorder="1" applyAlignment="1">
      <alignment horizontal="center" vertical="center"/>
    </xf>
    <xf numFmtId="0" fontId="6" fillId="0" borderId="0" xfId="8" applyFont="1" applyAlignment="1">
      <alignment horizontal="center"/>
    </xf>
    <xf numFmtId="0" fontId="6" fillId="0" borderId="0" xfId="9" applyFont="1" applyAlignment="1">
      <alignment horizontal="left" wrapText="1"/>
    </xf>
    <xf numFmtId="0" fontId="6" fillId="0" borderId="8" xfId="9" applyFont="1" applyBorder="1" applyAlignment="1">
      <alignment horizontal="center"/>
    </xf>
    <xf numFmtId="0" fontId="22" fillId="0" borderId="0" xfId="0" quotePrefix="1" applyFont="1" applyAlignment="1" applyProtection="1">
      <alignment horizontal="center" wrapText="1"/>
      <protection locked="0"/>
    </xf>
    <xf numFmtId="0" fontId="22" fillId="0" borderId="0" xfId="0" applyFont="1" applyAlignment="1" applyProtection="1">
      <alignment horizontal="center" wrapText="1"/>
      <protection locked="0"/>
    </xf>
    <xf numFmtId="0" fontId="25" fillId="0" borderId="0" xfId="0" applyFont="1" applyAlignment="1" applyProtection="1">
      <alignment horizontal="center" wrapText="1"/>
      <protection locked="0"/>
    </xf>
    <xf numFmtId="0" fontId="22" fillId="0" borderId="0" xfId="0" applyFont="1" applyAlignment="1">
      <alignment horizontal="center"/>
    </xf>
    <xf numFmtId="49" fontId="25" fillId="0" borderId="0" xfId="0" applyNumberFormat="1" applyFont="1" applyAlignment="1" applyProtection="1">
      <alignment horizontal="center"/>
      <protection locked="0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</cellXfs>
  <cellStyles count="12">
    <cellStyle name="Comma" xfId="1" builtinId="3"/>
    <cellStyle name="Comma 2" xfId="7" xr:uid="{71419A18-492A-4387-BD87-7B4E22AF7FCE}"/>
    <cellStyle name="Comma 8" xfId="4" xr:uid="{D2D3E4DF-6F73-403B-9B43-9E2982FA162F}"/>
    <cellStyle name="Comma 8 2" xfId="10" xr:uid="{C93E456F-A449-4803-AABC-0DC21877C1BC}"/>
    <cellStyle name="Hyperlink" xfId="11" builtinId="8"/>
    <cellStyle name="Normal" xfId="0" builtinId="0"/>
    <cellStyle name="Normal 5" xfId="3" xr:uid="{F8C75F1A-B57D-40BC-BC9D-C470665098DF}"/>
    <cellStyle name="Normal 5 2" xfId="9" xr:uid="{EACA2AEC-097C-41A5-A99F-67497704F9F5}"/>
    <cellStyle name="Normal 6" xfId="8" xr:uid="{C18E996F-F53D-4A70-B21E-1E6FCC10568C}"/>
    <cellStyle name="Percent" xfId="2" builtinId="5"/>
    <cellStyle name="Percent 2" xfId="6" xr:uid="{1D09EC73-D9F4-4D2B-8ECA-E91F38941016}"/>
    <cellStyle name="Percent 8" xfId="5" xr:uid="{AAF31418-73BC-49E9-B19C-013833E7AC90}"/>
  </cellStyles>
  <dxfs count="0"/>
  <tableStyles count="0" defaultTableStyle="TableStyleMedium2" defaultPivotStyle="PivotStyleLight16"/>
  <colors>
    <mruColors>
      <color rgb="FF0000FF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won/Downloads/BigBen_Financials-2020%20updated_1.26.20%20ERMCo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4f826691a47be37/_Volunteer/Financials_2021/2021%20SL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Income_Stmt"/>
      <sheetName val="Balance_Sheet"/>
      <sheetName val="Value at Risk"/>
      <sheetName val="Economic Capital"/>
      <sheetName val="Liability Maturity"/>
      <sheetName val="Asset Maturity"/>
      <sheetName val="Engagement"/>
      <sheetName val="Income_Stmt for FD"/>
      <sheetName val="Balance_Sheet for FD"/>
      <sheetName val="DB_IS"/>
      <sheetName val="DB_BS"/>
      <sheetName val="DB_CF"/>
      <sheetName val="DB_EC"/>
      <sheetName val="DB_VaR"/>
      <sheetName val="DB_Asset Maturity"/>
      <sheetName val="DB Liab Maturity"/>
      <sheetName val="Sheet4"/>
      <sheetName val="earnings_per_common_share"/>
    </sheetNames>
    <sheetDataSet>
      <sheetData sheetId="0">
        <row r="2">
          <cell r="B2">
            <v>37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s"/>
      <sheetName val="CaseStudy"/>
      <sheetName val="Total"/>
      <sheetName val="Term"/>
      <sheetName val="UL"/>
      <sheetName val="VA"/>
      <sheetName val="SPIA"/>
      <sheetName val="Corp"/>
      <sheetName val="SurplusNote"/>
      <sheetName val="Asset Table"/>
      <sheetName val="RatingAgency"/>
      <sheetName val="Term_Tot"/>
      <sheetName val="UL_Tot"/>
      <sheetName val="VA_Tot"/>
      <sheetName val="SPIA_Tot"/>
      <sheetName val="Changes"/>
    </sheetNames>
    <sheetDataSet>
      <sheetData sheetId="0" refreshError="1">
        <row r="4">
          <cell r="B4">
            <v>2016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4978E-6E58-45F6-ABBC-9C0C4077B1CC}">
  <sheetPr codeName="Sheet1">
    <tabColor theme="9" tint="0.39997558519241921"/>
  </sheetPr>
  <dimension ref="A1:CW999"/>
  <sheetViews>
    <sheetView zoomScale="110" zoomScaleNormal="110" workbookViewId="0">
      <selection activeCell="D24" sqref="D24"/>
    </sheetView>
  </sheetViews>
  <sheetFormatPr defaultRowHeight="15" x14ac:dyDescent="0.25"/>
  <cols>
    <col min="1" max="1" width="18.7109375" customWidth="1"/>
    <col min="2" max="2" width="13.42578125" customWidth="1"/>
    <col min="3" max="10" width="10" customWidth="1"/>
    <col min="11" max="92" width="11" customWidth="1"/>
    <col min="93" max="93" width="11.5703125" customWidth="1"/>
    <col min="94" max="94" width="10.28515625" customWidth="1"/>
    <col min="95" max="95" width="12" customWidth="1"/>
    <col min="96" max="96" width="10.140625" customWidth="1"/>
    <col min="97" max="97" width="11.7109375" customWidth="1"/>
    <col min="98" max="99" width="11" bestFit="1" customWidth="1"/>
    <col min="100" max="100" width="11.7109375" customWidth="1"/>
    <col min="101" max="101" width="12.140625" customWidth="1"/>
  </cols>
  <sheetData>
    <row r="1" spans="1:101" x14ac:dyDescent="0.25">
      <c r="A1" s="4" t="s">
        <v>0</v>
      </c>
      <c r="B1" s="6">
        <v>1</v>
      </c>
      <c r="C1" s="4">
        <f>B1+1</f>
        <v>2</v>
      </c>
      <c r="D1" s="4">
        <f t="shared" ref="D1:BO1" si="0">C1+1</f>
        <v>3</v>
      </c>
      <c r="E1" s="4">
        <f t="shared" si="0"/>
        <v>4</v>
      </c>
      <c r="F1" s="4">
        <f t="shared" si="0"/>
        <v>5</v>
      </c>
      <c r="G1" s="4">
        <f t="shared" si="0"/>
        <v>6</v>
      </c>
      <c r="H1" s="4">
        <f t="shared" si="0"/>
        <v>7</v>
      </c>
      <c r="I1" s="4">
        <f t="shared" si="0"/>
        <v>8</v>
      </c>
      <c r="J1" s="4">
        <f t="shared" si="0"/>
        <v>9</v>
      </c>
      <c r="K1" s="4">
        <f t="shared" si="0"/>
        <v>10</v>
      </c>
      <c r="L1" s="4">
        <f t="shared" si="0"/>
        <v>11</v>
      </c>
      <c r="M1" s="4">
        <f t="shared" si="0"/>
        <v>12</v>
      </c>
      <c r="N1" s="4">
        <f t="shared" si="0"/>
        <v>13</v>
      </c>
      <c r="O1" s="4">
        <f t="shared" si="0"/>
        <v>14</v>
      </c>
      <c r="P1" s="4">
        <f t="shared" si="0"/>
        <v>15</v>
      </c>
      <c r="Q1" s="4">
        <f t="shared" si="0"/>
        <v>16</v>
      </c>
      <c r="R1" s="4">
        <f t="shared" si="0"/>
        <v>17</v>
      </c>
      <c r="S1" s="4">
        <f t="shared" si="0"/>
        <v>18</v>
      </c>
      <c r="T1" s="4">
        <f t="shared" si="0"/>
        <v>19</v>
      </c>
      <c r="U1" s="4">
        <f t="shared" si="0"/>
        <v>20</v>
      </c>
      <c r="V1" s="4">
        <f t="shared" si="0"/>
        <v>21</v>
      </c>
      <c r="W1" s="4">
        <f t="shared" si="0"/>
        <v>22</v>
      </c>
      <c r="X1" s="4">
        <f t="shared" si="0"/>
        <v>23</v>
      </c>
      <c r="Y1" s="4">
        <f t="shared" si="0"/>
        <v>24</v>
      </c>
      <c r="Z1" s="4">
        <f t="shared" si="0"/>
        <v>25</v>
      </c>
      <c r="AA1" s="4">
        <f t="shared" si="0"/>
        <v>26</v>
      </c>
      <c r="AB1" s="4">
        <f t="shared" si="0"/>
        <v>27</v>
      </c>
      <c r="AC1" s="4">
        <f t="shared" si="0"/>
        <v>28</v>
      </c>
      <c r="AD1" s="4">
        <f t="shared" si="0"/>
        <v>29</v>
      </c>
      <c r="AE1" s="4">
        <f t="shared" si="0"/>
        <v>30</v>
      </c>
      <c r="AF1" s="4">
        <f t="shared" si="0"/>
        <v>31</v>
      </c>
      <c r="AG1" s="4">
        <f t="shared" si="0"/>
        <v>32</v>
      </c>
      <c r="AH1" s="4">
        <f t="shared" si="0"/>
        <v>33</v>
      </c>
      <c r="AI1" s="4">
        <f t="shared" si="0"/>
        <v>34</v>
      </c>
      <c r="AJ1" s="4">
        <f t="shared" si="0"/>
        <v>35</v>
      </c>
      <c r="AK1" s="4">
        <f t="shared" si="0"/>
        <v>36</v>
      </c>
      <c r="AL1" s="4">
        <f t="shared" si="0"/>
        <v>37</v>
      </c>
      <c r="AM1" s="4">
        <f t="shared" si="0"/>
        <v>38</v>
      </c>
      <c r="AN1" s="4">
        <f t="shared" si="0"/>
        <v>39</v>
      </c>
      <c r="AO1" s="4">
        <f t="shared" si="0"/>
        <v>40</v>
      </c>
      <c r="AP1" s="4">
        <f t="shared" si="0"/>
        <v>41</v>
      </c>
      <c r="AQ1" s="4">
        <f t="shared" si="0"/>
        <v>42</v>
      </c>
      <c r="AR1" s="4">
        <f t="shared" si="0"/>
        <v>43</v>
      </c>
      <c r="AS1" s="4">
        <f t="shared" si="0"/>
        <v>44</v>
      </c>
      <c r="AT1" s="4">
        <f t="shared" si="0"/>
        <v>45</v>
      </c>
      <c r="AU1" s="4">
        <f t="shared" si="0"/>
        <v>46</v>
      </c>
      <c r="AV1" s="4">
        <f t="shared" si="0"/>
        <v>47</v>
      </c>
      <c r="AW1" s="4">
        <f t="shared" si="0"/>
        <v>48</v>
      </c>
      <c r="AX1" s="4">
        <f t="shared" si="0"/>
        <v>49</v>
      </c>
      <c r="AY1" s="4">
        <f t="shared" si="0"/>
        <v>50</v>
      </c>
      <c r="AZ1" s="4">
        <f t="shared" si="0"/>
        <v>51</v>
      </c>
      <c r="BA1" s="4">
        <f t="shared" si="0"/>
        <v>52</v>
      </c>
      <c r="BB1" s="4">
        <f t="shared" si="0"/>
        <v>53</v>
      </c>
      <c r="BC1" s="4">
        <f t="shared" si="0"/>
        <v>54</v>
      </c>
      <c r="BD1" s="4">
        <f t="shared" si="0"/>
        <v>55</v>
      </c>
      <c r="BE1" s="4">
        <f t="shared" si="0"/>
        <v>56</v>
      </c>
      <c r="BF1" s="4">
        <f t="shared" si="0"/>
        <v>57</v>
      </c>
      <c r="BG1" s="4">
        <f t="shared" si="0"/>
        <v>58</v>
      </c>
      <c r="BH1" s="4">
        <f t="shared" si="0"/>
        <v>59</v>
      </c>
      <c r="BI1" s="4">
        <f t="shared" si="0"/>
        <v>60</v>
      </c>
      <c r="BJ1" s="4">
        <f t="shared" si="0"/>
        <v>61</v>
      </c>
      <c r="BK1" s="4">
        <f t="shared" si="0"/>
        <v>62</v>
      </c>
      <c r="BL1" s="4">
        <f t="shared" si="0"/>
        <v>63</v>
      </c>
      <c r="BM1" s="4">
        <f t="shared" si="0"/>
        <v>64</v>
      </c>
      <c r="BN1" s="4">
        <f t="shared" si="0"/>
        <v>65</v>
      </c>
      <c r="BO1" s="4">
        <f t="shared" si="0"/>
        <v>66</v>
      </c>
      <c r="BP1" s="4">
        <f t="shared" ref="BP1:CW1" si="1">BO1+1</f>
        <v>67</v>
      </c>
      <c r="BQ1" s="4">
        <f t="shared" si="1"/>
        <v>68</v>
      </c>
      <c r="BR1" s="4">
        <f t="shared" si="1"/>
        <v>69</v>
      </c>
      <c r="BS1" s="4">
        <f t="shared" si="1"/>
        <v>70</v>
      </c>
      <c r="BT1" s="4">
        <f t="shared" si="1"/>
        <v>71</v>
      </c>
      <c r="BU1" s="4">
        <f t="shared" si="1"/>
        <v>72</v>
      </c>
      <c r="BV1" s="4">
        <f t="shared" si="1"/>
        <v>73</v>
      </c>
      <c r="BW1" s="4">
        <f t="shared" si="1"/>
        <v>74</v>
      </c>
      <c r="BX1" s="4">
        <f t="shared" si="1"/>
        <v>75</v>
      </c>
      <c r="BY1" s="4">
        <f t="shared" si="1"/>
        <v>76</v>
      </c>
      <c r="BZ1" s="4">
        <f t="shared" si="1"/>
        <v>77</v>
      </c>
      <c r="CA1" s="4">
        <f t="shared" si="1"/>
        <v>78</v>
      </c>
      <c r="CB1" s="4">
        <f t="shared" si="1"/>
        <v>79</v>
      </c>
      <c r="CC1" s="4">
        <f t="shared" si="1"/>
        <v>80</v>
      </c>
      <c r="CD1" s="4">
        <f t="shared" si="1"/>
        <v>81</v>
      </c>
      <c r="CE1" s="4">
        <f t="shared" si="1"/>
        <v>82</v>
      </c>
      <c r="CF1" s="4">
        <f t="shared" si="1"/>
        <v>83</v>
      </c>
      <c r="CG1" s="4">
        <f t="shared" si="1"/>
        <v>84</v>
      </c>
      <c r="CH1" s="4">
        <f t="shared" si="1"/>
        <v>85</v>
      </c>
      <c r="CI1" s="4">
        <f t="shared" si="1"/>
        <v>86</v>
      </c>
      <c r="CJ1" s="4">
        <f t="shared" si="1"/>
        <v>87</v>
      </c>
      <c r="CK1" s="4">
        <f t="shared" si="1"/>
        <v>88</v>
      </c>
      <c r="CL1" s="4">
        <f t="shared" si="1"/>
        <v>89</v>
      </c>
      <c r="CM1" s="4">
        <f t="shared" si="1"/>
        <v>90</v>
      </c>
      <c r="CN1" s="4">
        <f t="shared" si="1"/>
        <v>91</v>
      </c>
      <c r="CO1" s="4">
        <f t="shared" si="1"/>
        <v>92</v>
      </c>
      <c r="CP1" s="4">
        <f t="shared" si="1"/>
        <v>93</v>
      </c>
      <c r="CQ1" s="4">
        <f t="shared" si="1"/>
        <v>94</v>
      </c>
      <c r="CR1" s="4">
        <f t="shared" si="1"/>
        <v>95</v>
      </c>
      <c r="CS1" s="4">
        <f t="shared" si="1"/>
        <v>96</v>
      </c>
      <c r="CT1" s="4">
        <f t="shared" si="1"/>
        <v>97</v>
      </c>
      <c r="CU1" s="4">
        <f t="shared" si="1"/>
        <v>98</v>
      </c>
      <c r="CV1" s="4">
        <f t="shared" si="1"/>
        <v>99</v>
      </c>
      <c r="CW1" s="4">
        <f t="shared" si="1"/>
        <v>100</v>
      </c>
    </row>
    <row r="2" spans="1:101" x14ac:dyDescent="0.25">
      <c r="A2" s="2">
        <v>1</v>
      </c>
      <c r="B2" s="3">
        <v>0.28505494507157658</v>
      </c>
      <c r="C2" s="3">
        <v>0.49483060492654363</v>
      </c>
      <c r="D2" s="3">
        <v>0.86163137576377391</v>
      </c>
      <c r="E2" s="3">
        <v>0.12762365313632229</v>
      </c>
      <c r="F2" s="3">
        <v>0.56874505628467009</v>
      </c>
      <c r="G2" s="3">
        <v>0.36116571744707748</v>
      </c>
      <c r="H2" s="3">
        <v>0.45665092911051208</v>
      </c>
      <c r="I2" s="3">
        <v>0.36948204067684776</v>
      </c>
      <c r="J2" s="3">
        <v>0.15019375614712493</v>
      </c>
      <c r="K2" s="3">
        <v>0.7257610692303087</v>
      </c>
      <c r="L2" s="3">
        <v>0.37764738879638304</v>
      </c>
      <c r="M2" s="3">
        <v>0.67174316543979273</v>
      </c>
      <c r="N2" s="3">
        <v>5.9889149772148986E-2</v>
      </c>
      <c r="O2" s="3">
        <v>0.12931737415916233</v>
      </c>
      <c r="P2" s="3">
        <v>0.43409431911142449</v>
      </c>
      <c r="Q2" s="3">
        <v>0.37939047811707693</v>
      </c>
      <c r="R2" s="3">
        <v>0.41610722388628218</v>
      </c>
      <c r="S2" s="3">
        <v>0.77691168078087047</v>
      </c>
      <c r="T2" s="3">
        <v>0.23351896304861874</v>
      </c>
      <c r="U2" s="3">
        <v>0.50599037045850015</v>
      </c>
      <c r="V2" s="3">
        <v>0.96094721836941843</v>
      </c>
      <c r="W2" s="3">
        <v>0.7192941328312874</v>
      </c>
      <c r="X2" s="3">
        <v>0.8885555879641418</v>
      </c>
      <c r="Y2" s="3">
        <v>0.74212365168427308</v>
      </c>
      <c r="Z2" s="3">
        <v>0.17555426897307158</v>
      </c>
      <c r="AA2" s="3">
        <v>0.219456291529876</v>
      </c>
      <c r="AB2" s="3">
        <v>5.2556658556777824E-2</v>
      </c>
      <c r="AC2" s="3">
        <v>0.97151911523630485</v>
      </c>
      <c r="AD2" s="3">
        <v>0.62444539682451572</v>
      </c>
      <c r="AE2" s="3">
        <v>0.40088688964437658</v>
      </c>
      <c r="AF2" s="3">
        <v>0.67646423341051309</v>
      </c>
      <c r="AG2" s="3">
        <v>3.3580351869501812E-2</v>
      </c>
      <c r="AH2" s="3">
        <v>0.1650988080103607</v>
      </c>
      <c r="AI2" s="3">
        <v>0.58961675809725134</v>
      </c>
      <c r="AJ2" s="3">
        <v>0.1860841208235573</v>
      </c>
      <c r="AK2" s="3">
        <v>0.10642539814311491</v>
      </c>
      <c r="AL2" s="3">
        <v>0.4631831751080081</v>
      </c>
      <c r="AM2" s="3">
        <v>0.66589055961139121</v>
      </c>
      <c r="AN2" s="3">
        <v>0.4254169664205919</v>
      </c>
      <c r="AO2" s="3">
        <v>3.5958561696525337E-2</v>
      </c>
      <c r="AP2" s="3">
        <v>0.2301874002208405</v>
      </c>
      <c r="AQ2" s="3">
        <v>0.55354701841574705</v>
      </c>
      <c r="AR2" s="3">
        <v>0.50484182633858132</v>
      </c>
      <c r="AS2" s="3">
        <v>0.1376165285821247</v>
      </c>
      <c r="AT2" s="3">
        <v>0.32675884366408703</v>
      </c>
      <c r="AU2" s="3">
        <v>0.2997714875117321</v>
      </c>
      <c r="AV2" s="3">
        <v>0.28982567943176285</v>
      </c>
      <c r="AW2" s="3">
        <v>0.98000119916109463</v>
      </c>
      <c r="AX2" s="3">
        <v>0.40671924775382373</v>
      </c>
      <c r="AY2" s="3">
        <v>0.62922740750952189</v>
      </c>
      <c r="AZ2" s="3">
        <v>0.57106332091636169</v>
      </c>
      <c r="BA2" s="3">
        <v>0.84785776367374599</v>
      </c>
      <c r="BB2" s="3">
        <v>0.28845458653711309</v>
      </c>
      <c r="BC2" s="3">
        <v>0.7396216431568905</v>
      </c>
      <c r="BD2" s="3">
        <v>0.89443670726386382</v>
      </c>
      <c r="BE2" s="3">
        <v>0.85234584702560912</v>
      </c>
      <c r="BF2" s="3">
        <v>0.59307035208735936</v>
      </c>
      <c r="BG2" s="3">
        <v>0.90999258775370362</v>
      </c>
      <c r="BH2" s="3">
        <v>0.33492440547726177</v>
      </c>
      <c r="BI2" s="3">
        <v>0.58500595581841597</v>
      </c>
      <c r="BJ2" s="3">
        <v>0.70486891857631029</v>
      </c>
      <c r="BK2" s="3">
        <v>0.99661435257107245</v>
      </c>
      <c r="BL2" s="3">
        <v>0.28679666570679785</v>
      </c>
      <c r="BM2" s="3">
        <v>0.92033814393733182</v>
      </c>
      <c r="BN2" s="3">
        <v>0.32311634183997029</v>
      </c>
      <c r="BO2" s="3">
        <v>0.73560087934674745</v>
      </c>
      <c r="BP2" s="3">
        <v>0.21328784322453453</v>
      </c>
      <c r="BQ2" s="3">
        <v>0.29553818025258838</v>
      </c>
      <c r="BR2" s="3">
        <v>0.26397585611148078</v>
      </c>
      <c r="BS2" s="3">
        <v>0.22846885920353233</v>
      </c>
      <c r="BT2" s="3">
        <v>0.8411975223709427</v>
      </c>
      <c r="BU2" s="3">
        <v>0.74510431306468217</v>
      </c>
      <c r="BV2" s="3">
        <v>0.3434673683401942</v>
      </c>
      <c r="BW2" s="3">
        <v>0.4394633216326066</v>
      </c>
      <c r="BX2" s="3">
        <v>0.74889077956753569</v>
      </c>
      <c r="BY2" s="3">
        <v>0.69444415795982783</v>
      </c>
      <c r="BZ2" s="3">
        <v>0.7808833368133985</v>
      </c>
      <c r="CA2" s="3">
        <v>0.49759122995080363</v>
      </c>
      <c r="CB2" s="3">
        <v>0.54749075871066744</v>
      </c>
      <c r="CC2" s="3">
        <v>0.63204903310407357</v>
      </c>
      <c r="CD2" s="3">
        <v>0.10428116365123541</v>
      </c>
      <c r="CE2" s="3">
        <v>0.75583370205212896</v>
      </c>
      <c r="CF2" s="3">
        <v>8.9627930279315149E-2</v>
      </c>
      <c r="CG2" s="3">
        <v>0.46398523968748717</v>
      </c>
      <c r="CH2" s="3">
        <v>0.73027354271702383</v>
      </c>
      <c r="CI2" s="3">
        <v>0.65118878809197667</v>
      </c>
      <c r="CJ2" s="3">
        <v>0.80280042660026163</v>
      </c>
      <c r="CK2" s="3">
        <v>0.30460179282068611</v>
      </c>
      <c r="CL2" s="3">
        <v>0.99139054662513582</v>
      </c>
      <c r="CM2" s="3">
        <v>0.65429762818220771</v>
      </c>
      <c r="CN2" s="3">
        <v>9.7711541340393615E-2</v>
      </c>
      <c r="CO2" s="3">
        <v>0.8664105702753877</v>
      </c>
      <c r="CP2" s="3">
        <v>0.62976928094462703</v>
      </c>
      <c r="CQ2" s="3">
        <v>0.17513446037654767</v>
      </c>
      <c r="CR2" s="3">
        <v>0.51379689495007341</v>
      </c>
      <c r="CS2" s="3">
        <v>0.46544707598453972</v>
      </c>
      <c r="CT2" s="3">
        <v>0.93084081970110955</v>
      </c>
      <c r="CU2" s="3">
        <v>0.50772570562816222</v>
      </c>
      <c r="CV2" s="3">
        <v>0.32022957304120603</v>
      </c>
      <c r="CW2" s="3">
        <v>0.15710608487886224</v>
      </c>
    </row>
    <row r="3" spans="1:101" ht="14.25" customHeight="1" x14ac:dyDescent="0.25">
      <c r="A3" s="2">
        <f>A2+1</f>
        <v>2</v>
      </c>
      <c r="B3" s="3">
        <v>0.70240942853393118</v>
      </c>
      <c r="C3" s="3">
        <v>0.99491743767031715</v>
      </c>
      <c r="D3" s="3">
        <v>0.64455008054131535</v>
      </c>
      <c r="E3" s="3">
        <v>0.99310473202317906</v>
      </c>
      <c r="F3" s="3">
        <v>0.76014535833691832</v>
      </c>
      <c r="G3" s="3">
        <v>0.8474871247751895</v>
      </c>
      <c r="H3" s="3">
        <v>0.73821639053685117</v>
      </c>
      <c r="I3" s="3">
        <v>0.44118666798821649</v>
      </c>
      <c r="J3" s="3">
        <v>0.44192897094557926</v>
      </c>
      <c r="K3" s="3">
        <v>0.50824364299265112</v>
      </c>
      <c r="L3" s="3">
        <v>0.77034240437132218</v>
      </c>
      <c r="M3" s="3">
        <v>0.56447482556397388</v>
      </c>
      <c r="N3" s="3">
        <v>0.19032820551652618</v>
      </c>
      <c r="O3" s="3">
        <v>0.88344467670438842</v>
      </c>
      <c r="P3" s="3">
        <v>0.3885431881034328</v>
      </c>
      <c r="Q3" s="3">
        <v>0.6293897114190603</v>
      </c>
      <c r="R3" s="3">
        <v>0.11466314009581302</v>
      </c>
      <c r="S3" s="3">
        <v>0.31089863408420571</v>
      </c>
      <c r="T3" s="3">
        <v>0.50918456461903294</v>
      </c>
      <c r="U3" s="3">
        <v>0.90560971485359998</v>
      </c>
      <c r="V3" s="3">
        <v>3.4814345181419237E-2</v>
      </c>
      <c r="W3" s="3">
        <v>0.32386638693422787</v>
      </c>
      <c r="X3" s="3">
        <v>0.47269177904948889</v>
      </c>
      <c r="Y3" s="3">
        <v>0.52002440217306101</v>
      </c>
      <c r="Z3" s="3">
        <v>0.51719760130263304</v>
      </c>
      <c r="AA3" s="3">
        <v>0.81263880334055161</v>
      </c>
      <c r="AB3" s="3">
        <v>0.45860962428558272</v>
      </c>
      <c r="AC3" s="3">
        <v>0.36215955644182718</v>
      </c>
      <c r="AD3" s="3">
        <v>0.19520078225878701</v>
      </c>
      <c r="AE3" s="3">
        <v>0.17555838346802244</v>
      </c>
      <c r="AF3" s="3">
        <v>0.39835562170910199</v>
      </c>
      <c r="AG3" s="3">
        <v>0.34543468731982729</v>
      </c>
      <c r="AH3" s="3">
        <v>0.88252878926803391</v>
      </c>
      <c r="AI3" s="3">
        <v>0.36942184351898388</v>
      </c>
      <c r="AJ3" s="3">
        <v>0.18762177402459512</v>
      </c>
      <c r="AK3" s="3">
        <v>8.2242546907784986E-2</v>
      </c>
      <c r="AL3" s="3">
        <v>0.50629883322648972</v>
      </c>
      <c r="AM3" s="3">
        <v>7.6992163398015623E-2</v>
      </c>
      <c r="AN3" s="3">
        <v>0.19009154282524121</v>
      </c>
      <c r="AO3" s="3">
        <v>0.14397810909359088</v>
      </c>
      <c r="AP3" s="3">
        <v>0.8193766639713288</v>
      </c>
      <c r="AQ3" s="3">
        <v>0.74675230727897857</v>
      </c>
      <c r="AR3" s="3">
        <v>0.83011145502824424</v>
      </c>
      <c r="AS3" s="3">
        <v>0.66023899846219236</v>
      </c>
      <c r="AT3" s="3">
        <v>0.52446832202340377</v>
      </c>
      <c r="AU3" s="3">
        <v>0.16232451122652991</v>
      </c>
      <c r="AV3" s="3">
        <v>0.40453347948943708</v>
      </c>
      <c r="AW3" s="3">
        <v>0.57810549341581441</v>
      </c>
      <c r="AX3" s="3">
        <v>0.1231729766620443</v>
      </c>
      <c r="AY3" s="3">
        <v>6.9545415244661402E-2</v>
      </c>
      <c r="AZ3" s="3">
        <v>0.7830648197728074</v>
      </c>
      <c r="BA3" s="3">
        <v>0.71289774168690279</v>
      </c>
      <c r="BB3" s="3">
        <v>0.62710770593714116</v>
      </c>
      <c r="BC3" s="3">
        <v>0.39320097920450248</v>
      </c>
      <c r="BD3" s="3">
        <v>0.68876178270448396</v>
      </c>
      <c r="BE3" s="3">
        <v>0.44185963676571294</v>
      </c>
      <c r="BF3" s="3">
        <v>0.81050761612723332</v>
      </c>
      <c r="BG3" s="3">
        <v>0.48156295742720201</v>
      </c>
      <c r="BH3" s="3">
        <v>0.77543584973997493</v>
      </c>
      <c r="BI3" s="3">
        <v>0.49986803017302206</v>
      </c>
      <c r="BJ3" s="3">
        <v>0.38440693282624949</v>
      </c>
      <c r="BK3" s="3">
        <v>0.36724013876970507</v>
      </c>
      <c r="BL3" s="3">
        <v>0.28166049540983984</v>
      </c>
      <c r="BM3" s="3">
        <v>0.37918801319135376</v>
      </c>
      <c r="BN3" s="3">
        <v>9.5558423040009721E-4</v>
      </c>
      <c r="BO3" s="3">
        <v>0.94919654791641594</v>
      </c>
      <c r="BP3" s="3">
        <v>0.36405087644748935</v>
      </c>
      <c r="BQ3" s="3">
        <v>0.23365397655944786</v>
      </c>
      <c r="BR3" s="3">
        <v>0.53874145958380149</v>
      </c>
      <c r="BS3" s="3">
        <v>0.3107457858388738</v>
      </c>
      <c r="BT3" s="3">
        <v>0.45254310034435341</v>
      </c>
      <c r="BU3" s="3">
        <v>0.9096686359637236</v>
      </c>
      <c r="BV3" s="3">
        <v>0.27784157361329931</v>
      </c>
      <c r="BW3" s="3">
        <v>0.9565195451601064</v>
      </c>
      <c r="BX3" s="3">
        <v>0.47904346755288951</v>
      </c>
      <c r="BY3" s="3">
        <v>0.66644250760366774</v>
      </c>
      <c r="BZ3" s="3">
        <v>0.59822589673374194</v>
      </c>
      <c r="CA3" s="3">
        <v>0.75305141234549533</v>
      </c>
      <c r="CB3" s="3">
        <v>0.94151321556536294</v>
      </c>
      <c r="CC3" s="3">
        <v>0.58819402064244219</v>
      </c>
      <c r="CD3" s="3">
        <v>0.86236421949953246</v>
      </c>
      <c r="CE3" s="3">
        <v>0.60027142210055051</v>
      </c>
      <c r="CF3" s="3">
        <v>0.66842183927017951</v>
      </c>
      <c r="CG3" s="3">
        <v>0.28295281599514088</v>
      </c>
      <c r="CH3" s="3">
        <v>0.10163397785927397</v>
      </c>
      <c r="CI3" s="3">
        <v>0.74356466097031282</v>
      </c>
      <c r="CJ3" s="3">
        <v>0.3410921695870418</v>
      </c>
      <c r="CK3" s="3">
        <v>3.0434496961653235E-3</v>
      </c>
      <c r="CL3" s="3">
        <v>0.81551368892002218</v>
      </c>
      <c r="CM3" s="3">
        <v>0.62463224954547192</v>
      </c>
      <c r="CN3" s="3">
        <v>0.63412034603567824</v>
      </c>
      <c r="CO3" s="3">
        <v>0.55568729432118447</v>
      </c>
      <c r="CP3" s="3">
        <v>0.3190382406266653</v>
      </c>
      <c r="CQ3" s="3">
        <v>0.89558145808253298</v>
      </c>
      <c r="CR3" s="3">
        <v>0.91587600293782678</v>
      </c>
      <c r="CS3" s="3">
        <v>0.19040163183910808</v>
      </c>
      <c r="CT3" s="3">
        <v>0.30168040700771626</v>
      </c>
      <c r="CU3" s="3">
        <v>0.58750311433049618</v>
      </c>
      <c r="CV3" s="3">
        <v>0.9216268976572225</v>
      </c>
      <c r="CW3" s="3">
        <v>0.2647891029466285</v>
      </c>
    </row>
    <row r="4" spans="1:101" ht="13.5" customHeight="1" x14ac:dyDescent="0.25">
      <c r="A4" s="2">
        <f t="shared" ref="A4:A11" si="2">A3+1</f>
        <v>3</v>
      </c>
      <c r="B4" s="3">
        <v>0.18663932234411329</v>
      </c>
      <c r="C4" s="3">
        <v>0.60641105052668853</v>
      </c>
      <c r="D4" s="3">
        <v>2.8479326565425955E-3</v>
      </c>
      <c r="E4" s="3">
        <v>0.65751285237774804</v>
      </c>
      <c r="F4" s="3">
        <v>7.5975294978673946E-2</v>
      </c>
      <c r="G4" s="3">
        <v>0.46151501986881638</v>
      </c>
      <c r="H4" s="3">
        <v>0.50928385344798555</v>
      </c>
      <c r="I4" s="3">
        <v>0.93771003815968934</v>
      </c>
      <c r="J4" s="3">
        <v>0.93671378327069987</v>
      </c>
      <c r="K4" s="3">
        <v>0.75200314106926958</v>
      </c>
      <c r="L4" s="3">
        <v>0.40440987501957459</v>
      </c>
      <c r="M4" s="3">
        <v>0.48272720542579461</v>
      </c>
      <c r="N4" s="3">
        <v>0.92205373487941023</v>
      </c>
      <c r="O4" s="3">
        <v>0.92249869585256272</v>
      </c>
      <c r="P4" s="3">
        <v>0.64119125201050609</v>
      </c>
      <c r="Q4" s="3">
        <v>8.043879530411524E-3</v>
      </c>
      <c r="R4" s="3">
        <v>0.95965260520815487</v>
      </c>
      <c r="S4" s="3">
        <v>0.12377423859205627</v>
      </c>
      <c r="T4" s="3">
        <v>0.54947810195027991</v>
      </c>
      <c r="U4" s="3">
        <v>0.25099233642762497</v>
      </c>
      <c r="V4" s="3">
        <v>0.91026344630463163</v>
      </c>
      <c r="W4" s="3">
        <v>0.88026962469335246</v>
      </c>
      <c r="X4" s="3">
        <v>0.34250026544791812</v>
      </c>
      <c r="Y4" s="3">
        <v>0.16284678373977624</v>
      </c>
      <c r="Z4" s="3">
        <v>0.20523571876778346</v>
      </c>
      <c r="AA4" s="3">
        <v>0.35382257205107948</v>
      </c>
      <c r="AB4" s="3">
        <v>0.7437722211843476</v>
      </c>
      <c r="AC4" s="3">
        <v>0.29697049921866514</v>
      </c>
      <c r="AD4" s="3">
        <v>0.3957233476044828</v>
      </c>
      <c r="AE4" s="3">
        <v>1.3410140154537564E-2</v>
      </c>
      <c r="AF4" s="3">
        <v>0.26420670656339496</v>
      </c>
      <c r="AG4" s="3">
        <v>0.83735417227828091</v>
      </c>
      <c r="AH4" s="3">
        <v>0.28021057732108889</v>
      </c>
      <c r="AI4" s="3">
        <v>0.47358102463671159</v>
      </c>
      <c r="AJ4" s="3">
        <v>0.76717429358945866</v>
      </c>
      <c r="AK4" s="3">
        <v>0.82043300472524594</v>
      </c>
      <c r="AL4" s="3">
        <v>0.79299285879928949</v>
      </c>
      <c r="AM4" s="3">
        <v>1.603161829545896E-3</v>
      </c>
      <c r="AN4" s="3">
        <v>2.6889260444277641E-2</v>
      </c>
      <c r="AO4" s="3">
        <v>0.611331418790234</v>
      </c>
      <c r="AP4" s="3">
        <v>0.27476037930493358</v>
      </c>
      <c r="AQ4" s="3">
        <v>0.24029835183371018</v>
      </c>
      <c r="AR4" s="3">
        <v>0.5593853372972003</v>
      </c>
      <c r="AS4" s="3">
        <v>0.91509020383195372</v>
      </c>
      <c r="AT4" s="3">
        <v>0.96150861201037574</v>
      </c>
      <c r="AU4" s="3">
        <v>0.78250366381025638</v>
      </c>
      <c r="AV4" s="3">
        <v>0.23269216165155737</v>
      </c>
      <c r="AW4" s="3">
        <v>0.913709264960338</v>
      </c>
      <c r="AX4" s="3">
        <v>0.77585586739014167</v>
      </c>
      <c r="AY4" s="3">
        <v>8.0341923509896995E-2</v>
      </c>
      <c r="AZ4" s="3">
        <v>0.31597610727304959</v>
      </c>
      <c r="BA4" s="3">
        <v>0.52975233800356403</v>
      </c>
      <c r="BB4" s="3">
        <v>6.04534133843736E-2</v>
      </c>
      <c r="BC4" s="3">
        <v>0.10562048331536811</v>
      </c>
      <c r="BD4" s="3">
        <v>0.88941249297493841</v>
      </c>
      <c r="BE4" s="3">
        <v>0.651241436977539</v>
      </c>
      <c r="BF4" s="3">
        <v>0.25773959968840476</v>
      </c>
      <c r="BG4" s="3">
        <v>0.60674919672828731</v>
      </c>
      <c r="BH4" s="3">
        <v>0.96330284551093381</v>
      </c>
      <c r="BI4" s="3">
        <v>0.60714125914124728</v>
      </c>
      <c r="BJ4" s="3">
        <v>0.35276145340762433</v>
      </c>
      <c r="BK4" s="3">
        <v>9.9975646576685451E-2</v>
      </c>
      <c r="BL4" s="3">
        <v>1.2578469583425234E-3</v>
      </c>
      <c r="BM4" s="3">
        <v>0.52444813062630402</v>
      </c>
      <c r="BN4" s="3">
        <v>0.81868733430781215</v>
      </c>
      <c r="BO4" s="3">
        <v>0.9291404993414718</v>
      </c>
      <c r="BP4" s="3">
        <v>0.1540382780910422</v>
      </c>
      <c r="BQ4" s="3">
        <v>0.72973408966067144</v>
      </c>
      <c r="BR4" s="3">
        <v>0.5190696487589056</v>
      </c>
      <c r="BS4" s="3">
        <v>0.60842254086727232</v>
      </c>
      <c r="BT4" s="3">
        <v>0.66752305198596673</v>
      </c>
      <c r="BU4" s="3">
        <v>0.58782095879424578</v>
      </c>
      <c r="BV4" s="3">
        <v>0.53707997015171816</v>
      </c>
      <c r="BW4" s="3">
        <v>0.40703471294195726</v>
      </c>
      <c r="BX4" s="3">
        <v>0.31640843498133253</v>
      </c>
      <c r="BY4" s="3">
        <v>0.15320068276648768</v>
      </c>
      <c r="BZ4" s="3">
        <v>0.53522181332416963</v>
      </c>
      <c r="CA4" s="3">
        <v>0.22271336421004484</v>
      </c>
      <c r="CB4" s="3">
        <v>0.63487371750498534</v>
      </c>
      <c r="CC4" s="3">
        <v>0.50810654192691718</v>
      </c>
      <c r="CD4" s="3">
        <v>0.71248705038600901</v>
      </c>
      <c r="CE4" s="3">
        <v>0.94070163107577454</v>
      </c>
      <c r="CF4" s="3">
        <v>0.28609009985930245</v>
      </c>
      <c r="CG4" s="3">
        <v>0.43394229749085145</v>
      </c>
      <c r="CH4" s="3">
        <v>0.19279652272295644</v>
      </c>
      <c r="CI4" s="3">
        <v>0.20777716131333812</v>
      </c>
      <c r="CJ4" s="3">
        <v>0.82373023968907277</v>
      </c>
      <c r="CK4" s="3">
        <v>0.60512462321156824</v>
      </c>
      <c r="CL4" s="3">
        <v>0.13356391760412789</v>
      </c>
      <c r="CM4" s="3">
        <v>0.32866194876045074</v>
      </c>
      <c r="CN4" s="3">
        <v>5.8824639656125388E-3</v>
      </c>
      <c r="CO4" s="3">
        <v>0.13775183826359838</v>
      </c>
      <c r="CP4" s="3">
        <v>7.7950348962608218E-2</v>
      </c>
      <c r="CQ4" s="3">
        <v>0.58631507070364441</v>
      </c>
      <c r="CR4" s="3">
        <v>0.10225012327472038</v>
      </c>
      <c r="CS4" s="3">
        <v>0.99992691712252535</v>
      </c>
      <c r="CT4" s="3">
        <v>0.61067195553057052</v>
      </c>
      <c r="CU4" s="3">
        <v>0.90670671880798082</v>
      </c>
      <c r="CV4" s="3">
        <v>0.10788566556753487</v>
      </c>
      <c r="CW4" s="3">
        <v>0.469555914435005</v>
      </c>
    </row>
    <row r="5" spans="1:101" x14ac:dyDescent="0.25">
      <c r="A5" s="2">
        <f t="shared" si="2"/>
        <v>4</v>
      </c>
      <c r="B5" s="3">
        <v>0.26418873495811368</v>
      </c>
      <c r="C5" s="3">
        <v>0.68374999044048712</v>
      </c>
      <c r="D5" s="3">
        <v>0.51504668559133582</v>
      </c>
      <c r="E5" s="3">
        <v>0.42445499304607237</v>
      </c>
      <c r="F5" s="3">
        <v>0.13982545163376481</v>
      </c>
      <c r="G5" s="3">
        <v>0.31110063899554974</v>
      </c>
      <c r="H5" s="3">
        <v>0.68563242498320132</v>
      </c>
      <c r="I5" s="3">
        <v>0.92817765692481913</v>
      </c>
      <c r="J5" s="3">
        <v>0.16742948110374978</v>
      </c>
      <c r="K5" s="3">
        <v>9.5256579908838734E-2</v>
      </c>
      <c r="L5" s="3">
        <v>0.90211957601405557</v>
      </c>
      <c r="M5" s="3">
        <v>0.8122881451523426</v>
      </c>
      <c r="N5" s="3">
        <v>0.66417188765325363</v>
      </c>
      <c r="O5" s="3">
        <v>0.44221834522899539</v>
      </c>
      <c r="P5" s="3">
        <v>0.73390592607421012</v>
      </c>
      <c r="Q5" s="3">
        <v>0.85597328576639209</v>
      </c>
      <c r="R5" s="3">
        <v>0.59574978883861618</v>
      </c>
      <c r="S5" s="3">
        <v>0.53595585017056757</v>
      </c>
      <c r="T5" s="3">
        <v>0.31100478509033214</v>
      </c>
      <c r="U5" s="3">
        <v>0.9092682745078694</v>
      </c>
      <c r="V5" s="3">
        <v>0.43977928701491242</v>
      </c>
      <c r="W5" s="3">
        <v>0.49477631517845877</v>
      </c>
      <c r="X5" s="3">
        <v>0.59931168296024562</v>
      </c>
      <c r="Y5" s="3">
        <v>0.3981112189107</v>
      </c>
      <c r="Z5" s="3">
        <v>0.80651819545262604</v>
      </c>
      <c r="AA5" s="3">
        <v>0.34590801523154202</v>
      </c>
      <c r="AB5" s="3">
        <v>0.6784220842385833</v>
      </c>
      <c r="AC5" s="3">
        <v>0.59972746326171278</v>
      </c>
      <c r="AD5" s="3">
        <v>0.9536922126473415</v>
      </c>
      <c r="AE5" s="3">
        <v>5.9785194106215078E-2</v>
      </c>
      <c r="AF5" s="3">
        <v>0.16673416731128921</v>
      </c>
      <c r="AG5" s="3">
        <v>0.16877846255845574</v>
      </c>
      <c r="AH5" s="3">
        <v>0.79667926753286622</v>
      </c>
      <c r="AI5" s="3">
        <v>0.684859683314469</v>
      </c>
      <c r="AJ5" s="3">
        <v>0.10138561882174579</v>
      </c>
      <c r="AK5" s="3">
        <v>0.89586971648088343</v>
      </c>
      <c r="AL5" s="3">
        <v>0.34634553671449841</v>
      </c>
      <c r="AM5" s="3">
        <v>0.93015036037301269</v>
      </c>
      <c r="AN5" s="3">
        <v>0.44033878963241191</v>
      </c>
      <c r="AO5" s="3">
        <v>0.79940432823299667</v>
      </c>
      <c r="AP5" s="3">
        <v>0.71994949852961487</v>
      </c>
      <c r="AQ5" s="3">
        <v>6.394942541947779E-2</v>
      </c>
      <c r="AR5" s="3">
        <v>2.9038816012088908E-2</v>
      </c>
      <c r="AS5" s="3">
        <v>0.24268185380348617</v>
      </c>
      <c r="AT5" s="3">
        <v>0.91376456108351245</v>
      </c>
      <c r="AU5" s="3">
        <v>0.73681689711746123</v>
      </c>
      <c r="AV5" s="3">
        <v>0.75202707601524654</v>
      </c>
      <c r="AW5" s="3">
        <v>0.4286038929591911</v>
      </c>
      <c r="AX5" s="3">
        <v>0.50179486976927978</v>
      </c>
      <c r="AY5" s="3">
        <v>0.26205993517460224</v>
      </c>
      <c r="AZ5" s="3">
        <v>0.21272631017542054</v>
      </c>
      <c r="BA5" s="3">
        <v>0.79315080633008428</v>
      </c>
      <c r="BB5" s="3">
        <v>0.51640985211655788</v>
      </c>
      <c r="BC5" s="3">
        <v>0.45778954068428834</v>
      </c>
      <c r="BD5" s="3">
        <v>0.61621720377428535</v>
      </c>
      <c r="BE5" s="3">
        <v>7.5959590020175938E-2</v>
      </c>
      <c r="BF5" s="3">
        <v>0.35714704004980302</v>
      </c>
      <c r="BG5" s="3">
        <v>0.49786533294283764</v>
      </c>
      <c r="BH5" s="3">
        <v>0.41693211845898304</v>
      </c>
      <c r="BI5" s="3">
        <v>0.26270505891517382</v>
      </c>
      <c r="BJ5" s="3">
        <v>0.46825357938578471</v>
      </c>
      <c r="BK5" s="3">
        <v>0.29821071602539506</v>
      </c>
      <c r="BL5" s="3">
        <v>4.4822141730139764E-2</v>
      </c>
      <c r="BM5" s="3">
        <v>0.94011937686780467</v>
      </c>
      <c r="BN5" s="3">
        <v>0.70732326522697564</v>
      </c>
      <c r="BO5" s="3">
        <v>0.82349170117770976</v>
      </c>
      <c r="BP5" s="3">
        <v>0.35249998364244794</v>
      </c>
      <c r="BQ5" s="3">
        <v>0.80647364322833637</v>
      </c>
      <c r="BR5" s="3">
        <v>0.28595750709917944</v>
      </c>
      <c r="BS5" s="3">
        <v>0.34032803335429895</v>
      </c>
      <c r="BT5" s="3">
        <v>0.18371188111883063</v>
      </c>
      <c r="BU5" s="3">
        <v>0.41120650020083993</v>
      </c>
      <c r="BV5" s="3">
        <v>0.17688331984506422</v>
      </c>
      <c r="BW5" s="3">
        <v>0.54856033647172964</v>
      </c>
      <c r="BX5" s="3">
        <v>0.12553728085077853</v>
      </c>
      <c r="BY5" s="3">
        <v>0.95135196782933951</v>
      </c>
      <c r="BZ5" s="3">
        <v>0.99235362715055886</v>
      </c>
      <c r="CA5" s="3">
        <v>2.3603833963048437E-4</v>
      </c>
      <c r="CB5" s="3">
        <v>0.37361222511277548</v>
      </c>
      <c r="CC5" s="3">
        <v>0.4219478272642897</v>
      </c>
      <c r="CD5" s="3">
        <v>2.4195869043885709E-2</v>
      </c>
      <c r="CE5" s="3">
        <v>0.61435693687595394</v>
      </c>
      <c r="CF5" s="3">
        <v>0.62174349952584507</v>
      </c>
      <c r="CG5" s="3">
        <v>0.18094412447284336</v>
      </c>
      <c r="CH5" s="3">
        <v>0.36935526327684964</v>
      </c>
      <c r="CI5" s="3">
        <v>0.55958254060638934</v>
      </c>
      <c r="CJ5" s="3">
        <v>0.95119210378717112</v>
      </c>
      <c r="CK5" s="3">
        <v>0.29541568286351561</v>
      </c>
      <c r="CL5" s="3">
        <v>0.33343714351721476</v>
      </c>
      <c r="CM5" s="3">
        <v>0.72611333701538849</v>
      </c>
      <c r="CN5" s="3">
        <v>0.30732160953680965</v>
      </c>
      <c r="CO5" s="3">
        <v>0.74271145425635865</v>
      </c>
      <c r="CP5" s="3">
        <v>0.3758548983535398</v>
      </c>
      <c r="CQ5" s="3">
        <v>0.62421457941648273</v>
      </c>
      <c r="CR5" s="3">
        <v>5.2094387578289214E-2</v>
      </c>
      <c r="CS5" s="3">
        <v>0.41386915437669258</v>
      </c>
      <c r="CT5" s="3">
        <v>0.82097699058314555</v>
      </c>
      <c r="CU5" s="3">
        <v>0.96226057220504135</v>
      </c>
      <c r="CV5" s="3">
        <v>4.0261053800762503E-2</v>
      </c>
      <c r="CW5" s="3">
        <v>0.15753239490057602</v>
      </c>
    </row>
    <row r="6" spans="1:101" x14ac:dyDescent="0.25">
      <c r="A6" s="2">
        <f t="shared" si="2"/>
        <v>5</v>
      </c>
      <c r="B6" s="3">
        <v>0.85950038583132016</v>
      </c>
      <c r="C6" s="3">
        <v>0.66975128301185261</v>
      </c>
      <c r="D6" s="3">
        <v>8.5833158548536459E-2</v>
      </c>
      <c r="E6" s="3">
        <v>0.65647089624540678</v>
      </c>
      <c r="F6" s="3">
        <v>0.71293128046287035</v>
      </c>
      <c r="G6" s="3">
        <v>0.38397076222965776</v>
      </c>
      <c r="H6" s="3">
        <v>0.23420707272694863</v>
      </c>
      <c r="I6" s="3">
        <v>0.72393095936896101</v>
      </c>
      <c r="J6" s="3">
        <v>0.89804717783579868</v>
      </c>
      <c r="K6" s="3">
        <v>0.50865895339060641</v>
      </c>
      <c r="L6" s="3">
        <v>4.542683457799368E-2</v>
      </c>
      <c r="M6" s="3">
        <v>0.62402965206348948</v>
      </c>
      <c r="N6" s="3">
        <v>0.92323092873090229</v>
      </c>
      <c r="O6" s="3">
        <v>0.59205617879073713</v>
      </c>
      <c r="P6" s="3">
        <v>0.16218088272520781</v>
      </c>
      <c r="Q6" s="3">
        <v>0.5883159425962835</v>
      </c>
      <c r="R6" s="3">
        <v>1.3931505540560885E-2</v>
      </c>
      <c r="S6" s="3">
        <v>0.70051930263047035</v>
      </c>
      <c r="T6" s="3">
        <v>0.9931501874323464</v>
      </c>
      <c r="U6" s="3">
        <v>0.42033307832058109</v>
      </c>
      <c r="V6" s="3">
        <v>0.82911109541493599</v>
      </c>
      <c r="W6" s="3">
        <v>0.45808469327263457</v>
      </c>
      <c r="X6" s="3">
        <v>0.11080211852284327</v>
      </c>
      <c r="Y6" s="3">
        <v>0.57717257562467905</v>
      </c>
      <c r="Z6" s="3">
        <v>0.87882396067861079</v>
      </c>
      <c r="AA6" s="3">
        <v>0.26249618607079217</v>
      </c>
      <c r="AB6" s="3">
        <v>0.26961811142404313</v>
      </c>
      <c r="AC6" s="3">
        <v>0.52357431295792201</v>
      </c>
      <c r="AD6" s="3">
        <v>0.37653159394526003</v>
      </c>
      <c r="AE6" s="3">
        <v>0.82907914328015331</v>
      </c>
      <c r="AF6" s="3">
        <v>0.36216719301108469</v>
      </c>
      <c r="AG6" s="3">
        <v>0.89286562980786877</v>
      </c>
      <c r="AH6" s="3">
        <v>0.50676165977811949</v>
      </c>
      <c r="AI6" s="3">
        <v>0.1975032303850669</v>
      </c>
      <c r="AJ6" s="3">
        <v>0.45214058621987963</v>
      </c>
      <c r="AK6" s="3">
        <v>0.7053083565528111</v>
      </c>
      <c r="AL6" s="3">
        <v>0.77088838130521797</v>
      </c>
      <c r="AM6" s="3">
        <v>0.18192163263184735</v>
      </c>
      <c r="AN6" s="3">
        <v>0.15470195759405903</v>
      </c>
      <c r="AO6" s="3">
        <v>0.46255966599697207</v>
      </c>
      <c r="AP6" s="3">
        <v>0.32298044913599033</v>
      </c>
      <c r="AQ6" s="3">
        <v>0.19115343884418301</v>
      </c>
      <c r="AR6" s="3">
        <v>0.75830872736273314</v>
      </c>
      <c r="AS6" s="3">
        <v>0.99054831210644911</v>
      </c>
      <c r="AT6" s="3">
        <v>0.91710192469551111</v>
      </c>
      <c r="AU6" s="3">
        <v>6.5269274211065986E-2</v>
      </c>
      <c r="AV6" s="3">
        <v>0.38161189538616491</v>
      </c>
      <c r="AW6" s="3">
        <v>0.93054833325639186</v>
      </c>
      <c r="AX6" s="3">
        <v>0.70640231655607744</v>
      </c>
      <c r="AY6" s="3">
        <v>0.26254729594043746</v>
      </c>
      <c r="AZ6" s="3">
        <v>0.82980255089459132</v>
      </c>
      <c r="BA6" s="3">
        <v>6.0821041432812861E-2</v>
      </c>
      <c r="BB6" s="3">
        <v>1.7128224520510105E-2</v>
      </c>
      <c r="BC6" s="3">
        <v>0.47194831523674052</v>
      </c>
      <c r="BD6" s="3">
        <v>0.34115536696345794</v>
      </c>
      <c r="BE6" s="3">
        <v>0.88616767404825492</v>
      </c>
      <c r="BF6" s="3">
        <v>0.69887194053076163</v>
      </c>
      <c r="BG6" s="3">
        <v>0.92460169948891646</v>
      </c>
      <c r="BH6" s="3">
        <v>0.57203882496566261</v>
      </c>
      <c r="BI6" s="3">
        <v>0.65866758953892413</v>
      </c>
      <c r="BJ6" s="3">
        <v>0.5957244746638034</v>
      </c>
      <c r="BK6" s="3">
        <v>0.59406268707081811</v>
      </c>
      <c r="BL6" s="3">
        <v>0.62663683722342123</v>
      </c>
      <c r="BM6" s="3">
        <v>0.5122703621105309</v>
      </c>
      <c r="BN6" s="3">
        <v>0.51069969559881145</v>
      </c>
      <c r="BO6" s="3">
        <v>0.25621571418672462</v>
      </c>
      <c r="BP6" s="3">
        <v>0.50834217594880715</v>
      </c>
      <c r="BQ6" s="3">
        <v>0.73767933634668725</v>
      </c>
      <c r="BR6" s="3">
        <v>0.95919530389556407</v>
      </c>
      <c r="BS6" s="3">
        <v>0.98325047158131884</v>
      </c>
      <c r="BT6" s="3">
        <v>0.88129302287970557</v>
      </c>
      <c r="BU6" s="3">
        <v>0.53891628883828602</v>
      </c>
      <c r="BV6" s="3">
        <v>0.1366063124542567</v>
      </c>
      <c r="BW6" s="3">
        <v>0.47264441343637098</v>
      </c>
      <c r="BX6" s="3">
        <v>0.46169182668243591</v>
      </c>
      <c r="BY6" s="3">
        <v>0.72244774958117819</v>
      </c>
      <c r="BZ6" s="3">
        <v>0.19333840749932718</v>
      </c>
      <c r="CA6" s="3">
        <v>0.79184762754474303</v>
      </c>
      <c r="CB6" s="3">
        <v>0.21299005399897275</v>
      </c>
      <c r="CC6" s="3">
        <v>0.63799748999320172</v>
      </c>
      <c r="CD6" s="3">
        <v>0.86798335908426338</v>
      </c>
      <c r="CE6" s="3">
        <v>0.78973975910658045</v>
      </c>
      <c r="CF6" s="3">
        <v>0.29916959758841311</v>
      </c>
      <c r="CG6" s="3">
        <v>0.25073505619891379</v>
      </c>
      <c r="CH6" s="3">
        <v>0.50090524884247845</v>
      </c>
      <c r="CI6" s="3">
        <v>0.8109223774507287</v>
      </c>
      <c r="CJ6" s="3">
        <v>0.56808438339902467</v>
      </c>
      <c r="CK6" s="3">
        <v>0.24624283419561754</v>
      </c>
      <c r="CL6" s="3">
        <v>0.50980849840354792</v>
      </c>
      <c r="CM6" s="3">
        <v>0.79716426262038365</v>
      </c>
      <c r="CN6" s="3">
        <v>0.51179348762836907</v>
      </c>
      <c r="CO6" s="3">
        <v>0.71430607842950877</v>
      </c>
      <c r="CP6" s="3">
        <v>8.5549819797788529E-2</v>
      </c>
      <c r="CQ6" s="3">
        <v>0.21479494720624759</v>
      </c>
      <c r="CR6" s="3">
        <v>0.26237789720770688</v>
      </c>
      <c r="CS6" s="3">
        <v>7.7373842979927554E-2</v>
      </c>
      <c r="CT6" s="3">
        <v>0.90499905659596824</v>
      </c>
      <c r="CU6" s="3">
        <v>1.928336128136332E-2</v>
      </c>
      <c r="CV6" s="3">
        <v>0.13750294374529926</v>
      </c>
      <c r="CW6" s="3">
        <v>8.1131385829215197E-2</v>
      </c>
    </row>
    <row r="7" spans="1:101" x14ac:dyDescent="0.25">
      <c r="A7" s="2">
        <f t="shared" si="2"/>
        <v>6</v>
      </c>
      <c r="B7" s="3">
        <v>0.73437691631355051</v>
      </c>
      <c r="C7" s="3">
        <v>0.41942744793666209</v>
      </c>
      <c r="D7" s="3">
        <v>4.3365955155297842E-3</v>
      </c>
      <c r="E7" s="3">
        <v>0.71335447496888538</v>
      </c>
      <c r="F7" s="3">
        <v>0.98945207256460277</v>
      </c>
      <c r="G7" s="3">
        <v>0.93651949540543256</v>
      </c>
      <c r="H7" s="3">
        <v>0.72718827065238234</v>
      </c>
      <c r="I7" s="3">
        <v>0.30961730216447592</v>
      </c>
      <c r="J7" s="3">
        <v>0.7864322042181684</v>
      </c>
      <c r="K7" s="3">
        <v>0.36855830733397166</v>
      </c>
      <c r="L7" s="3">
        <v>0.2450859552095066</v>
      </c>
      <c r="M7" s="3">
        <v>0.84048692183559337</v>
      </c>
      <c r="N7" s="3">
        <v>9.2370866972054877E-2</v>
      </c>
      <c r="O7" s="3">
        <v>0.21849208275073728</v>
      </c>
      <c r="P7" s="3">
        <v>0.9684731145368215</v>
      </c>
      <c r="Q7" s="3">
        <v>0.95174369216382182</v>
      </c>
      <c r="R7" s="3">
        <v>0.67920006607825001</v>
      </c>
      <c r="S7" s="3">
        <v>0.16930033112584841</v>
      </c>
      <c r="T7" s="3">
        <v>0.94209143309555832</v>
      </c>
      <c r="U7" s="3">
        <v>0.41069232185283377</v>
      </c>
      <c r="V7" s="3">
        <v>7.7805855854933381E-2</v>
      </c>
      <c r="W7" s="3">
        <v>0.73626327990716711</v>
      </c>
      <c r="X7" s="3">
        <v>0.89186841376492454</v>
      </c>
      <c r="Y7" s="3">
        <v>0.90446225571475936</v>
      </c>
      <c r="Z7" s="3">
        <v>0.16613652172407545</v>
      </c>
      <c r="AA7" s="3">
        <v>0.43427830814596391</v>
      </c>
      <c r="AB7" s="3">
        <v>1.8657137976720084E-2</v>
      </c>
      <c r="AC7" s="3">
        <v>4.3443561928527719E-2</v>
      </c>
      <c r="AD7" s="3">
        <v>0.71819779261204031</v>
      </c>
      <c r="AE7" s="3">
        <v>0.1040219801157295</v>
      </c>
      <c r="AF7" s="3">
        <v>0.33871240089657284</v>
      </c>
      <c r="AG7" s="3">
        <v>0.50891064015677434</v>
      </c>
      <c r="AH7" s="3">
        <v>0.59133017758649575</v>
      </c>
      <c r="AI7" s="3">
        <v>0.93556121453127761</v>
      </c>
      <c r="AJ7" s="3">
        <v>0.3796445502014103</v>
      </c>
      <c r="AK7" s="3">
        <v>0.99014020155686044</v>
      </c>
      <c r="AL7" s="3">
        <v>0.33756770942029357</v>
      </c>
      <c r="AM7" s="3">
        <v>0.32569175560408958</v>
      </c>
      <c r="AN7" s="3">
        <v>0.50636666161502664</v>
      </c>
      <c r="AO7" s="3">
        <v>0.60540389218075608</v>
      </c>
      <c r="AP7" s="3">
        <v>0.59483969852942109</v>
      </c>
      <c r="AQ7" s="3">
        <v>0.90283615909933956</v>
      </c>
      <c r="AR7" s="3">
        <v>0.13274461128854198</v>
      </c>
      <c r="AS7" s="3">
        <v>0.60162152054056195</v>
      </c>
      <c r="AT7" s="3">
        <v>0.81511346916180294</v>
      </c>
      <c r="AU7" s="3">
        <v>6.8443664721409836E-2</v>
      </c>
      <c r="AV7" s="3">
        <v>0.4225483662544145</v>
      </c>
      <c r="AW7" s="3">
        <v>0.41861517028092643</v>
      </c>
      <c r="AX7" s="3">
        <v>0.86940144375731054</v>
      </c>
      <c r="AY7" s="3">
        <v>9.3968191623813424E-2</v>
      </c>
      <c r="AZ7" s="3">
        <v>0.70890719280453651</v>
      </c>
      <c r="BA7" s="3">
        <v>0.5628597974016466</v>
      </c>
      <c r="BB7" s="3">
        <v>0.98933708052968361</v>
      </c>
      <c r="BC7" s="3">
        <v>0.41658912859347053</v>
      </c>
      <c r="BD7" s="3">
        <v>0.26611143583988717</v>
      </c>
      <c r="BE7" s="3">
        <v>5.9761209485193811E-2</v>
      </c>
      <c r="BF7" s="3">
        <v>0.99094301932823803</v>
      </c>
      <c r="BG7" s="3">
        <v>2.9050750201146669E-2</v>
      </c>
      <c r="BH7" s="3">
        <v>0.79001842633508157</v>
      </c>
      <c r="BI7" s="3">
        <v>0.82084422349083841</v>
      </c>
      <c r="BJ7" s="3">
        <v>0.5611294230062982</v>
      </c>
      <c r="BK7" s="3">
        <v>0.98493389296073819</v>
      </c>
      <c r="BL7" s="3">
        <v>0.23200544660245825</v>
      </c>
      <c r="BM7" s="3">
        <v>0.4820769362725662</v>
      </c>
      <c r="BN7" s="3">
        <v>0.64768067445865096</v>
      </c>
      <c r="BO7" s="3">
        <v>0.883917266923959</v>
      </c>
      <c r="BP7" s="3">
        <v>0.9637791870522372</v>
      </c>
      <c r="BQ7" s="3">
        <v>1.1794763481578041E-2</v>
      </c>
      <c r="BR7" s="3">
        <v>0.44973736323691926</v>
      </c>
      <c r="BS7" s="3">
        <v>0.83216728936267403</v>
      </c>
      <c r="BT7" s="3">
        <v>1.9111836550450345E-2</v>
      </c>
      <c r="BU7" s="3">
        <v>9.9920826881416347E-2</v>
      </c>
      <c r="BV7" s="3">
        <v>0.20354303895485626</v>
      </c>
      <c r="BW7" s="3">
        <v>0.49528512350564247</v>
      </c>
      <c r="BX7" s="3">
        <v>0.97660932063759553</v>
      </c>
      <c r="BY7" s="3">
        <v>0.40586388378455285</v>
      </c>
      <c r="BZ7" s="3">
        <v>0.71829102280970158</v>
      </c>
      <c r="CA7" s="3">
        <v>0.89540120494192943</v>
      </c>
      <c r="CB7" s="3">
        <v>0.35114573606729915</v>
      </c>
      <c r="CC7" s="3">
        <v>0.43191951563648001</v>
      </c>
      <c r="CD7" s="3">
        <v>0.37784571901458919</v>
      </c>
      <c r="CE7" s="3">
        <v>0.99420387488342798</v>
      </c>
      <c r="CF7" s="3">
        <v>0.18794822041989478</v>
      </c>
      <c r="CG7" s="3">
        <v>0.61219790236431892</v>
      </c>
      <c r="CH7" s="3">
        <v>0.54496967094778437</v>
      </c>
      <c r="CI7" s="3">
        <v>0.28608398919509326</v>
      </c>
      <c r="CJ7" s="3">
        <v>0.31611902681043746</v>
      </c>
      <c r="CK7" s="3">
        <v>0.61506252692055619</v>
      </c>
      <c r="CL7" s="3">
        <v>0.83692225817410748</v>
      </c>
      <c r="CM7" s="3">
        <v>0.96960934690379119</v>
      </c>
      <c r="CN7" s="3">
        <v>0.99827943929194773</v>
      </c>
      <c r="CO7" s="3">
        <v>0.22893101622211931</v>
      </c>
      <c r="CP7" s="3">
        <v>0.78418896629575574</v>
      </c>
      <c r="CQ7" s="3">
        <v>0.28551967590182226</v>
      </c>
      <c r="CR7" s="3">
        <v>7.1395011764041172E-2</v>
      </c>
      <c r="CS7" s="3">
        <v>8.1356986801177089E-2</v>
      </c>
      <c r="CT7" s="3">
        <v>9.0088822933323098E-2</v>
      </c>
      <c r="CU7" s="3">
        <v>3.1132837761692844E-2</v>
      </c>
      <c r="CV7" s="3">
        <v>0.9683483117894971</v>
      </c>
      <c r="CW7" s="3">
        <v>0.70010645244787295</v>
      </c>
    </row>
    <row r="8" spans="1:101" x14ac:dyDescent="0.25">
      <c r="A8" s="2">
        <f t="shared" si="2"/>
        <v>7</v>
      </c>
      <c r="B8" s="3">
        <v>0.13839071133494263</v>
      </c>
      <c r="C8" s="3">
        <v>0.95006624573263021</v>
      </c>
      <c r="D8" s="3">
        <v>0.79467189818218387</v>
      </c>
      <c r="E8" s="3">
        <v>0.66140863821230877</v>
      </c>
      <c r="F8" s="3">
        <v>0.96637958800597923</v>
      </c>
      <c r="G8" s="3">
        <v>0.84888394295169189</v>
      </c>
      <c r="H8" s="3">
        <v>7.8281057058022685E-2</v>
      </c>
      <c r="I8" s="3">
        <v>0.88882409245209759</v>
      </c>
      <c r="J8" s="3">
        <v>6.1189312373412519E-2</v>
      </c>
      <c r="K8" s="3">
        <v>0.45099462634166831</v>
      </c>
      <c r="L8" s="3">
        <v>5.9666356473754067E-2</v>
      </c>
      <c r="M8" s="3">
        <v>0.18657500199742083</v>
      </c>
      <c r="N8" s="3">
        <v>0.18315235079717052</v>
      </c>
      <c r="O8" s="3">
        <v>0.82894175494871913</v>
      </c>
      <c r="P8" s="3">
        <v>0.88298116368805146</v>
      </c>
      <c r="Q8" s="3">
        <v>0.11736131283497053</v>
      </c>
      <c r="R8" s="3">
        <v>0.11869289141787975</v>
      </c>
      <c r="S8" s="3">
        <v>8.3285368909297053E-2</v>
      </c>
      <c r="T8" s="3">
        <v>0.70810005687940059</v>
      </c>
      <c r="U8" s="3">
        <v>9.4030453278281301E-2</v>
      </c>
      <c r="V8" s="3">
        <v>0.85798865583350437</v>
      </c>
      <c r="W8" s="3">
        <v>0.14314322387052825</v>
      </c>
      <c r="X8" s="3">
        <v>0.8005204626896143</v>
      </c>
      <c r="Y8" s="3">
        <v>0.55512156181170835</v>
      </c>
      <c r="Z8" s="3">
        <v>0.66306143731743894</v>
      </c>
      <c r="AA8" s="3">
        <v>0.30353452846021878</v>
      </c>
      <c r="AB8" s="3">
        <v>0.94363975443167425</v>
      </c>
      <c r="AC8" s="3">
        <v>0.91086501298890921</v>
      </c>
      <c r="AD8" s="3">
        <v>2.9697986623587691E-2</v>
      </c>
      <c r="AE8" s="3">
        <v>0.45078196029952966</v>
      </c>
      <c r="AF8" s="3">
        <v>0.99392071843925722</v>
      </c>
      <c r="AG8" s="3">
        <v>1.3548166288982477E-3</v>
      </c>
      <c r="AH8" s="3">
        <v>0.46079545705311176</v>
      </c>
      <c r="AI8" s="3">
        <v>0.755391412941536</v>
      </c>
      <c r="AJ8" s="3">
        <v>5.4652030379534366E-2</v>
      </c>
      <c r="AK8" s="3">
        <v>0.84986938124590483</v>
      </c>
      <c r="AL8" s="3">
        <v>0.72434300322762146</v>
      </c>
      <c r="AM8" s="3">
        <v>0.4348326059823775</v>
      </c>
      <c r="AN8" s="3">
        <v>0.56445621213557939</v>
      </c>
      <c r="AO8" s="3">
        <v>0.16214872730977814</v>
      </c>
      <c r="AP8" s="3">
        <v>0.33794237131410643</v>
      </c>
      <c r="AQ8" s="3">
        <v>0.74848604849101763</v>
      </c>
      <c r="AR8" s="3">
        <v>0.5130998668549196</v>
      </c>
      <c r="AS8" s="3">
        <v>0.60430786757353117</v>
      </c>
      <c r="AT8" s="3">
        <v>0.57402186024259994</v>
      </c>
      <c r="AU8" s="3">
        <v>0.80770039386161552</v>
      </c>
      <c r="AV8" s="3">
        <v>0.73958251902461747</v>
      </c>
      <c r="AW8" s="3">
        <v>0.36719959876621455</v>
      </c>
      <c r="AX8" s="3">
        <v>0.46432169302966009</v>
      </c>
      <c r="AY8" s="3">
        <v>0.21775019980822519</v>
      </c>
      <c r="AZ8" s="3">
        <v>2.2861894584369935E-2</v>
      </c>
      <c r="BA8" s="3">
        <v>0.72918532250178258</v>
      </c>
      <c r="BB8" s="3">
        <v>0.20992471455847783</v>
      </c>
      <c r="BC8" s="3">
        <v>0.97888837227258629</v>
      </c>
      <c r="BD8" s="3">
        <v>0.86839802150618506</v>
      </c>
      <c r="BE8" s="3">
        <v>0.28222159690577464</v>
      </c>
      <c r="BF8" s="3">
        <v>0.36801967446616313</v>
      </c>
      <c r="BG8" s="3">
        <v>0.1946547561149361</v>
      </c>
      <c r="BH8" s="3">
        <v>0.8832665925619505</v>
      </c>
      <c r="BI8" s="3">
        <v>0.64298464455987092</v>
      </c>
      <c r="BJ8" s="3">
        <v>0.46547904206210489</v>
      </c>
      <c r="BK8" s="3">
        <v>0.18449476095482187</v>
      </c>
      <c r="BL8" s="3">
        <v>0.51027224263377946</v>
      </c>
      <c r="BM8" s="3">
        <v>0.58545506144329429</v>
      </c>
      <c r="BN8" s="3">
        <v>0.97862328415101441</v>
      </c>
      <c r="BO8" s="3">
        <v>0.36984112981399364</v>
      </c>
      <c r="BP8" s="3">
        <v>0.93323391691255186</v>
      </c>
      <c r="BQ8" s="3">
        <v>0.51744749677674606</v>
      </c>
      <c r="BR8" s="3">
        <v>0.49374553577544578</v>
      </c>
      <c r="BS8" s="3">
        <v>0.63440880353344564</v>
      </c>
      <c r="BT8" s="3">
        <v>0.14089436605729821</v>
      </c>
      <c r="BU8" s="3">
        <v>0.28655623173189038</v>
      </c>
      <c r="BV8" s="3">
        <v>0.49171096561303695</v>
      </c>
      <c r="BW8" s="3">
        <v>0.65286298097068585</v>
      </c>
      <c r="BX8" s="3">
        <v>0.52738376890659655</v>
      </c>
      <c r="BY8" s="3">
        <v>0.54766888644547773</v>
      </c>
      <c r="BZ8" s="3">
        <v>0.45700660872105636</v>
      </c>
      <c r="CA8" s="3">
        <v>0.63038504408179807</v>
      </c>
      <c r="CB8" s="3">
        <v>0.71337185507003897</v>
      </c>
      <c r="CC8" s="3">
        <v>0.10258968602030583</v>
      </c>
      <c r="CD8" s="3">
        <v>0.36680652417980941</v>
      </c>
      <c r="CE8" s="3">
        <v>0.97551054323983011</v>
      </c>
      <c r="CF8" s="3">
        <v>6.6262753117715567E-2</v>
      </c>
      <c r="CG8" s="3">
        <v>0.47539323958236201</v>
      </c>
      <c r="CH8" s="3">
        <v>0.92093345860364739</v>
      </c>
      <c r="CI8" s="3">
        <v>0.32733942279019856</v>
      </c>
      <c r="CJ8" s="3">
        <v>0.96686776330569602</v>
      </c>
      <c r="CK8" s="3">
        <v>0.25242864105368923</v>
      </c>
      <c r="CL8" s="3">
        <v>0.40702650349721037</v>
      </c>
      <c r="CM8" s="3">
        <v>6.0149265943426067E-2</v>
      </c>
      <c r="CN8" s="3">
        <v>0.20194096981514398</v>
      </c>
      <c r="CO8" s="3">
        <v>0.35371263405009523</v>
      </c>
      <c r="CP8" s="3">
        <v>3.3471735111565426E-2</v>
      </c>
      <c r="CQ8" s="3">
        <v>0.38491715230620671</v>
      </c>
      <c r="CR8" s="3">
        <v>8.1267851088495102E-2</v>
      </c>
      <c r="CS8" s="3">
        <v>0.37606386124776603</v>
      </c>
      <c r="CT8" s="3">
        <v>0.27092245701272699</v>
      </c>
      <c r="CU8" s="3">
        <v>0.24920976074633794</v>
      </c>
      <c r="CV8" s="3">
        <v>0.6534398426802801</v>
      </c>
      <c r="CW8" s="3">
        <v>0.34192498992515452</v>
      </c>
    </row>
    <row r="9" spans="1:101" x14ac:dyDescent="0.25">
      <c r="A9" s="2">
        <f t="shared" si="2"/>
        <v>8</v>
      </c>
      <c r="B9" s="3">
        <v>0.91987994341639123</v>
      </c>
      <c r="C9" s="3">
        <v>0.90192854454416926</v>
      </c>
      <c r="D9" s="3">
        <v>0.92246098768417517</v>
      </c>
      <c r="E9" s="3">
        <v>0.22104337915159</v>
      </c>
      <c r="F9" s="3">
        <v>0.35833919548511761</v>
      </c>
      <c r="G9" s="3">
        <v>0.76837557266294099</v>
      </c>
      <c r="H9" s="3">
        <v>0.9986945438179069</v>
      </c>
      <c r="I9" s="3">
        <v>0.62965551810589182</v>
      </c>
      <c r="J9" s="3">
        <v>0.6284395857313706</v>
      </c>
      <c r="K9" s="3">
        <v>0.40761827080506285</v>
      </c>
      <c r="L9" s="3">
        <v>0.4203990043532333</v>
      </c>
      <c r="M9" s="3">
        <v>0.56708347006382487</v>
      </c>
      <c r="N9" s="3">
        <v>0.66033083593949171</v>
      </c>
      <c r="O9" s="3">
        <v>0.1616160051771387</v>
      </c>
      <c r="P9" s="3">
        <v>0.81465671829855457</v>
      </c>
      <c r="Q9" s="3">
        <v>0.38135397782465907</v>
      </c>
      <c r="R9" s="3">
        <v>0.61316152987686179</v>
      </c>
      <c r="S9" s="3">
        <v>0.71685697572953377</v>
      </c>
      <c r="T9" s="3">
        <v>0.4693526039537631</v>
      </c>
      <c r="U9" s="3">
        <v>0.81719182600017426</v>
      </c>
      <c r="V9" s="3">
        <v>0.12750917036852816</v>
      </c>
      <c r="W9" s="3">
        <v>0.22418161203069698</v>
      </c>
      <c r="X9" s="3">
        <v>0.61455417561247805</v>
      </c>
      <c r="Y9" s="3">
        <v>0.94604230307598991</v>
      </c>
      <c r="Z9" s="3">
        <v>0.54391166714913786</v>
      </c>
      <c r="AA9" s="3">
        <v>0.54684029189894012</v>
      </c>
      <c r="AB9" s="3">
        <v>0.95515433907816361</v>
      </c>
      <c r="AC9" s="3">
        <v>0.3005688782790894</v>
      </c>
      <c r="AD9" s="3">
        <v>4.0887001134524037E-2</v>
      </c>
      <c r="AE9" s="3">
        <v>0.53702072430561421</v>
      </c>
      <c r="AF9" s="3">
        <v>0.29049880625903768</v>
      </c>
      <c r="AG9" s="3">
        <v>0.28948207032913575</v>
      </c>
      <c r="AH9" s="3">
        <v>0.39239109809695727</v>
      </c>
      <c r="AI9" s="3">
        <v>0.18132294825320916</v>
      </c>
      <c r="AJ9" s="3">
        <v>0.35881331792135462</v>
      </c>
      <c r="AK9" s="3">
        <v>8.6147341011628242E-2</v>
      </c>
      <c r="AL9" s="3">
        <v>0.16851787897191373</v>
      </c>
      <c r="AM9" s="3">
        <v>0.44792187460779331</v>
      </c>
      <c r="AN9" s="3">
        <v>0.63289530564951568</v>
      </c>
      <c r="AO9" s="3">
        <v>0.48388447239055388</v>
      </c>
      <c r="AP9" s="3">
        <v>0.39126894913099275</v>
      </c>
      <c r="AQ9" s="3">
        <v>0.56314952375642324</v>
      </c>
      <c r="AR9" s="3">
        <v>0.84730266390900488</v>
      </c>
      <c r="AS9" s="3">
        <v>0.16813093820047753</v>
      </c>
      <c r="AT9" s="3">
        <v>0.26994487462196859</v>
      </c>
      <c r="AU9" s="3">
        <v>0.49489199916757376</v>
      </c>
      <c r="AV9" s="3">
        <v>0.25450220881119368</v>
      </c>
      <c r="AW9" s="3">
        <v>0.15737590218412623</v>
      </c>
      <c r="AX9" s="3">
        <v>0.51984903946866201</v>
      </c>
      <c r="AY9" s="3">
        <v>9.9854403935512481E-2</v>
      </c>
      <c r="AZ9" s="3">
        <v>0.43807336662534024</v>
      </c>
      <c r="BA9" s="3">
        <v>0.40451034174103684</v>
      </c>
      <c r="BB9" s="3">
        <v>0.14276061004903007</v>
      </c>
      <c r="BC9" s="3">
        <v>0.61459470588785559</v>
      </c>
      <c r="BD9" s="3">
        <v>0.57148798666899081</v>
      </c>
      <c r="BE9" s="3">
        <v>0.84283341868368555</v>
      </c>
      <c r="BF9" s="3">
        <v>0.36480409001086234</v>
      </c>
      <c r="BG9" s="3">
        <v>0.17766904964030517</v>
      </c>
      <c r="BH9" s="3">
        <v>0.31367745694010951</v>
      </c>
      <c r="BI9" s="3">
        <v>0.58568194365346504</v>
      </c>
      <c r="BJ9" s="3">
        <v>0.70270872920548588</v>
      </c>
      <c r="BK9" s="3">
        <v>0.85688684637550383</v>
      </c>
      <c r="BL9" s="3">
        <v>0.53599908726438128</v>
      </c>
      <c r="BM9" s="3">
        <v>0.41522492686922463</v>
      </c>
      <c r="BN9" s="3">
        <v>0.4511070440507825</v>
      </c>
      <c r="BO9" s="3">
        <v>8.5676735843359553E-2</v>
      </c>
      <c r="BP9" s="3">
        <v>0.23661201179685021</v>
      </c>
      <c r="BQ9" s="3">
        <v>0.20472906314406902</v>
      </c>
      <c r="BR9" s="3">
        <v>0.66297488899930257</v>
      </c>
      <c r="BS9" s="3">
        <v>0.27883710109777016</v>
      </c>
      <c r="BT9" s="3">
        <v>0.60155451520012115</v>
      </c>
      <c r="BU9" s="3">
        <v>0.84462112520515131</v>
      </c>
      <c r="BV9" s="3">
        <v>0.15286929828827145</v>
      </c>
      <c r="BW9" s="3">
        <v>0.41761398306853403</v>
      </c>
      <c r="BX9" s="3">
        <v>0.10611983449177365</v>
      </c>
      <c r="BY9" s="3">
        <v>0.80416082547334811</v>
      </c>
      <c r="BZ9" s="3">
        <v>0.13629077671622514</v>
      </c>
      <c r="CA9" s="3">
        <v>0.45967091825224449</v>
      </c>
      <c r="CB9" s="3">
        <v>1.2245406087909916E-2</v>
      </c>
      <c r="CC9" s="3">
        <v>0.97395442507037733</v>
      </c>
      <c r="CD9" s="3">
        <v>0.1956064778157568</v>
      </c>
      <c r="CE9" s="3">
        <v>0.68835344954592403</v>
      </c>
      <c r="CF9" s="3">
        <v>0.39466412322185718</v>
      </c>
      <c r="CG9" s="3">
        <v>0.89237293376975158</v>
      </c>
      <c r="CH9" s="3">
        <v>8.0832602754278393E-2</v>
      </c>
      <c r="CI9" s="3">
        <v>0.8058372448300416</v>
      </c>
      <c r="CJ9" s="3">
        <v>0.68977061947121199</v>
      </c>
      <c r="CK9" s="3">
        <v>0.73673376018232872</v>
      </c>
      <c r="CL9" s="3">
        <v>0.70840847539779361</v>
      </c>
      <c r="CM9" s="3">
        <v>0.39994330793185329</v>
      </c>
      <c r="CN9" s="3">
        <v>0.10589371124652058</v>
      </c>
      <c r="CO9" s="3">
        <v>4.5760773059216664E-2</v>
      </c>
      <c r="CP9" s="3">
        <v>0.5228293751740396</v>
      </c>
      <c r="CQ9" s="3">
        <v>0.56327073405411654</v>
      </c>
      <c r="CR9" s="3">
        <v>0.7875755274655436</v>
      </c>
      <c r="CS9" s="3">
        <v>0.62231527788841379</v>
      </c>
      <c r="CT9" s="3">
        <v>0.3724503524979127</v>
      </c>
      <c r="CU9" s="3">
        <v>0.19899988207764996</v>
      </c>
      <c r="CV9" s="3">
        <v>0.19921311797701002</v>
      </c>
      <c r="CW9" s="3">
        <v>0.82036037791792304</v>
      </c>
    </row>
    <row r="10" spans="1:101" x14ac:dyDescent="0.25">
      <c r="A10" s="2">
        <f t="shared" si="2"/>
        <v>9</v>
      </c>
      <c r="B10" s="3">
        <v>0.87586691383446136</v>
      </c>
      <c r="C10" s="3">
        <v>0.77823963867128676</v>
      </c>
      <c r="D10" s="3">
        <v>0.56547405424347608</v>
      </c>
      <c r="E10" s="3">
        <v>0.87506602807128908</v>
      </c>
      <c r="F10" s="3">
        <v>0.19224719509565158</v>
      </c>
      <c r="G10" s="3">
        <v>2.4881333211210555E-2</v>
      </c>
      <c r="H10" s="3">
        <v>0.54791754962464512</v>
      </c>
      <c r="I10" s="3">
        <v>0.68997166504542129</v>
      </c>
      <c r="J10" s="3">
        <v>0.6019243606604775</v>
      </c>
      <c r="K10" s="3">
        <v>0.76500946787619861</v>
      </c>
      <c r="L10" s="3">
        <v>1.8632517813319538E-2</v>
      </c>
      <c r="M10" s="3">
        <v>8.5089573555601206E-3</v>
      </c>
      <c r="N10" s="3">
        <v>0.94226327106004215</v>
      </c>
      <c r="O10" s="3">
        <v>0.16882725910305407</v>
      </c>
      <c r="P10" s="3">
        <v>0.93477876647738878</v>
      </c>
      <c r="Q10" s="3">
        <v>0.18616709323095815</v>
      </c>
      <c r="R10" s="3">
        <v>0.83880903603300105</v>
      </c>
      <c r="S10" s="3">
        <v>0.86948857272329305</v>
      </c>
      <c r="T10" s="3">
        <v>0.3353263535707347</v>
      </c>
      <c r="U10" s="3">
        <v>0.64410996477987237</v>
      </c>
      <c r="V10" s="3">
        <v>0.42281664869014002</v>
      </c>
      <c r="W10" s="3">
        <v>0.69383208919050365</v>
      </c>
      <c r="X10" s="3">
        <v>0.57598429458094025</v>
      </c>
      <c r="Y10" s="3">
        <v>0.51609812180284786</v>
      </c>
      <c r="Z10" s="3">
        <v>0.56926152426803345</v>
      </c>
      <c r="AA10" s="3">
        <v>0.11654560692986282</v>
      </c>
      <c r="AB10" s="3">
        <v>0.31264335751480843</v>
      </c>
      <c r="AC10" s="3">
        <v>0.14318593391198697</v>
      </c>
      <c r="AD10" s="3">
        <v>0.55952043985594602</v>
      </c>
      <c r="AE10" s="3">
        <v>0.93019833303835275</v>
      </c>
      <c r="AF10" s="3">
        <v>0.11821570313744567</v>
      </c>
      <c r="AG10" s="3">
        <v>0.25006240738347418</v>
      </c>
      <c r="AH10" s="3">
        <v>0.26103730263381442</v>
      </c>
      <c r="AI10" s="3">
        <v>0.94537488356597321</v>
      </c>
      <c r="AJ10" s="3">
        <v>0.9714314028270411</v>
      </c>
      <c r="AK10" s="3">
        <v>0.53661351271112523</v>
      </c>
      <c r="AL10" s="3">
        <v>0.48071257061988171</v>
      </c>
      <c r="AM10" s="3">
        <v>0.85657356314905664</v>
      </c>
      <c r="AN10" s="3">
        <v>0.68456538331328098</v>
      </c>
      <c r="AO10" s="3">
        <v>0.99468309767858576</v>
      </c>
      <c r="AP10" s="3">
        <v>0.66775499269163019</v>
      </c>
      <c r="AQ10" s="3">
        <v>0.36465527223462546</v>
      </c>
      <c r="AR10" s="3">
        <v>0.99508706737654706</v>
      </c>
      <c r="AS10" s="3">
        <v>0.50408092369816593</v>
      </c>
      <c r="AT10" s="3">
        <v>0.10093917427203503</v>
      </c>
      <c r="AU10" s="3">
        <v>0.28157331427857468</v>
      </c>
      <c r="AV10" s="3">
        <v>0.67855095656792164</v>
      </c>
      <c r="AW10" s="3">
        <v>0.183334428682842</v>
      </c>
      <c r="AX10" s="3">
        <v>0.48942350621948894</v>
      </c>
      <c r="AY10" s="3">
        <v>8.7289510015114091E-2</v>
      </c>
      <c r="AZ10" s="3">
        <v>0.72215741410059664</v>
      </c>
      <c r="BA10" s="3">
        <v>0.61346544513261636</v>
      </c>
      <c r="BB10" s="3">
        <v>0.97106047980469079</v>
      </c>
      <c r="BC10" s="3">
        <v>0.25097795143155122</v>
      </c>
      <c r="BD10" s="3">
        <v>1.3515415591923707E-2</v>
      </c>
      <c r="BE10" s="3">
        <v>0.71845599433513441</v>
      </c>
      <c r="BF10" s="3">
        <v>0.71686225522102465</v>
      </c>
      <c r="BG10" s="3">
        <v>0.46568222013808414</v>
      </c>
      <c r="BH10" s="3">
        <v>0.41143706230281996</v>
      </c>
      <c r="BI10" s="3">
        <v>0.66748339235869525</v>
      </c>
      <c r="BJ10" s="3">
        <v>0.94026627767873427</v>
      </c>
      <c r="BK10" s="3">
        <v>0.43131711003516449</v>
      </c>
      <c r="BL10" s="3">
        <v>5.3301364785602323E-2</v>
      </c>
      <c r="BM10" s="3">
        <v>0.83316219833183081</v>
      </c>
      <c r="BN10" s="3">
        <v>0.87285488193003768</v>
      </c>
      <c r="BO10" s="3">
        <v>0.18614853465206371</v>
      </c>
      <c r="BP10" s="3">
        <v>0.21526942857031695</v>
      </c>
      <c r="BQ10" s="3">
        <v>0.1282354189233933</v>
      </c>
      <c r="BR10" s="3">
        <v>0.99349487825767113</v>
      </c>
      <c r="BS10" s="3">
        <v>0.90440700199456359</v>
      </c>
      <c r="BT10" s="3">
        <v>0.19868972487349612</v>
      </c>
      <c r="BU10" s="3">
        <v>0.855758911970951</v>
      </c>
      <c r="BV10" s="3">
        <v>3.3416218414711985E-2</v>
      </c>
      <c r="BW10" s="3">
        <v>0.33870753423002631</v>
      </c>
      <c r="BX10" s="3">
        <v>0.49335633785551924</v>
      </c>
      <c r="BY10" s="3">
        <v>0.68696316107080546</v>
      </c>
      <c r="BZ10" s="3">
        <v>0.48952268977471769</v>
      </c>
      <c r="CA10" s="3">
        <v>0.52664470456476675</v>
      </c>
      <c r="CB10" s="3">
        <v>1.9515633867838278E-2</v>
      </c>
      <c r="CC10" s="3">
        <v>0.93999137667540011</v>
      </c>
      <c r="CD10" s="3">
        <v>0.27525461204479129</v>
      </c>
      <c r="CE10" s="3">
        <v>7.5045279304531975E-3</v>
      </c>
      <c r="CF10" s="3">
        <v>0.67187345045334224</v>
      </c>
      <c r="CG10" s="3">
        <v>0.43221125986436648</v>
      </c>
      <c r="CH10" s="3">
        <v>0.79540651721603672</v>
      </c>
      <c r="CI10" s="3">
        <v>0.76699459778386225</v>
      </c>
      <c r="CJ10" s="3">
        <v>0.45181309587650975</v>
      </c>
      <c r="CK10" s="3">
        <v>0.9243985124752172</v>
      </c>
      <c r="CL10" s="3">
        <v>0.69556991164407067</v>
      </c>
      <c r="CM10" s="3">
        <v>0.58643101471220593</v>
      </c>
      <c r="CN10" s="3">
        <v>0.67349599333202514</v>
      </c>
      <c r="CO10" s="3">
        <v>0.40111664122409496</v>
      </c>
      <c r="CP10" s="3">
        <v>0.6429673330322585</v>
      </c>
      <c r="CQ10" s="3">
        <v>0.6514685858743785</v>
      </c>
      <c r="CR10" s="3">
        <v>0.65115334977517336</v>
      </c>
      <c r="CS10" s="3">
        <v>0.76089213747503337</v>
      </c>
      <c r="CT10" s="3">
        <v>6.5791119555951294E-2</v>
      </c>
      <c r="CU10" s="3">
        <v>0.10812902187259144</v>
      </c>
      <c r="CV10" s="3">
        <v>0.87840504114739637</v>
      </c>
      <c r="CW10" s="3">
        <v>0.93425991574601264</v>
      </c>
    </row>
    <row r="11" spans="1:101" x14ac:dyDescent="0.25">
      <c r="A11" s="2">
        <f t="shared" si="2"/>
        <v>10</v>
      </c>
      <c r="B11" s="3">
        <v>0.76317445353916791</v>
      </c>
      <c r="C11" s="3">
        <v>0.93626703250262988</v>
      </c>
      <c r="D11" s="3">
        <v>0.47886589605728302</v>
      </c>
      <c r="E11" s="3">
        <v>0.39938087425337021</v>
      </c>
      <c r="F11" s="3">
        <v>0.46565513849156437</v>
      </c>
      <c r="G11" s="3">
        <v>0.18870414963832893</v>
      </c>
      <c r="H11" s="3">
        <v>5.2259249454065126E-2</v>
      </c>
      <c r="I11" s="3">
        <v>8.8250588541830766E-2</v>
      </c>
      <c r="J11" s="3">
        <v>0.29003056964292306</v>
      </c>
      <c r="K11" s="3">
        <v>0.43832143105476695</v>
      </c>
      <c r="L11" s="3">
        <v>0.58149529677638478</v>
      </c>
      <c r="M11" s="3">
        <v>0.36935749933799655</v>
      </c>
      <c r="N11" s="3">
        <v>0.54013401749637258</v>
      </c>
      <c r="O11" s="3">
        <v>9.4104759489352485E-2</v>
      </c>
      <c r="P11" s="3">
        <v>0.98369282891805598</v>
      </c>
      <c r="Q11" s="3">
        <v>0.42384413712194979</v>
      </c>
      <c r="R11" s="3">
        <v>0.41425065400874628</v>
      </c>
      <c r="S11" s="3">
        <v>0.7932437381830526</v>
      </c>
      <c r="T11" s="3">
        <v>0.99720267152870756</v>
      </c>
      <c r="U11" s="3">
        <v>0.44817649282139171</v>
      </c>
      <c r="V11" s="3">
        <v>9.79020085699146E-2</v>
      </c>
      <c r="W11" s="3">
        <v>0.62973294188417372</v>
      </c>
      <c r="X11" s="3">
        <v>0.85693115537370357</v>
      </c>
      <c r="Y11" s="3">
        <v>0.36885778628369081</v>
      </c>
      <c r="Z11" s="3">
        <v>0.37950889622463468</v>
      </c>
      <c r="AA11" s="3">
        <v>0.48101390664037413</v>
      </c>
      <c r="AB11" s="3">
        <v>0.11130832318042339</v>
      </c>
      <c r="AC11" s="3">
        <v>0.57851282738214616</v>
      </c>
      <c r="AD11" s="3">
        <v>0.47449581414470643</v>
      </c>
      <c r="AE11" s="3">
        <v>0.69669187917341702</v>
      </c>
      <c r="AF11" s="3">
        <v>0.75688356708587057</v>
      </c>
      <c r="AG11" s="3">
        <v>9.7670043289058706E-2</v>
      </c>
      <c r="AH11" s="3">
        <v>0.58324583531216478</v>
      </c>
      <c r="AI11" s="3">
        <v>0.49670952219945907</v>
      </c>
      <c r="AJ11" s="3">
        <v>0.79463535437285782</v>
      </c>
      <c r="AK11" s="3">
        <v>0.16350388636969937</v>
      </c>
      <c r="AL11" s="3">
        <v>0.20811865500898985</v>
      </c>
      <c r="AM11" s="3">
        <v>0.87775454377783002</v>
      </c>
      <c r="AN11" s="3">
        <v>0.88855925499380861</v>
      </c>
      <c r="AO11" s="3">
        <v>0.27362094867980469</v>
      </c>
      <c r="AP11" s="3">
        <v>0.85638164898093894</v>
      </c>
      <c r="AQ11" s="3">
        <v>0.92095675903322405</v>
      </c>
      <c r="AR11" s="3">
        <v>0.97468335560816299</v>
      </c>
      <c r="AS11" s="3">
        <v>0.37162794537860555</v>
      </c>
      <c r="AT11" s="3">
        <v>6.6990928903821745E-3</v>
      </c>
      <c r="AU11" s="3">
        <v>0.94676052986100123</v>
      </c>
      <c r="AV11" s="3">
        <v>0.39478429844943985</v>
      </c>
      <c r="AW11" s="3">
        <v>5.746961677557505E-2</v>
      </c>
      <c r="AX11" s="3">
        <v>0.22692565776375995</v>
      </c>
      <c r="AY11" s="3">
        <v>0.50136176856929315</v>
      </c>
      <c r="AZ11" s="3">
        <v>0.70783698663442862</v>
      </c>
      <c r="BA11" s="3">
        <v>0.88802879418839908</v>
      </c>
      <c r="BB11" s="3">
        <v>0.6167411132046724</v>
      </c>
      <c r="BC11" s="3">
        <v>0.99009778423230355</v>
      </c>
      <c r="BD11" s="3">
        <v>0.96667361656354012</v>
      </c>
      <c r="BE11" s="3">
        <v>0.81248904629026952</v>
      </c>
      <c r="BF11" s="3">
        <v>0.14011198090370514</v>
      </c>
      <c r="BG11" s="3">
        <v>0.25080851390075598</v>
      </c>
      <c r="BH11" s="3">
        <v>0.22394296298009442</v>
      </c>
      <c r="BI11" s="3">
        <v>0.24774066837936415</v>
      </c>
      <c r="BJ11" s="3">
        <v>0.808602755184052</v>
      </c>
      <c r="BK11" s="3">
        <v>0.47123323631473446</v>
      </c>
      <c r="BL11" s="3">
        <v>0.97485618165911159</v>
      </c>
      <c r="BM11" s="3">
        <v>0.28799421670381464</v>
      </c>
      <c r="BN11" s="3">
        <v>0.21859370793920385</v>
      </c>
      <c r="BO11" s="3">
        <v>0.96950705571299911</v>
      </c>
      <c r="BP11" s="3">
        <v>1.07568315380141E-2</v>
      </c>
      <c r="BQ11" s="3">
        <v>0.19673441487399901</v>
      </c>
      <c r="BR11" s="3">
        <v>0.4842743061159861</v>
      </c>
      <c r="BS11" s="3">
        <v>0.1816360495009689</v>
      </c>
      <c r="BT11" s="3">
        <v>0.10053631102884975</v>
      </c>
      <c r="BU11" s="3">
        <v>0.50464278843371235</v>
      </c>
      <c r="BV11" s="3">
        <v>0.60659479536076299</v>
      </c>
      <c r="BW11" s="3">
        <v>0.70262009482643217</v>
      </c>
      <c r="BX11" s="3">
        <v>0.80064058120397019</v>
      </c>
      <c r="BY11" s="3">
        <v>0.86824224395883742</v>
      </c>
      <c r="BZ11" s="3">
        <v>0.69137417496067288</v>
      </c>
      <c r="CA11" s="3">
        <v>0.40733166536040333</v>
      </c>
      <c r="CB11" s="3">
        <v>0.47420951555527557</v>
      </c>
      <c r="CC11" s="3">
        <v>0.70731083667572969</v>
      </c>
      <c r="CD11" s="3">
        <v>0.41988505833588241</v>
      </c>
      <c r="CE11" s="3">
        <v>0.39642270506305111</v>
      </c>
      <c r="CF11" s="3">
        <v>0.74559823247722223</v>
      </c>
      <c r="CG11" s="3">
        <v>0.12566776663056956</v>
      </c>
      <c r="CH11" s="3">
        <v>0.11821556037187186</v>
      </c>
      <c r="CI11" s="3">
        <v>0.65049431920620493</v>
      </c>
      <c r="CJ11" s="3">
        <v>0.91621038117174958</v>
      </c>
      <c r="CK11" s="3">
        <v>0.11323510142508342</v>
      </c>
      <c r="CL11" s="3">
        <v>0.60223997993403755</v>
      </c>
      <c r="CM11" s="3">
        <v>0.84137839429648897</v>
      </c>
      <c r="CN11" s="3">
        <v>0.74697790292865296</v>
      </c>
      <c r="CO11" s="3">
        <v>0.47344060681815192</v>
      </c>
      <c r="CP11" s="3">
        <v>0.15842826849257929</v>
      </c>
      <c r="CQ11" s="3">
        <v>0.19531161514717787</v>
      </c>
      <c r="CR11" s="3">
        <v>0.85386634467065536</v>
      </c>
      <c r="CS11" s="3">
        <v>0.85299719310283051</v>
      </c>
      <c r="CT11" s="3">
        <v>0.52765084662957817</v>
      </c>
      <c r="CU11" s="3">
        <v>0.40819802565155705</v>
      </c>
      <c r="CV11" s="3">
        <v>0.91372611364982459</v>
      </c>
      <c r="CW11" s="3">
        <v>0.59917060304199854</v>
      </c>
    </row>
    <row r="12" spans="1:101" ht="18.75" customHeight="1" x14ac:dyDescent="0.25">
      <c r="B12" s="5"/>
    </row>
    <row r="13" spans="1:101" ht="15.75" customHeight="1" x14ac:dyDescent="0.25">
      <c r="B13" s="5"/>
    </row>
    <row r="14" spans="1:101" ht="13.5" customHeight="1" x14ac:dyDescent="0.25">
      <c r="B14" s="5"/>
    </row>
    <row r="15" spans="1:101" x14ac:dyDescent="0.25">
      <c r="B15" s="5"/>
    </row>
    <row r="16" spans="1:101" x14ac:dyDescent="0.25">
      <c r="B16" s="5"/>
    </row>
    <row r="17" spans="2:2" x14ac:dyDescent="0.25">
      <c r="B17" s="5"/>
    </row>
    <row r="18" spans="2:2" x14ac:dyDescent="0.25">
      <c r="B18" s="5"/>
    </row>
    <row r="19" spans="2:2" x14ac:dyDescent="0.25">
      <c r="B19" s="5"/>
    </row>
    <row r="20" spans="2:2" x14ac:dyDescent="0.25">
      <c r="B20" s="5"/>
    </row>
    <row r="21" spans="2:2" x14ac:dyDescent="0.25">
      <c r="B21" s="5"/>
    </row>
    <row r="22" spans="2:2" x14ac:dyDescent="0.25">
      <c r="B22" s="5"/>
    </row>
    <row r="23" spans="2:2" x14ac:dyDescent="0.25">
      <c r="B23" s="5"/>
    </row>
    <row r="24" spans="2:2" x14ac:dyDescent="0.25">
      <c r="B24" s="5"/>
    </row>
    <row r="25" spans="2:2" x14ac:dyDescent="0.25">
      <c r="B25" s="5"/>
    </row>
    <row r="26" spans="2:2" x14ac:dyDescent="0.25">
      <c r="B26" s="5"/>
    </row>
    <row r="27" spans="2:2" x14ac:dyDescent="0.25">
      <c r="B27" s="5"/>
    </row>
    <row r="28" spans="2:2" x14ac:dyDescent="0.25">
      <c r="B28" s="5"/>
    </row>
    <row r="29" spans="2:2" x14ac:dyDescent="0.25">
      <c r="B29" s="5"/>
    </row>
    <row r="30" spans="2:2" x14ac:dyDescent="0.25">
      <c r="B30" s="5"/>
    </row>
    <row r="31" spans="2:2" x14ac:dyDescent="0.25">
      <c r="B31" s="5"/>
    </row>
    <row r="32" spans="2:2" x14ac:dyDescent="0.25">
      <c r="B32" s="5"/>
    </row>
    <row r="33" spans="2:2" x14ac:dyDescent="0.25">
      <c r="B33" s="5"/>
    </row>
    <row r="34" spans="2:2" x14ac:dyDescent="0.25">
      <c r="B34" s="5"/>
    </row>
    <row r="35" spans="2:2" x14ac:dyDescent="0.25">
      <c r="B35" s="5"/>
    </row>
    <row r="36" spans="2:2" x14ac:dyDescent="0.25">
      <c r="B36" s="5"/>
    </row>
    <row r="37" spans="2:2" x14ac:dyDescent="0.25">
      <c r="B37" s="5"/>
    </row>
    <row r="38" spans="2:2" x14ac:dyDescent="0.25">
      <c r="B38" s="5"/>
    </row>
    <row r="39" spans="2:2" x14ac:dyDescent="0.25">
      <c r="B39" s="5"/>
    </row>
    <row r="40" spans="2:2" x14ac:dyDescent="0.25">
      <c r="B40" s="5"/>
    </row>
    <row r="41" spans="2:2" x14ac:dyDescent="0.25">
      <c r="B41" s="5"/>
    </row>
    <row r="42" spans="2:2" x14ac:dyDescent="0.25">
      <c r="B42" s="5"/>
    </row>
    <row r="43" spans="2:2" x14ac:dyDescent="0.25">
      <c r="B43" s="5"/>
    </row>
    <row r="44" spans="2:2" x14ac:dyDescent="0.25">
      <c r="B44" s="5"/>
    </row>
    <row r="45" spans="2:2" x14ac:dyDescent="0.25">
      <c r="B45" s="5"/>
    </row>
    <row r="46" spans="2:2" x14ac:dyDescent="0.25">
      <c r="B46" s="5"/>
    </row>
    <row r="47" spans="2:2" x14ac:dyDescent="0.25">
      <c r="B47" s="5"/>
    </row>
    <row r="48" spans="2:2" x14ac:dyDescent="0.25">
      <c r="B48" s="5"/>
    </row>
    <row r="49" spans="2:2" x14ac:dyDescent="0.25">
      <c r="B49" s="5"/>
    </row>
    <row r="50" spans="2:2" x14ac:dyDescent="0.25">
      <c r="B50" s="5"/>
    </row>
    <row r="51" spans="2:2" x14ac:dyDescent="0.25">
      <c r="B51" s="5"/>
    </row>
    <row r="52" spans="2:2" x14ac:dyDescent="0.25">
      <c r="B52" s="5"/>
    </row>
    <row r="53" spans="2:2" x14ac:dyDescent="0.25">
      <c r="B53" s="5"/>
    </row>
    <row r="54" spans="2:2" x14ac:dyDescent="0.25">
      <c r="B54" s="5"/>
    </row>
    <row r="55" spans="2:2" x14ac:dyDescent="0.25">
      <c r="B55" s="5"/>
    </row>
    <row r="56" spans="2:2" x14ac:dyDescent="0.25">
      <c r="B56" s="5"/>
    </row>
    <row r="57" spans="2:2" x14ac:dyDescent="0.25">
      <c r="B57" s="5"/>
    </row>
    <row r="58" spans="2:2" x14ac:dyDescent="0.25">
      <c r="B58" s="5"/>
    </row>
    <row r="59" spans="2:2" x14ac:dyDescent="0.25">
      <c r="B59" s="5"/>
    </row>
    <row r="60" spans="2:2" x14ac:dyDescent="0.25">
      <c r="B60" s="5"/>
    </row>
    <row r="61" spans="2:2" x14ac:dyDescent="0.25">
      <c r="B61" s="5"/>
    </row>
    <row r="62" spans="2:2" x14ac:dyDescent="0.25">
      <c r="B62" s="5"/>
    </row>
    <row r="63" spans="2:2" x14ac:dyDescent="0.25">
      <c r="B63" s="5"/>
    </row>
    <row r="64" spans="2:2" x14ac:dyDescent="0.25">
      <c r="B64" s="5"/>
    </row>
    <row r="65" spans="2:2" x14ac:dyDescent="0.25">
      <c r="B65" s="5"/>
    </row>
    <row r="66" spans="2:2" x14ac:dyDescent="0.25">
      <c r="B66" s="5"/>
    </row>
    <row r="67" spans="2:2" x14ac:dyDescent="0.25">
      <c r="B67" s="5"/>
    </row>
    <row r="68" spans="2:2" x14ac:dyDescent="0.25">
      <c r="B68" s="5"/>
    </row>
    <row r="69" spans="2:2" x14ac:dyDescent="0.25">
      <c r="B69" s="5"/>
    </row>
    <row r="70" spans="2:2" x14ac:dyDescent="0.25">
      <c r="B70" s="5"/>
    </row>
    <row r="71" spans="2:2" x14ac:dyDescent="0.25">
      <c r="B71" s="5"/>
    </row>
    <row r="72" spans="2:2" x14ac:dyDescent="0.25">
      <c r="B72" s="5"/>
    </row>
    <row r="73" spans="2:2" x14ac:dyDescent="0.25">
      <c r="B73" s="5"/>
    </row>
    <row r="74" spans="2:2" x14ac:dyDescent="0.25">
      <c r="B74" s="5"/>
    </row>
    <row r="75" spans="2:2" x14ac:dyDescent="0.25">
      <c r="B75" s="5"/>
    </row>
    <row r="76" spans="2:2" x14ac:dyDescent="0.25">
      <c r="B76" s="5"/>
    </row>
    <row r="77" spans="2:2" x14ac:dyDescent="0.25">
      <c r="B77" s="5"/>
    </row>
    <row r="78" spans="2:2" x14ac:dyDescent="0.25">
      <c r="B78" s="5"/>
    </row>
    <row r="79" spans="2:2" x14ac:dyDescent="0.25">
      <c r="B79" s="5"/>
    </row>
    <row r="80" spans="2:2" x14ac:dyDescent="0.25">
      <c r="B80" s="5"/>
    </row>
    <row r="81" spans="2:2" x14ac:dyDescent="0.25">
      <c r="B81" s="5"/>
    </row>
    <row r="82" spans="2:2" x14ac:dyDescent="0.25">
      <c r="B82" s="5"/>
    </row>
    <row r="83" spans="2:2" x14ac:dyDescent="0.25">
      <c r="B83" s="5"/>
    </row>
    <row r="84" spans="2:2" x14ac:dyDescent="0.25">
      <c r="B84" s="5"/>
    </row>
    <row r="85" spans="2:2" x14ac:dyDescent="0.25">
      <c r="B85" s="5"/>
    </row>
    <row r="86" spans="2:2" x14ac:dyDescent="0.25">
      <c r="B86" s="5"/>
    </row>
    <row r="87" spans="2:2" x14ac:dyDescent="0.25">
      <c r="B87" s="5"/>
    </row>
    <row r="88" spans="2:2" x14ac:dyDescent="0.25">
      <c r="B88" s="5"/>
    </row>
    <row r="89" spans="2:2" x14ac:dyDescent="0.25">
      <c r="B89" s="5"/>
    </row>
    <row r="90" spans="2:2" x14ac:dyDescent="0.25">
      <c r="B90" s="5"/>
    </row>
    <row r="91" spans="2:2" x14ac:dyDescent="0.25">
      <c r="B91" s="5"/>
    </row>
    <row r="92" spans="2:2" x14ac:dyDescent="0.25">
      <c r="B92" s="5"/>
    </row>
    <row r="93" spans="2:2" x14ac:dyDescent="0.25">
      <c r="B93" s="5"/>
    </row>
    <row r="94" spans="2:2" x14ac:dyDescent="0.25">
      <c r="B94" s="5"/>
    </row>
    <row r="95" spans="2:2" x14ac:dyDescent="0.25">
      <c r="B95" s="5"/>
    </row>
    <row r="96" spans="2:2" x14ac:dyDescent="0.25">
      <c r="B96" s="5"/>
    </row>
    <row r="97" spans="2:2" x14ac:dyDescent="0.25">
      <c r="B97" s="5"/>
    </row>
    <row r="98" spans="2:2" x14ac:dyDescent="0.25">
      <c r="B98" s="5"/>
    </row>
    <row r="99" spans="2:2" x14ac:dyDescent="0.25">
      <c r="B99" s="5"/>
    </row>
    <row r="100" spans="2:2" x14ac:dyDescent="0.25">
      <c r="B100" s="5"/>
    </row>
    <row r="101" spans="2:2" x14ac:dyDescent="0.25">
      <c r="B101" s="5"/>
    </row>
    <row r="102" spans="2:2" x14ac:dyDescent="0.25">
      <c r="B102" s="5"/>
    </row>
    <row r="103" spans="2:2" x14ac:dyDescent="0.25">
      <c r="B103" s="5"/>
    </row>
    <row r="104" spans="2:2" x14ac:dyDescent="0.25">
      <c r="B104" s="5"/>
    </row>
    <row r="105" spans="2:2" x14ac:dyDescent="0.25">
      <c r="B105" s="5"/>
    </row>
    <row r="106" spans="2:2" x14ac:dyDescent="0.25">
      <c r="B106" s="5"/>
    </row>
    <row r="107" spans="2:2" x14ac:dyDescent="0.25">
      <c r="B107" s="5"/>
    </row>
    <row r="108" spans="2:2" x14ac:dyDescent="0.25">
      <c r="B108" s="5"/>
    </row>
    <row r="109" spans="2:2" x14ac:dyDescent="0.25">
      <c r="B109" s="5"/>
    </row>
    <row r="110" spans="2:2" x14ac:dyDescent="0.25">
      <c r="B110" s="5"/>
    </row>
    <row r="111" spans="2:2" x14ac:dyDescent="0.25">
      <c r="B111" s="5"/>
    </row>
    <row r="112" spans="2:2" x14ac:dyDescent="0.25">
      <c r="B112" s="5"/>
    </row>
    <row r="113" spans="2:2" x14ac:dyDescent="0.25">
      <c r="B113" s="5"/>
    </row>
    <row r="114" spans="2:2" x14ac:dyDescent="0.25">
      <c r="B114" s="5"/>
    </row>
    <row r="115" spans="2:2" x14ac:dyDescent="0.25">
      <c r="B115" s="5"/>
    </row>
    <row r="116" spans="2:2" x14ac:dyDescent="0.25">
      <c r="B116" s="5"/>
    </row>
    <row r="117" spans="2:2" x14ac:dyDescent="0.25">
      <c r="B117" s="5"/>
    </row>
    <row r="118" spans="2:2" x14ac:dyDescent="0.25">
      <c r="B118" s="5"/>
    </row>
    <row r="119" spans="2:2" x14ac:dyDescent="0.25">
      <c r="B119" s="5"/>
    </row>
    <row r="120" spans="2:2" x14ac:dyDescent="0.25">
      <c r="B120" s="5"/>
    </row>
    <row r="121" spans="2:2" x14ac:dyDescent="0.25">
      <c r="B121" s="5"/>
    </row>
    <row r="122" spans="2:2" x14ac:dyDescent="0.25">
      <c r="B122" s="5"/>
    </row>
    <row r="123" spans="2:2" x14ac:dyDescent="0.25">
      <c r="B123" s="5"/>
    </row>
    <row r="124" spans="2:2" x14ac:dyDescent="0.25">
      <c r="B124" s="5"/>
    </row>
    <row r="125" spans="2:2" x14ac:dyDescent="0.25">
      <c r="B125" s="5"/>
    </row>
    <row r="126" spans="2:2" x14ac:dyDescent="0.25">
      <c r="B126" s="5"/>
    </row>
    <row r="127" spans="2:2" x14ac:dyDescent="0.25">
      <c r="B127" s="5"/>
    </row>
    <row r="128" spans="2:2" x14ac:dyDescent="0.25">
      <c r="B128" s="5"/>
    </row>
    <row r="129" spans="2:2" x14ac:dyDescent="0.25">
      <c r="B129" s="5"/>
    </row>
    <row r="130" spans="2:2" x14ac:dyDescent="0.25">
      <c r="B130" s="5"/>
    </row>
    <row r="131" spans="2:2" x14ac:dyDescent="0.25">
      <c r="B131" s="5"/>
    </row>
    <row r="132" spans="2:2" x14ac:dyDescent="0.25">
      <c r="B132" s="5"/>
    </row>
    <row r="133" spans="2:2" x14ac:dyDescent="0.25">
      <c r="B133" s="5"/>
    </row>
    <row r="134" spans="2:2" x14ac:dyDescent="0.25">
      <c r="B134" s="5"/>
    </row>
    <row r="135" spans="2:2" x14ac:dyDescent="0.25">
      <c r="B135" s="5"/>
    </row>
    <row r="136" spans="2:2" x14ac:dyDescent="0.25">
      <c r="B136" s="5"/>
    </row>
    <row r="137" spans="2:2" x14ac:dyDescent="0.25">
      <c r="B137" s="5"/>
    </row>
    <row r="138" spans="2:2" x14ac:dyDescent="0.25">
      <c r="B138" s="5"/>
    </row>
    <row r="139" spans="2:2" x14ac:dyDescent="0.25">
      <c r="B139" s="5"/>
    </row>
    <row r="140" spans="2:2" x14ac:dyDescent="0.25">
      <c r="B140" s="5"/>
    </row>
    <row r="141" spans="2:2" x14ac:dyDescent="0.25">
      <c r="B141" s="5"/>
    </row>
    <row r="142" spans="2:2" x14ac:dyDescent="0.25">
      <c r="B142" s="5"/>
    </row>
    <row r="143" spans="2:2" x14ac:dyDescent="0.25">
      <c r="B143" s="5"/>
    </row>
    <row r="144" spans="2:2" x14ac:dyDescent="0.25">
      <c r="B144" s="5"/>
    </row>
    <row r="145" spans="2:2" x14ac:dyDescent="0.25">
      <c r="B145" s="5"/>
    </row>
    <row r="146" spans="2:2" x14ac:dyDescent="0.25">
      <c r="B146" s="5"/>
    </row>
    <row r="147" spans="2:2" x14ac:dyDescent="0.25">
      <c r="B147" s="5"/>
    </row>
    <row r="148" spans="2:2" x14ac:dyDescent="0.25">
      <c r="B148" s="5"/>
    </row>
    <row r="149" spans="2:2" x14ac:dyDescent="0.25">
      <c r="B149" s="5"/>
    </row>
    <row r="150" spans="2:2" x14ac:dyDescent="0.25">
      <c r="B150" s="5"/>
    </row>
    <row r="151" spans="2:2" x14ac:dyDescent="0.25">
      <c r="B151" s="5"/>
    </row>
    <row r="152" spans="2:2" x14ac:dyDescent="0.25">
      <c r="B152" s="5"/>
    </row>
    <row r="153" spans="2:2" x14ac:dyDescent="0.25">
      <c r="B153" s="5"/>
    </row>
    <row r="154" spans="2:2" x14ac:dyDescent="0.25">
      <c r="B154" s="5"/>
    </row>
    <row r="155" spans="2:2" x14ac:dyDescent="0.25">
      <c r="B155" s="5"/>
    </row>
    <row r="156" spans="2:2" x14ac:dyDescent="0.25">
      <c r="B156" s="5"/>
    </row>
    <row r="157" spans="2:2" x14ac:dyDescent="0.25">
      <c r="B157" s="5"/>
    </row>
    <row r="158" spans="2:2" x14ac:dyDescent="0.25">
      <c r="B158" s="5"/>
    </row>
    <row r="159" spans="2:2" x14ac:dyDescent="0.25">
      <c r="B159" s="5"/>
    </row>
    <row r="160" spans="2:2" x14ac:dyDescent="0.25">
      <c r="B160" s="5"/>
    </row>
    <row r="161" spans="2:2" x14ac:dyDescent="0.25">
      <c r="B161" s="5"/>
    </row>
    <row r="162" spans="2:2" x14ac:dyDescent="0.25">
      <c r="B162" s="5"/>
    </row>
    <row r="163" spans="2:2" x14ac:dyDescent="0.25">
      <c r="B163" s="5"/>
    </row>
    <row r="164" spans="2:2" x14ac:dyDescent="0.25">
      <c r="B164" s="5"/>
    </row>
    <row r="165" spans="2:2" x14ac:dyDescent="0.25">
      <c r="B165" s="5"/>
    </row>
    <row r="166" spans="2:2" x14ac:dyDescent="0.25">
      <c r="B166" s="5"/>
    </row>
    <row r="167" spans="2:2" x14ac:dyDescent="0.25">
      <c r="B167" s="5"/>
    </row>
    <row r="168" spans="2:2" x14ac:dyDescent="0.25">
      <c r="B168" s="5"/>
    </row>
    <row r="169" spans="2:2" x14ac:dyDescent="0.25">
      <c r="B169" s="5"/>
    </row>
    <row r="170" spans="2:2" x14ac:dyDescent="0.25">
      <c r="B170" s="5"/>
    </row>
    <row r="171" spans="2:2" x14ac:dyDescent="0.25">
      <c r="B171" s="5"/>
    </row>
    <row r="172" spans="2:2" x14ac:dyDescent="0.25">
      <c r="B172" s="5"/>
    </row>
    <row r="173" spans="2:2" x14ac:dyDescent="0.25">
      <c r="B173" s="5"/>
    </row>
    <row r="174" spans="2:2" x14ac:dyDescent="0.25">
      <c r="B174" s="5"/>
    </row>
    <row r="175" spans="2:2" x14ac:dyDescent="0.25">
      <c r="B175" s="5"/>
    </row>
    <row r="176" spans="2:2" x14ac:dyDescent="0.25">
      <c r="B176" s="5"/>
    </row>
    <row r="177" spans="2:2" x14ac:dyDescent="0.25">
      <c r="B177" s="5"/>
    </row>
    <row r="178" spans="2:2" x14ac:dyDescent="0.25">
      <c r="B178" s="5"/>
    </row>
    <row r="179" spans="2:2" x14ac:dyDescent="0.25">
      <c r="B179" s="5"/>
    </row>
    <row r="180" spans="2:2" x14ac:dyDescent="0.25">
      <c r="B180" s="5"/>
    </row>
    <row r="181" spans="2:2" x14ac:dyDescent="0.25">
      <c r="B181" s="5"/>
    </row>
    <row r="182" spans="2:2" x14ac:dyDescent="0.25">
      <c r="B182" s="5"/>
    </row>
    <row r="183" spans="2:2" x14ac:dyDescent="0.25">
      <c r="B183" s="5"/>
    </row>
    <row r="184" spans="2:2" x14ac:dyDescent="0.25">
      <c r="B184" s="5"/>
    </row>
    <row r="185" spans="2:2" x14ac:dyDescent="0.25">
      <c r="B185" s="5"/>
    </row>
    <row r="186" spans="2:2" x14ac:dyDescent="0.25">
      <c r="B186" s="5"/>
    </row>
    <row r="187" spans="2:2" x14ac:dyDescent="0.25">
      <c r="B187" s="5"/>
    </row>
    <row r="188" spans="2:2" x14ac:dyDescent="0.25">
      <c r="B188" s="5"/>
    </row>
    <row r="189" spans="2:2" x14ac:dyDescent="0.25">
      <c r="B189" s="5"/>
    </row>
    <row r="190" spans="2:2" x14ac:dyDescent="0.25">
      <c r="B190" s="5"/>
    </row>
    <row r="191" spans="2:2" x14ac:dyDescent="0.25">
      <c r="B191" s="5"/>
    </row>
    <row r="192" spans="2:2" x14ac:dyDescent="0.25">
      <c r="B192" s="5"/>
    </row>
    <row r="193" spans="2:2" x14ac:dyDescent="0.25">
      <c r="B193" s="5"/>
    </row>
    <row r="194" spans="2:2" x14ac:dyDescent="0.25">
      <c r="B194" s="5"/>
    </row>
    <row r="195" spans="2:2" x14ac:dyDescent="0.25">
      <c r="B195" s="5"/>
    </row>
    <row r="196" spans="2:2" x14ac:dyDescent="0.25">
      <c r="B196" s="5"/>
    </row>
    <row r="197" spans="2:2" x14ac:dyDescent="0.25">
      <c r="B197" s="5"/>
    </row>
    <row r="198" spans="2:2" x14ac:dyDescent="0.25">
      <c r="B198" s="5"/>
    </row>
    <row r="199" spans="2:2" x14ac:dyDescent="0.25">
      <c r="B199" s="5"/>
    </row>
    <row r="200" spans="2:2" x14ac:dyDescent="0.25">
      <c r="B200" s="5"/>
    </row>
    <row r="201" spans="2:2" x14ac:dyDescent="0.25">
      <c r="B201" s="5"/>
    </row>
    <row r="202" spans="2:2" x14ac:dyDescent="0.25">
      <c r="B202" s="5"/>
    </row>
    <row r="203" spans="2:2" x14ac:dyDescent="0.25">
      <c r="B203" s="5"/>
    </row>
    <row r="204" spans="2:2" x14ac:dyDescent="0.25">
      <c r="B204" s="5"/>
    </row>
    <row r="205" spans="2:2" x14ac:dyDescent="0.25">
      <c r="B205" s="5"/>
    </row>
    <row r="206" spans="2:2" x14ac:dyDescent="0.25">
      <c r="B206" s="5"/>
    </row>
    <row r="207" spans="2:2" x14ac:dyDescent="0.25">
      <c r="B207" s="5"/>
    </row>
    <row r="208" spans="2:2" x14ac:dyDescent="0.25">
      <c r="B208" s="5"/>
    </row>
    <row r="209" spans="2:2" x14ac:dyDescent="0.25">
      <c r="B209" s="5"/>
    </row>
    <row r="210" spans="2:2" x14ac:dyDescent="0.25">
      <c r="B210" s="5"/>
    </row>
    <row r="211" spans="2:2" x14ac:dyDescent="0.25">
      <c r="B211" s="5"/>
    </row>
    <row r="212" spans="2:2" x14ac:dyDescent="0.25">
      <c r="B212" s="5"/>
    </row>
    <row r="213" spans="2:2" x14ac:dyDescent="0.25">
      <c r="B213" s="5"/>
    </row>
    <row r="214" spans="2:2" x14ac:dyDescent="0.25">
      <c r="B214" s="5"/>
    </row>
    <row r="215" spans="2:2" x14ac:dyDescent="0.25">
      <c r="B215" s="5"/>
    </row>
    <row r="216" spans="2:2" x14ac:dyDescent="0.25">
      <c r="B216" s="5"/>
    </row>
    <row r="217" spans="2:2" x14ac:dyDescent="0.25">
      <c r="B217" s="5"/>
    </row>
    <row r="218" spans="2:2" x14ac:dyDescent="0.25">
      <c r="B218" s="5"/>
    </row>
    <row r="219" spans="2:2" x14ac:dyDescent="0.25">
      <c r="B219" s="5"/>
    </row>
    <row r="220" spans="2:2" x14ac:dyDescent="0.25">
      <c r="B220" s="5"/>
    </row>
    <row r="221" spans="2:2" x14ac:dyDescent="0.25">
      <c r="B221" s="5"/>
    </row>
    <row r="222" spans="2:2" x14ac:dyDescent="0.25">
      <c r="B222" s="5"/>
    </row>
    <row r="223" spans="2:2" x14ac:dyDescent="0.25">
      <c r="B223" s="5"/>
    </row>
    <row r="224" spans="2:2" x14ac:dyDescent="0.25">
      <c r="B224" s="5"/>
    </row>
    <row r="225" spans="2:2" x14ac:dyDescent="0.25">
      <c r="B225" s="5"/>
    </row>
    <row r="226" spans="2:2" x14ac:dyDescent="0.25">
      <c r="B226" s="5"/>
    </row>
    <row r="227" spans="2:2" x14ac:dyDescent="0.25">
      <c r="B227" s="5"/>
    </row>
    <row r="228" spans="2:2" x14ac:dyDescent="0.25">
      <c r="B228" s="5"/>
    </row>
    <row r="229" spans="2:2" x14ac:dyDescent="0.25">
      <c r="B229" s="5"/>
    </row>
    <row r="230" spans="2:2" x14ac:dyDescent="0.25">
      <c r="B230" s="5"/>
    </row>
    <row r="231" spans="2:2" x14ac:dyDescent="0.25">
      <c r="B231" s="5"/>
    </row>
    <row r="232" spans="2:2" x14ac:dyDescent="0.25">
      <c r="B232" s="5"/>
    </row>
    <row r="233" spans="2:2" x14ac:dyDescent="0.25">
      <c r="B233" s="5"/>
    </row>
    <row r="234" spans="2:2" x14ac:dyDescent="0.25">
      <c r="B234" s="5"/>
    </row>
    <row r="235" spans="2:2" x14ac:dyDescent="0.25">
      <c r="B235" s="5"/>
    </row>
    <row r="236" spans="2:2" x14ac:dyDescent="0.25">
      <c r="B236" s="5"/>
    </row>
    <row r="237" spans="2:2" x14ac:dyDescent="0.25">
      <c r="B237" s="5"/>
    </row>
    <row r="238" spans="2:2" x14ac:dyDescent="0.25">
      <c r="B238" s="5"/>
    </row>
    <row r="239" spans="2:2" x14ac:dyDescent="0.25">
      <c r="B239" s="5"/>
    </row>
    <row r="240" spans="2:2" x14ac:dyDescent="0.25">
      <c r="B240" s="5"/>
    </row>
    <row r="241" spans="2:2" x14ac:dyDescent="0.25">
      <c r="B241" s="5"/>
    </row>
    <row r="242" spans="2:2" x14ac:dyDescent="0.25">
      <c r="B242" s="5"/>
    </row>
    <row r="243" spans="2:2" x14ac:dyDescent="0.25">
      <c r="B243" s="5"/>
    </row>
    <row r="244" spans="2:2" x14ac:dyDescent="0.25">
      <c r="B244" s="5"/>
    </row>
    <row r="245" spans="2:2" x14ac:dyDescent="0.25">
      <c r="B245" s="5"/>
    </row>
    <row r="246" spans="2:2" x14ac:dyDescent="0.25">
      <c r="B246" s="5"/>
    </row>
    <row r="247" spans="2:2" x14ac:dyDescent="0.25">
      <c r="B247" s="5"/>
    </row>
    <row r="248" spans="2:2" x14ac:dyDescent="0.25">
      <c r="B248" s="5"/>
    </row>
    <row r="249" spans="2:2" x14ac:dyDescent="0.25">
      <c r="B249" s="5"/>
    </row>
    <row r="250" spans="2:2" x14ac:dyDescent="0.25">
      <c r="B250" s="5"/>
    </row>
    <row r="251" spans="2:2" x14ac:dyDescent="0.25">
      <c r="B251" s="5"/>
    </row>
    <row r="252" spans="2:2" x14ac:dyDescent="0.25">
      <c r="B252" s="5"/>
    </row>
    <row r="253" spans="2:2" x14ac:dyDescent="0.25">
      <c r="B253" s="5"/>
    </row>
    <row r="254" spans="2:2" x14ac:dyDescent="0.25">
      <c r="B254" s="5"/>
    </row>
    <row r="255" spans="2:2" x14ac:dyDescent="0.25">
      <c r="B255" s="5"/>
    </row>
    <row r="256" spans="2:2" x14ac:dyDescent="0.25">
      <c r="B256" s="5"/>
    </row>
    <row r="257" spans="2:2" x14ac:dyDescent="0.25">
      <c r="B257" s="5"/>
    </row>
    <row r="258" spans="2:2" x14ac:dyDescent="0.25">
      <c r="B258" s="5"/>
    </row>
    <row r="259" spans="2:2" x14ac:dyDescent="0.25">
      <c r="B259" s="5"/>
    </row>
    <row r="260" spans="2:2" x14ac:dyDescent="0.25">
      <c r="B260" s="5"/>
    </row>
    <row r="261" spans="2:2" x14ac:dyDescent="0.25">
      <c r="B261" s="5"/>
    </row>
    <row r="262" spans="2:2" x14ac:dyDescent="0.25">
      <c r="B262" s="5"/>
    </row>
    <row r="263" spans="2:2" x14ac:dyDescent="0.25">
      <c r="B263" s="5"/>
    </row>
    <row r="264" spans="2:2" x14ac:dyDescent="0.25">
      <c r="B264" s="5"/>
    </row>
    <row r="265" spans="2:2" x14ac:dyDescent="0.25">
      <c r="B265" s="5"/>
    </row>
    <row r="266" spans="2:2" x14ac:dyDescent="0.25">
      <c r="B266" s="5"/>
    </row>
    <row r="267" spans="2:2" x14ac:dyDescent="0.25">
      <c r="B267" s="5"/>
    </row>
    <row r="268" spans="2:2" x14ac:dyDescent="0.25">
      <c r="B268" s="5"/>
    </row>
    <row r="269" spans="2:2" x14ac:dyDescent="0.25">
      <c r="B269" s="5"/>
    </row>
    <row r="270" spans="2:2" x14ac:dyDescent="0.25">
      <c r="B270" s="5"/>
    </row>
    <row r="271" spans="2:2" x14ac:dyDescent="0.25">
      <c r="B271" s="5"/>
    </row>
    <row r="272" spans="2:2" x14ac:dyDescent="0.25">
      <c r="B272" s="5"/>
    </row>
    <row r="273" spans="2:2" x14ac:dyDescent="0.25">
      <c r="B273" s="5"/>
    </row>
    <row r="274" spans="2:2" x14ac:dyDescent="0.25">
      <c r="B274" s="5"/>
    </row>
    <row r="275" spans="2:2" x14ac:dyDescent="0.25">
      <c r="B275" s="5"/>
    </row>
    <row r="276" spans="2:2" x14ac:dyDescent="0.25">
      <c r="B276" s="5"/>
    </row>
    <row r="277" spans="2:2" x14ac:dyDescent="0.25">
      <c r="B277" s="5"/>
    </row>
    <row r="278" spans="2:2" x14ac:dyDescent="0.25">
      <c r="B278" s="5"/>
    </row>
    <row r="279" spans="2:2" x14ac:dyDescent="0.25">
      <c r="B279" s="5"/>
    </row>
    <row r="280" spans="2:2" x14ac:dyDescent="0.25">
      <c r="B280" s="5"/>
    </row>
    <row r="281" spans="2:2" x14ac:dyDescent="0.25">
      <c r="B281" s="5"/>
    </row>
    <row r="282" spans="2:2" x14ac:dyDescent="0.25">
      <c r="B282" s="5"/>
    </row>
    <row r="283" spans="2:2" x14ac:dyDescent="0.25">
      <c r="B283" s="5"/>
    </row>
    <row r="284" spans="2:2" x14ac:dyDescent="0.25">
      <c r="B284" s="5"/>
    </row>
    <row r="285" spans="2:2" x14ac:dyDescent="0.25">
      <c r="B285" s="5"/>
    </row>
    <row r="286" spans="2:2" x14ac:dyDescent="0.25">
      <c r="B286" s="5"/>
    </row>
    <row r="287" spans="2:2" x14ac:dyDescent="0.25">
      <c r="B287" s="5"/>
    </row>
    <row r="288" spans="2:2" x14ac:dyDescent="0.25">
      <c r="B288" s="5"/>
    </row>
    <row r="289" spans="2:2" x14ac:dyDescent="0.25">
      <c r="B289" s="5"/>
    </row>
    <row r="290" spans="2:2" x14ac:dyDescent="0.25">
      <c r="B290" s="5"/>
    </row>
    <row r="291" spans="2:2" x14ac:dyDescent="0.25">
      <c r="B291" s="5"/>
    </row>
    <row r="292" spans="2:2" x14ac:dyDescent="0.25">
      <c r="B292" s="5"/>
    </row>
    <row r="293" spans="2:2" x14ac:dyDescent="0.25">
      <c r="B293" s="5"/>
    </row>
    <row r="294" spans="2:2" x14ac:dyDescent="0.25">
      <c r="B294" s="5"/>
    </row>
    <row r="295" spans="2:2" x14ac:dyDescent="0.25">
      <c r="B295" s="5"/>
    </row>
    <row r="296" spans="2:2" x14ac:dyDescent="0.25">
      <c r="B296" s="5"/>
    </row>
    <row r="297" spans="2:2" x14ac:dyDescent="0.25">
      <c r="B297" s="5"/>
    </row>
    <row r="298" spans="2:2" x14ac:dyDescent="0.25">
      <c r="B298" s="5"/>
    </row>
    <row r="299" spans="2:2" x14ac:dyDescent="0.25">
      <c r="B299" s="5"/>
    </row>
    <row r="300" spans="2:2" x14ac:dyDescent="0.25">
      <c r="B300" s="5"/>
    </row>
    <row r="301" spans="2:2" x14ac:dyDescent="0.25">
      <c r="B301" s="5"/>
    </row>
    <row r="302" spans="2:2" x14ac:dyDescent="0.25">
      <c r="B302" s="5"/>
    </row>
    <row r="303" spans="2:2" x14ac:dyDescent="0.25">
      <c r="B303" s="5"/>
    </row>
    <row r="304" spans="2:2" x14ac:dyDescent="0.25">
      <c r="B304" s="5"/>
    </row>
    <row r="305" spans="2:2" x14ac:dyDescent="0.25">
      <c r="B305" s="5"/>
    </row>
    <row r="306" spans="2:2" x14ac:dyDescent="0.25">
      <c r="B306" s="5"/>
    </row>
    <row r="307" spans="2:2" x14ac:dyDescent="0.25">
      <c r="B307" s="5"/>
    </row>
    <row r="308" spans="2:2" x14ac:dyDescent="0.25">
      <c r="B308" s="5"/>
    </row>
    <row r="309" spans="2:2" x14ac:dyDescent="0.25">
      <c r="B309" s="5"/>
    </row>
    <row r="310" spans="2:2" x14ac:dyDescent="0.25">
      <c r="B310" s="5"/>
    </row>
    <row r="311" spans="2:2" x14ac:dyDescent="0.25">
      <c r="B311" s="5"/>
    </row>
    <row r="312" spans="2:2" x14ac:dyDescent="0.25">
      <c r="B312" s="5"/>
    </row>
    <row r="313" spans="2:2" x14ac:dyDescent="0.25">
      <c r="B313" s="5"/>
    </row>
    <row r="314" spans="2:2" x14ac:dyDescent="0.25">
      <c r="B314" s="5"/>
    </row>
    <row r="315" spans="2:2" x14ac:dyDescent="0.25">
      <c r="B315" s="5"/>
    </row>
    <row r="316" spans="2:2" x14ac:dyDescent="0.25">
      <c r="B316" s="5"/>
    </row>
    <row r="317" spans="2:2" x14ac:dyDescent="0.25">
      <c r="B317" s="5"/>
    </row>
    <row r="318" spans="2:2" x14ac:dyDescent="0.25">
      <c r="B318" s="5"/>
    </row>
    <row r="319" spans="2:2" x14ac:dyDescent="0.25">
      <c r="B319" s="5"/>
    </row>
    <row r="320" spans="2:2" x14ac:dyDescent="0.25">
      <c r="B320" s="5"/>
    </row>
    <row r="321" spans="2:2" x14ac:dyDescent="0.25">
      <c r="B321" s="5"/>
    </row>
    <row r="322" spans="2:2" x14ac:dyDescent="0.25">
      <c r="B322" s="5"/>
    </row>
    <row r="323" spans="2:2" x14ac:dyDescent="0.25">
      <c r="B323" s="5"/>
    </row>
    <row r="324" spans="2:2" x14ac:dyDescent="0.25">
      <c r="B324" s="5"/>
    </row>
    <row r="325" spans="2:2" x14ac:dyDescent="0.25">
      <c r="B325" s="5"/>
    </row>
    <row r="326" spans="2:2" x14ac:dyDescent="0.25">
      <c r="B326" s="5"/>
    </row>
    <row r="327" spans="2:2" x14ac:dyDescent="0.25">
      <c r="B327" s="5"/>
    </row>
    <row r="328" spans="2:2" x14ac:dyDescent="0.25">
      <c r="B328" s="5"/>
    </row>
    <row r="329" spans="2:2" x14ac:dyDescent="0.25">
      <c r="B329" s="5"/>
    </row>
    <row r="330" spans="2:2" x14ac:dyDescent="0.25">
      <c r="B330" s="5"/>
    </row>
    <row r="331" spans="2:2" x14ac:dyDescent="0.25">
      <c r="B331" s="5"/>
    </row>
    <row r="332" spans="2:2" x14ac:dyDescent="0.25">
      <c r="B332" s="5"/>
    </row>
    <row r="333" spans="2:2" x14ac:dyDescent="0.25">
      <c r="B333" s="5"/>
    </row>
    <row r="334" spans="2:2" x14ac:dyDescent="0.25">
      <c r="B334" s="5"/>
    </row>
    <row r="335" spans="2:2" x14ac:dyDescent="0.25">
      <c r="B335" s="5"/>
    </row>
    <row r="336" spans="2:2" x14ac:dyDescent="0.25">
      <c r="B336" s="5"/>
    </row>
    <row r="337" spans="2:2" x14ac:dyDescent="0.25">
      <c r="B337" s="5"/>
    </row>
    <row r="338" spans="2:2" x14ac:dyDescent="0.25">
      <c r="B338" s="5"/>
    </row>
    <row r="339" spans="2:2" x14ac:dyDescent="0.25">
      <c r="B339" s="5"/>
    </row>
    <row r="340" spans="2:2" x14ac:dyDescent="0.25">
      <c r="B340" s="5"/>
    </row>
    <row r="341" spans="2:2" x14ac:dyDescent="0.25">
      <c r="B341" s="5"/>
    </row>
    <row r="342" spans="2:2" x14ac:dyDescent="0.25">
      <c r="B342" s="5"/>
    </row>
    <row r="343" spans="2:2" x14ac:dyDescent="0.25">
      <c r="B343" s="5"/>
    </row>
    <row r="344" spans="2:2" x14ac:dyDescent="0.25">
      <c r="B344" s="5"/>
    </row>
    <row r="345" spans="2:2" x14ac:dyDescent="0.25">
      <c r="B345" s="5"/>
    </row>
    <row r="346" spans="2:2" x14ac:dyDescent="0.25">
      <c r="B346" s="5"/>
    </row>
    <row r="347" spans="2:2" x14ac:dyDescent="0.25">
      <c r="B347" s="5"/>
    </row>
    <row r="348" spans="2:2" x14ac:dyDescent="0.25">
      <c r="B348" s="5"/>
    </row>
    <row r="349" spans="2:2" x14ac:dyDescent="0.25">
      <c r="B349" s="5"/>
    </row>
    <row r="350" spans="2:2" x14ac:dyDescent="0.25">
      <c r="B350" s="5"/>
    </row>
    <row r="351" spans="2:2" x14ac:dyDescent="0.25">
      <c r="B351" s="5"/>
    </row>
    <row r="352" spans="2:2" x14ac:dyDescent="0.25">
      <c r="B352" s="5"/>
    </row>
    <row r="353" spans="2:2" x14ac:dyDescent="0.25">
      <c r="B353" s="5"/>
    </row>
    <row r="354" spans="2:2" x14ac:dyDescent="0.25">
      <c r="B354" s="5"/>
    </row>
    <row r="355" spans="2:2" x14ac:dyDescent="0.25">
      <c r="B355" s="5"/>
    </row>
    <row r="356" spans="2:2" x14ac:dyDescent="0.25">
      <c r="B356" s="5"/>
    </row>
    <row r="357" spans="2:2" x14ac:dyDescent="0.25">
      <c r="B357" s="5"/>
    </row>
    <row r="358" spans="2:2" x14ac:dyDescent="0.25">
      <c r="B358" s="5"/>
    </row>
    <row r="359" spans="2:2" x14ac:dyDescent="0.25">
      <c r="B359" s="5"/>
    </row>
    <row r="360" spans="2:2" x14ac:dyDescent="0.25">
      <c r="B360" s="5"/>
    </row>
    <row r="361" spans="2:2" x14ac:dyDescent="0.25">
      <c r="B361" s="5"/>
    </row>
    <row r="362" spans="2:2" x14ac:dyDescent="0.25">
      <c r="B362" s="5"/>
    </row>
    <row r="363" spans="2:2" x14ac:dyDescent="0.25">
      <c r="B363" s="5"/>
    </row>
    <row r="364" spans="2:2" x14ac:dyDescent="0.25">
      <c r="B364" s="5"/>
    </row>
    <row r="365" spans="2:2" x14ac:dyDescent="0.25">
      <c r="B365" s="5"/>
    </row>
    <row r="366" spans="2:2" x14ac:dyDescent="0.25">
      <c r="B366" s="5"/>
    </row>
    <row r="367" spans="2:2" x14ac:dyDescent="0.25">
      <c r="B367" s="5"/>
    </row>
    <row r="368" spans="2:2" x14ac:dyDescent="0.25">
      <c r="B368" s="5"/>
    </row>
    <row r="369" spans="2:2" x14ac:dyDescent="0.25">
      <c r="B369" s="5"/>
    </row>
    <row r="370" spans="2:2" x14ac:dyDescent="0.25">
      <c r="B370" s="5"/>
    </row>
    <row r="371" spans="2:2" x14ac:dyDescent="0.25">
      <c r="B371" s="5"/>
    </row>
    <row r="372" spans="2:2" x14ac:dyDescent="0.25">
      <c r="B372" s="5"/>
    </row>
    <row r="373" spans="2:2" x14ac:dyDescent="0.25">
      <c r="B373" s="5"/>
    </row>
    <row r="374" spans="2:2" x14ac:dyDescent="0.25">
      <c r="B374" s="5"/>
    </row>
    <row r="375" spans="2:2" x14ac:dyDescent="0.25">
      <c r="B375" s="5"/>
    </row>
    <row r="376" spans="2:2" x14ac:dyDescent="0.25">
      <c r="B376" s="5"/>
    </row>
    <row r="377" spans="2:2" x14ac:dyDescent="0.25">
      <c r="B377" s="5"/>
    </row>
    <row r="378" spans="2:2" x14ac:dyDescent="0.25">
      <c r="B378" s="5"/>
    </row>
    <row r="379" spans="2:2" x14ac:dyDescent="0.25">
      <c r="B379" s="5"/>
    </row>
    <row r="380" spans="2:2" x14ac:dyDescent="0.25">
      <c r="B380" s="5"/>
    </row>
    <row r="381" spans="2:2" x14ac:dyDescent="0.25">
      <c r="B381" s="5"/>
    </row>
    <row r="382" spans="2:2" x14ac:dyDescent="0.25">
      <c r="B382" s="5"/>
    </row>
    <row r="383" spans="2:2" x14ac:dyDescent="0.25">
      <c r="B383" s="5"/>
    </row>
    <row r="384" spans="2:2" x14ac:dyDescent="0.25">
      <c r="B384" s="5"/>
    </row>
    <row r="385" spans="2:2" x14ac:dyDescent="0.25">
      <c r="B385" s="5"/>
    </row>
    <row r="386" spans="2:2" x14ac:dyDescent="0.25">
      <c r="B386" s="5"/>
    </row>
    <row r="387" spans="2:2" x14ac:dyDescent="0.25">
      <c r="B387" s="5"/>
    </row>
    <row r="388" spans="2:2" x14ac:dyDescent="0.25">
      <c r="B388" s="5"/>
    </row>
    <row r="389" spans="2:2" x14ac:dyDescent="0.25">
      <c r="B389" s="5"/>
    </row>
    <row r="390" spans="2:2" x14ac:dyDescent="0.25">
      <c r="B390" s="5"/>
    </row>
    <row r="391" spans="2:2" x14ac:dyDescent="0.25">
      <c r="B391" s="5"/>
    </row>
    <row r="392" spans="2:2" x14ac:dyDescent="0.25">
      <c r="B392" s="5"/>
    </row>
    <row r="393" spans="2:2" x14ac:dyDescent="0.25">
      <c r="B393" s="5"/>
    </row>
    <row r="394" spans="2:2" x14ac:dyDescent="0.25">
      <c r="B394" s="5"/>
    </row>
    <row r="395" spans="2:2" x14ac:dyDescent="0.25">
      <c r="B395" s="5"/>
    </row>
    <row r="396" spans="2:2" x14ac:dyDescent="0.25">
      <c r="B396" s="5"/>
    </row>
    <row r="397" spans="2:2" x14ac:dyDescent="0.25">
      <c r="B397" s="5"/>
    </row>
    <row r="398" spans="2:2" x14ac:dyDescent="0.25">
      <c r="B398" s="5"/>
    </row>
    <row r="399" spans="2:2" x14ac:dyDescent="0.25">
      <c r="B399" s="5"/>
    </row>
    <row r="400" spans="2:2" x14ac:dyDescent="0.25">
      <c r="B400" s="5"/>
    </row>
    <row r="401" spans="2:2" x14ac:dyDescent="0.25">
      <c r="B401" s="5"/>
    </row>
    <row r="402" spans="2:2" x14ac:dyDescent="0.25">
      <c r="B402" s="5"/>
    </row>
    <row r="403" spans="2:2" x14ac:dyDescent="0.25">
      <c r="B403" s="5"/>
    </row>
    <row r="404" spans="2:2" x14ac:dyDescent="0.25">
      <c r="B404" s="5"/>
    </row>
    <row r="405" spans="2:2" x14ac:dyDescent="0.25">
      <c r="B405" s="5"/>
    </row>
    <row r="406" spans="2:2" x14ac:dyDescent="0.25">
      <c r="B406" s="5"/>
    </row>
    <row r="407" spans="2:2" x14ac:dyDescent="0.25">
      <c r="B407" s="5"/>
    </row>
    <row r="408" spans="2:2" x14ac:dyDescent="0.25">
      <c r="B408" s="5"/>
    </row>
    <row r="409" spans="2:2" x14ac:dyDescent="0.25">
      <c r="B409" s="5"/>
    </row>
    <row r="410" spans="2:2" x14ac:dyDescent="0.25">
      <c r="B410" s="5"/>
    </row>
    <row r="411" spans="2:2" x14ac:dyDescent="0.25">
      <c r="B411" s="5"/>
    </row>
    <row r="412" spans="2:2" x14ac:dyDescent="0.25">
      <c r="B412" s="5"/>
    </row>
    <row r="413" spans="2:2" x14ac:dyDescent="0.25">
      <c r="B413" s="5"/>
    </row>
    <row r="414" spans="2:2" x14ac:dyDescent="0.25">
      <c r="B414" s="5"/>
    </row>
    <row r="415" spans="2:2" x14ac:dyDescent="0.25">
      <c r="B415" s="5"/>
    </row>
    <row r="416" spans="2:2" x14ac:dyDescent="0.25">
      <c r="B416" s="5"/>
    </row>
    <row r="417" spans="2:2" x14ac:dyDescent="0.25">
      <c r="B417" s="5"/>
    </row>
    <row r="418" spans="2:2" x14ac:dyDescent="0.25">
      <c r="B418" s="5"/>
    </row>
    <row r="419" spans="2:2" x14ac:dyDescent="0.25">
      <c r="B419" s="5"/>
    </row>
    <row r="420" spans="2:2" x14ac:dyDescent="0.25">
      <c r="B420" s="5"/>
    </row>
    <row r="421" spans="2:2" x14ac:dyDescent="0.25">
      <c r="B421" s="5"/>
    </row>
    <row r="422" spans="2:2" x14ac:dyDescent="0.25">
      <c r="B422" s="5"/>
    </row>
    <row r="423" spans="2:2" x14ac:dyDescent="0.25">
      <c r="B423" s="5"/>
    </row>
    <row r="424" spans="2:2" x14ac:dyDescent="0.25">
      <c r="B424" s="5"/>
    </row>
    <row r="425" spans="2:2" x14ac:dyDescent="0.25">
      <c r="B425" s="5"/>
    </row>
    <row r="426" spans="2:2" x14ac:dyDescent="0.25">
      <c r="B426" s="5"/>
    </row>
    <row r="427" spans="2:2" x14ac:dyDescent="0.25">
      <c r="B427" s="5"/>
    </row>
    <row r="428" spans="2:2" x14ac:dyDescent="0.25">
      <c r="B428" s="5"/>
    </row>
    <row r="429" spans="2:2" x14ac:dyDescent="0.25">
      <c r="B429" s="5"/>
    </row>
    <row r="430" spans="2:2" x14ac:dyDescent="0.25">
      <c r="B430" s="5"/>
    </row>
    <row r="431" spans="2:2" x14ac:dyDescent="0.25">
      <c r="B431" s="5"/>
    </row>
    <row r="432" spans="2:2" x14ac:dyDescent="0.25">
      <c r="B432" s="5"/>
    </row>
    <row r="433" spans="2:2" x14ac:dyDescent="0.25">
      <c r="B433" s="5"/>
    </row>
    <row r="434" spans="2:2" x14ac:dyDescent="0.25">
      <c r="B434" s="5"/>
    </row>
    <row r="435" spans="2:2" x14ac:dyDescent="0.25">
      <c r="B435" s="5"/>
    </row>
    <row r="436" spans="2:2" x14ac:dyDescent="0.25">
      <c r="B436" s="5"/>
    </row>
    <row r="437" spans="2:2" x14ac:dyDescent="0.25">
      <c r="B437" s="5"/>
    </row>
    <row r="438" spans="2:2" x14ac:dyDescent="0.25">
      <c r="B438" s="5"/>
    </row>
    <row r="439" spans="2:2" x14ac:dyDescent="0.25">
      <c r="B439" s="5"/>
    </row>
    <row r="440" spans="2:2" x14ac:dyDescent="0.25">
      <c r="B440" s="5"/>
    </row>
    <row r="441" spans="2:2" x14ac:dyDescent="0.25">
      <c r="B441" s="5"/>
    </row>
    <row r="442" spans="2:2" x14ac:dyDescent="0.25">
      <c r="B442" s="5"/>
    </row>
    <row r="443" spans="2:2" x14ac:dyDescent="0.25">
      <c r="B443" s="5"/>
    </row>
    <row r="444" spans="2:2" x14ac:dyDescent="0.25">
      <c r="B444" s="5"/>
    </row>
    <row r="445" spans="2:2" x14ac:dyDescent="0.25">
      <c r="B445" s="5"/>
    </row>
    <row r="446" spans="2:2" x14ac:dyDescent="0.25">
      <c r="B446" s="5"/>
    </row>
    <row r="447" spans="2:2" x14ac:dyDescent="0.25">
      <c r="B447" s="5"/>
    </row>
    <row r="448" spans="2:2" x14ac:dyDescent="0.25">
      <c r="B448" s="5"/>
    </row>
    <row r="449" spans="2:2" x14ac:dyDescent="0.25">
      <c r="B449" s="5"/>
    </row>
    <row r="450" spans="2:2" x14ac:dyDescent="0.25">
      <c r="B450" s="5"/>
    </row>
    <row r="451" spans="2:2" x14ac:dyDescent="0.25">
      <c r="B451" s="5"/>
    </row>
    <row r="452" spans="2:2" x14ac:dyDescent="0.25">
      <c r="B452" s="5"/>
    </row>
    <row r="453" spans="2:2" x14ac:dyDescent="0.25">
      <c r="B453" s="5"/>
    </row>
    <row r="454" spans="2:2" x14ac:dyDescent="0.25">
      <c r="B454" s="5"/>
    </row>
    <row r="455" spans="2:2" x14ac:dyDescent="0.25">
      <c r="B455" s="5"/>
    </row>
    <row r="456" spans="2:2" x14ac:dyDescent="0.25">
      <c r="B456" s="5"/>
    </row>
    <row r="457" spans="2:2" x14ac:dyDescent="0.25">
      <c r="B457" s="5"/>
    </row>
    <row r="458" spans="2:2" x14ac:dyDescent="0.25">
      <c r="B458" s="5"/>
    </row>
    <row r="459" spans="2:2" x14ac:dyDescent="0.25">
      <c r="B459" s="5"/>
    </row>
    <row r="460" spans="2:2" x14ac:dyDescent="0.25">
      <c r="B460" s="5"/>
    </row>
    <row r="461" spans="2:2" x14ac:dyDescent="0.25">
      <c r="B461" s="5"/>
    </row>
    <row r="462" spans="2:2" x14ac:dyDescent="0.25">
      <c r="B462" s="5"/>
    </row>
    <row r="463" spans="2:2" x14ac:dyDescent="0.25">
      <c r="B463" s="5"/>
    </row>
    <row r="464" spans="2:2" x14ac:dyDescent="0.25">
      <c r="B464" s="5"/>
    </row>
    <row r="465" spans="2:2" x14ac:dyDescent="0.25">
      <c r="B465" s="5"/>
    </row>
    <row r="466" spans="2:2" x14ac:dyDescent="0.25">
      <c r="B466" s="5"/>
    </row>
    <row r="467" spans="2:2" x14ac:dyDescent="0.25">
      <c r="B467" s="5"/>
    </row>
    <row r="468" spans="2:2" x14ac:dyDescent="0.25">
      <c r="B468" s="5"/>
    </row>
    <row r="469" spans="2:2" x14ac:dyDescent="0.25">
      <c r="B469" s="5"/>
    </row>
    <row r="470" spans="2:2" x14ac:dyDescent="0.25">
      <c r="B470" s="5"/>
    </row>
    <row r="471" spans="2:2" x14ac:dyDescent="0.25">
      <c r="B471" s="5"/>
    </row>
    <row r="472" spans="2:2" x14ac:dyDescent="0.25">
      <c r="B472" s="5"/>
    </row>
    <row r="473" spans="2:2" x14ac:dyDescent="0.25">
      <c r="B473" s="5"/>
    </row>
    <row r="474" spans="2:2" x14ac:dyDescent="0.25">
      <c r="B474" s="5"/>
    </row>
    <row r="475" spans="2:2" x14ac:dyDescent="0.25">
      <c r="B475" s="5"/>
    </row>
    <row r="476" spans="2:2" x14ac:dyDescent="0.25">
      <c r="B476" s="5"/>
    </row>
    <row r="477" spans="2:2" x14ac:dyDescent="0.25">
      <c r="B477" s="5"/>
    </row>
    <row r="478" spans="2:2" x14ac:dyDescent="0.25">
      <c r="B478" s="5"/>
    </row>
    <row r="479" spans="2:2" x14ac:dyDescent="0.25">
      <c r="B479" s="5"/>
    </row>
    <row r="480" spans="2:2" x14ac:dyDescent="0.25">
      <c r="B480" s="5"/>
    </row>
    <row r="481" spans="2:2" x14ac:dyDescent="0.25">
      <c r="B481" s="5"/>
    </row>
    <row r="482" spans="2:2" x14ac:dyDescent="0.25">
      <c r="B482" s="5"/>
    </row>
    <row r="483" spans="2:2" x14ac:dyDescent="0.25">
      <c r="B483" s="5"/>
    </row>
    <row r="484" spans="2:2" x14ac:dyDescent="0.25">
      <c r="B484" s="5"/>
    </row>
    <row r="485" spans="2:2" x14ac:dyDescent="0.25">
      <c r="B485" s="5"/>
    </row>
    <row r="486" spans="2:2" x14ac:dyDescent="0.25">
      <c r="B486" s="5"/>
    </row>
    <row r="487" spans="2:2" x14ac:dyDescent="0.25">
      <c r="B487" s="5"/>
    </row>
    <row r="488" spans="2:2" x14ac:dyDescent="0.25">
      <c r="B488" s="5"/>
    </row>
    <row r="489" spans="2:2" x14ac:dyDescent="0.25">
      <c r="B489" s="5"/>
    </row>
    <row r="490" spans="2:2" x14ac:dyDescent="0.25">
      <c r="B490" s="5"/>
    </row>
    <row r="491" spans="2:2" x14ac:dyDescent="0.25">
      <c r="B491" s="5"/>
    </row>
    <row r="492" spans="2:2" x14ac:dyDescent="0.25">
      <c r="B492" s="5"/>
    </row>
    <row r="493" spans="2:2" x14ac:dyDescent="0.25">
      <c r="B493" s="5"/>
    </row>
    <row r="494" spans="2:2" x14ac:dyDescent="0.25">
      <c r="B494" s="5"/>
    </row>
    <row r="495" spans="2:2" x14ac:dyDescent="0.25">
      <c r="B495" s="5"/>
    </row>
    <row r="496" spans="2:2" x14ac:dyDescent="0.25">
      <c r="B496" s="5"/>
    </row>
    <row r="497" spans="2:2" x14ac:dyDescent="0.25">
      <c r="B497" s="5"/>
    </row>
    <row r="498" spans="2:2" x14ac:dyDescent="0.25">
      <c r="B498" s="5"/>
    </row>
    <row r="499" spans="2:2" x14ac:dyDescent="0.25">
      <c r="B499" s="5"/>
    </row>
    <row r="500" spans="2:2" x14ac:dyDescent="0.25">
      <c r="B500" s="5"/>
    </row>
    <row r="501" spans="2:2" x14ac:dyDescent="0.25">
      <c r="B501" s="5"/>
    </row>
    <row r="502" spans="2:2" x14ac:dyDescent="0.25">
      <c r="B502" s="5"/>
    </row>
    <row r="503" spans="2:2" x14ac:dyDescent="0.25">
      <c r="B503" s="5"/>
    </row>
    <row r="504" spans="2:2" x14ac:dyDescent="0.25">
      <c r="B504" s="5"/>
    </row>
    <row r="505" spans="2:2" x14ac:dyDescent="0.25">
      <c r="B505" s="5"/>
    </row>
    <row r="506" spans="2:2" x14ac:dyDescent="0.25">
      <c r="B506" s="5"/>
    </row>
    <row r="507" spans="2:2" x14ac:dyDescent="0.25">
      <c r="B507" s="5"/>
    </row>
    <row r="508" spans="2:2" x14ac:dyDescent="0.25">
      <c r="B508" s="5"/>
    </row>
    <row r="509" spans="2:2" x14ac:dyDescent="0.25">
      <c r="B509" s="5"/>
    </row>
    <row r="510" spans="2:2" x14ac:dyDescent="0.25">
      <c r="B510" s="5"/>
    </row>
    <row r="511" spans="2:2" x14ac:dyDescent="0.25">
      <c r="B511" s="5"/>
    </row>
    <row r="512" spans="2:2" x14ac:dyDescent="0.25">
      <c r="B512" s="5"/>
    </row>
    <row r="513" spans="2:2" x14ac:dyDescent="0.25">
      <c r="B513" s="5"/>
    </row>
    <row r="514" spans="2:2" x14ac:dyDescent="0.25">
      <c r="B514" s="5"/>
    </row>
    <row r="515" spans="2:2" x14ac:dyDescent="0.25">
      <c r="B515" s="5"/>
    </row>
    <row r="516" spans="2:2" x14ac:dyDescent="0.25">
      <c r="B516" s="5"/>
    </row>
    <row r="517" spans="2:2" x14ac:dyDescent="0.25">
      <c r="B517" s="5"/>
    </row>
    <row r="518" spans="2:2" x14ac:dyDescent="0.25">
      <c r="B518" s="5"/>
    </row>
    <row r="519" spans="2:2" x14ac:dyDescent="0.25">
      <c r="B519" s="5"/>
    </row>
    <row r="520" spans="2:2" x14ac:dyDescent="0.25">
      <c r="B520" s="5"/>
    </row>
    <row r="521" spans="2:2" x14ac:dyDescent="0.25">
      <c r="B521" s="5"/>
    </row>
    <row r="522" spans="2:2" x14ac:dyDescent="0.25">
      <c r="B522" s="5"/>
    </row>
    <row r="523" spans="2:2" x14ac:dyDescent="0.25">
      <c r="B523" s="5"/>
    </row>
    <row r="524" spans="2:2" x14ac:dyDescent="0.25">
      <c r="B524" s="5"/>
    </row>
    <row r="525" spans="2:2" x14ac:dyDescent="0.25">
      <c r="B525" s="5"/>
    </row>
    <row r="526" spans="2:2" x14ac:dyDescent="0.25">
      <c r="B526" s="5"/>
    </row>
    <row r="527" spans="2:2" x14ac:dyDescent="0.25">
      <c r="B527" s="5"/>
    </row>
    <row r="528" spans="2:2" x14ac:dyDescent="0.25">
      <c r="B528" s="5"/>
    </row>
    <row r="529" spans="2:2" x14ac:dyDescent="0.25">
      <c r="B529" s="5"/>
    </row>
    <row r="530" spans="2:2" x14ac:dyDescent="0.25">
      <c r="B530" s="5"/>
    </row>
    <row r="531" spans="2:2" x14ac:dyDescent="0.25">
      <c r="B531" s="5"/>
    </row>
    <row r="532" spans="2:2" x14ac:dyDescent="0.25">
      <c r="B532" s="5"/>
    </row>
    <row r="533" spans="2:2" x14ac:dyDescent="0.25">
      <c r="B533" s="5"/>
    </row>
    <row r="534" spans="2:2" x14ac:dyDescent="0.25">
      <c r="B534" s="5"/>
    </row>
    <row r="535" spans="2:2" x14ac:dyDescent="0.25">
      <c r="B535" s="5"/>
    </row>
    <row r="536" spans="2:2" x14ac:dyDescent="0.25">
      <c r="B536" s="5"/>
    </row>
    <row r="537" spans="2:2" x14ac:dyDescent="0.25">
      <c r="B537" s="5"/>
    </row>
    <row r="538" spans="2:2" x14ac:dyDescent="0.25">
      <c r="B538" s="5"/>
    </row>
    <row r="539" spans="2:2" x14ac:dyDescent="0.25">
      <c r="B539" s="5"/>
    </row>
    <row r="540" spans="2:2" x14ac:dyDescent="0.25">
      <c r="B540" s="5"/>
    </row>
    <row r="541" spans="2:2" x14ac:dyDescent="0.25">
      <c r="B541" s="5"/>
    </row>
    <row r="542" spans="2:2" x14ac:dyDescent="0.25">
      <c r="B542" s="5"/>
    </row>
    <row r="543" spans="2:2" x14ac:dyDescent="0.25">
      <c r="B543" s="5"/>
    </row>
    <row r="544" spans="2:2" x14ac:dyDescent="0.25">
      <c r="B544" s="5"/>
    </row>
    <row r="545" spans="2:2" x14ac:dyDescent="0.25">
      <c r="B545" s="5"/>
    </row>
    <row r="546" spans="2:2" x14ac:dyDescent="0.25">
      <c r="B546" s="5"/>
    </row>
    <row r="547" spans="2:2" x14ac:dyDescent="0.25">
      <c r="B547" s="5"/>
    </row>
    <row r="548" spans="2:2" x14ac:dyDescent="0.25">
      <c r="B548" s="5"/>
    </row>
    <row r="549" spans="2:2" x14ac:dyDescent="0.25">
      <c r="B549" s="5"/>
    </row>
    <row r="550" spans="2:2" x14ac:dyDescent="0.25">
      <c r="B550" s="5"/>
    </row>
    <row r="551" spans="2:2" x14ac:dyDescent="0.25">
      <c r="B551" s="5"/>
    </row>
    <row r="552" spans="2:2" x14ac:dyDescent="0.25">
      <c r="B552" s="5"/>
    </row>
    <row r="553" spans="2:2" x14ac:dyDescent="0.25">
      <c r="B553" s="5"/>
    </row>
    <row r="554" spans="2:2" x14ac:dyDescent="0.25">
      <c r="B554" s="5"/>
    </row>
    <row r="555" spans="2:2" x14ac:dyDescent="0.25">
      <c r="B555" s="5"/>
    </row>
    <row r="556" spans="2:2" x14ac:dyDescent="0.25">
      <c r="B556" s="5"/>
    </row>
    <row r="557" spans="2:2" x14ac:dyDescent="0.25">
      <c r="B557" s="5"/>
    </row>
    <row r="558" spans="2:2" x14ac:dyDescent="0.25">
      <c r="B558" s="5"/>
    </row>
    <row r="559" spans="2:2" x14ac:dyDescent="0.25">
      <c r="B559" s="5"/>
    </row>
    <row r="560" spans="2:2" x14ac:dyDescent="0.25">
      <c r="B560" s="5"/>
    </row>
    <row r="561" spans="2:2" x14ac:dyDescent="0.25">
      <c r="B561" s="5"/>
    </row>
    <row r="562" spans="2:2" x14ac:dyDescent="0.25">
      <c r="B562" s="5"/>
    </row>
    <row r="563" spans="2:2" x14ac:dyDescent="0.25">
      <c r="B563" s="5"/>
    </row>
    <row r="564" spans="2:2" x14ac:dyDescent="0.25">
      <c r="B564" s="5"/>
    </row>
    <row r="565" spans="2:2" x14ac:dyDescent="0.25">
      <c r="B565" s="5"/>
    </row>
    <row r="566" spans="2:2" x14ac:dyDescent="0.25">
      <c r="B566" s="5"/>
    </row>
    <row r="567" spans="2:2" x14ac:dyDescent="0.25">
      <c r="B567" s="5"/>
    </row>
    <row r="568" spans="2:2" x14ac:dyDescent="0.25">
      <c r="B568" s="5"/>
    </row>
    <row r="569" spans="2:2" x14ac:dyDescent="0.25">
      <c r="B569" s="5"/>
    </row>
    <row r="570" spans="2:2" x14ac:dyDescent="0.25">
      <c r="B570" s="5"/>
    </row>
    <row r="571" spans="2:2" x14ac:dyDescent="0.25">
      <c r="B571" s="5"/>
    </row>
    <row r="572" spans="2:2" x14ac:dyDescent="0.25">
      <c r="B572" s="5"/>
    </row>
    <row r="573" spans="2:2" x14ac:dyDescent="0.25">
      <c r="B573" s="5"/>
    </row>
    <row r="574" spans="2:2" x14ac:dyDescent="0.25">
      <c r="B574" s="5"/>
    </row>
    <row r="575" spans="2:2" x14ac:dyDescent="0.25">
      <c r="B575" s="5"/>
    </row>
    <row r="576" spans="2:2" x14ac:dyDescent="0.25">
      <c r="B576" s="5"/>
    </row>
    <row r="577" spans="2:2" x14ac:dyDescent="0.25">
      <c r="B577" s="5"/>
    </row>
    <row r="578" spans="2:2" x14ac:dyDescent="0.25">
      <c r="B578" s="5"/>
    </row>
    <row r="579" spans="2:2" x14ac:dyDescent="0.25">
      <c r="B579" s="5"/>
    </row>
    <row r="580" spans="2:2" x14ac:dyDescent="0.25">
      <c r="B580" s="5"/>
    </row>
    <row r="581" spans="2:2" x14ac:dyDescent="0.25">
      <c r="B581" s="5"/>
    </row>
    <row r="582" spans="2:2" x14ac:dyDescent="0.25">
      <c r="B582" s="5"/>
    </row>
    <row r="583" spans="2:2" x14ac:dyDescent="0.25">
      <c r="B583" s="5"/>
    </row>
    <row r="584" spans="2:2" x14ac:dyDescent="0.25">
      <c r="B584" s="5"/>
    </row>
    <row r="585" spans="2:2" x14ac:dyDescent="0.25">
      <c r="B585" s="5"/>
    </row>
    <row r="586" spans="2:2" x14ac:dyDescent="0.25">
      <c r="B586" s="5"/>
    </row>
    <row r="587" spans="2:2" x14ac:dyDescent="0.25">
      <c r="B587" s="5"/>
    </row>
    <row r="588" spans="2:2" x14ac:dyDescent="0.25">
      <c r="B588" s="5"/>
    </row>
    <row r="589" spans="2:2" x14ac:dyDescent="0.25">
      <c r="B589" s="5"/>
    </row>
    <row r="590" spans="2:2" x14ac:dyDescent="0.25">
      <c r="B590" s="5"/>
    </row>
    <row r="591" spans="2:2" x14ac:dyDescent="0.25">
      <c r="B591" s="5"/>
    </row>
    <row r="592" spans="2:2" x14ac:dyDescent="0.25">
      <c r="B592" s="5"/>
    </row>
    <row r="593" spans="2:2" x14ac:dyDescent="0.25">
      <c r="B593" s="5"/>
    </row>
    <row r="594" spans="2:2" x14ac:dyDescent="0.25">
      <c r="B594" s="5"/>
    </row>
    <row r="595" spans="2:2" x14ac:dyDescent="0.25">
      <c r="B595" s="5"/>
    </row>
    <row r="596" spans="2:2" x14ac:dyDescent="0.25">
      <c r="B596" s="5"/>
    </row>
    <row r="597" spans="2:2" x14ac:dyDescent="0.25">
      <c r="B597" s="5"/>
    </row>
    <row r="598" spans="2:2" x14ac:dyDescent="0.25">
      <c r="B598" s="5"/>
    </row>
    <row r="599" spans="2:2" x14ac:dyDescent="0.25">
      <c r="B599" s="5"/>
    </row>
    <row r="600" spans="2:2" x14ac:dyDescent="0.25">
      <c r="B600" s="5"/>
    </row>
    <row r="601" spans="2:2" x14ac:dyDescent="0.25">
      <c r="B601" s="5"/>
    </row>
    <row r="602" spans="2:2" x14ac:dyDescent="0.25">
      <c r="B602" s="5"/>
    </row>
    <row r="603" spans="2:2" x14ac:dyDescent="0.25">
      <c r="B603" s="5"/>
    </row>
    <row r="604" spans="2:2" x14ac:dyDescent="0.25">
      <c r="B604" s="5"/>
    </row>
    <row r="605" spans="2:2" x14ac:dyDescent="0.25">
      <c r="B605" s="5"/>
    </row>
    <row r="606" spans="2:2" x14ac:dyDescent="0.25">
      <c r="B606" s="5"/>
    </row>
    <row r="607" spans="2:2" x14ac:dyDescent="0.25">
      <c r="B607" s="5"/>
    </row>
    <row r="608" spans="2:2" x14ac:dyDescent="0.25">
      <c r="B608" s="5"/>
    </row>
    <row r="609" spans="2:2" x14ac:dyDescent="0.25">
      <c r="B609" s="5"/>
    </row>
    <row r="610" spans="2:2" x14ac:dyDescent="0.25">
      <c r="B610" s="5"/>
    </row>
    <row r="611" spans="2:2" x14ac:dyDescent="0.25">
      <c r="B611" s="5"/>
    </row>
    <row r="612" spans="2:2" x14ac:dyDescent="0.25">
      <c r="B612" s="5"/>
    </row>
    <row r="613" spans="2:2" x14ac:dyDescent="0.25">
      <c r="B613" s="5"/>
    </row>
    <row r="614" spans="2:2" x14ac:dyDescent="0.25">
      <c r="B614" s="5"/>
    </row>
    <row r="615" spans="2:2" x14ac:dyDescent="0.25">
      <c r="B615" s="5"/>
    </row>
    <row r="616" spans="2:2" x14ac:dyDescent="0.25">
      <c r="B616" s="5"/>
    </row>
    <row r="617" spans="2:2" x14ac:dyDescent="0.25">
      <c r="B617" s="5"/>
    </row>
    <row r="618" spans="2:2" x14ac:dyDescent="0.25">
      <c r="B618" s="5"/>
    </row>
    <row r="619" spans="2:2" x14ac:dyDescent="0.25">
      <c r="B619" s="5"/>
    </row>
    <row r="620" spans="2:2" x14ac:dyDescent="0.25">
      <c r="B620" s="5"/>
    </row>
    <row r="621" spans="2:2" x14ac:dyDescent="0.25">
      <c r="B621" s="5"/>
    </row>
    <row r="622" spans="2:2" x14ac:dyDescent="0.25">
      <c r="B622" s="5"/>
    </row>
    <row r="623" spans="2:2" x14ac:dyDescent="0.25">
      <c r="B623" s="5"/>
    </row>
    <row r="624" spans="2:2" x14ac:dyDescent="0.25">
      <c r="B624" s="5"/>
    </row>
    <row r="625" spans="2:2" x14ac:dyDescent="0.25">
      <c r="B625" s="5"/>
    </row>
    <row r="626" spans="2:2" x14ac:dyDescent="0.25">
      <c r="B626" s="5"/>
    </row>
    <row r="627" spans="2:2" x14ac:dyDescent="0.25">
      <c r="B627" s="5"/>
    </row>
    <row r="628" spans="2:2" x14ac:dyDescent="0.25">
      <c r="B628" s="5"/>
    </row>
    <row r="629" spans="2:2" x14ac:dyDescent="0.25">
      <c r="B629" s="5"/>
    </row>
    <row r="630" spans="2:2" x14ac:dyDescent="0.25">
      <c r="B630" s="5"/>
    </row>
    <row r="631" spans="2:2" x14ac:dyDescent="0.25">
      <c r="B631" s="5"/>
    </row>
    <row r="632" spans="2:2" x14ac:dyDescent="0.25">
      <c r="B632" s="5"/>
    </row>
    <row r="633" spans="2:2" x14ac:dyDescent="0.25">
      <c r="B633" s="5"/>
    </row>
    <row r="634" spans="2:2" x14ac:dyDescent="0.25">
      <c r="B634" s="5"/>
    </row>
    <row r="635" spans="2:2" x14ac:dyDescent="0.25">
      <c r="B635" s="5"/>
    </row>
    <row r="636" spans="2:2" x14ac:dyDescent="0.25">
      <c r="B636" s="5"/>
    </row>
    <row r="637" spans="2:2" x14ac:dyDescent="0.25">
      <c r="B637" s="5"/>
    </row>
    <row r="638" spans="2:2" x14ac:dyDescent="0.25">
      <c r="B638" s="5"/>
    </row>
    <row r="639" spans="2:2" x14ac:dyDescent="0.25">
      <c r="B639" s="5"/>
    </row>
    <row r="640" spans="2:2" x14ac:dyDescent="0.25">
      <c r="B640" s="5"/>
    </row>
    <row r="641" spans="2:2" x14ac:dyDescent="0.25">
      <c r="B641" s="5"/>
    </row>
    <row r="642" spans="2:2" x14ac:dyDescent="0.25">
      <c r="B642" s="5"/>
    </row>
    <row r="643" spans="2:2" x14ac:dyDescent="0.25">
      <c r="B643" s="5"/>
    </row>
    <row r="644" spans="2:2" x14ac:dyDescent="0.25">
      <c r="B644" s="5"/>
    </row>
    <row r="645" spans="2:2" x14ac:dyDescent="0.25">
      <c r="B645" s="5"/>
    </row>
    <row r="646" spans="2:2" x14ac:dyDescent="0.25">
      <c r="B646" s="5"/>
    </row>
    <row r="647" spans="2:2" x14ac:dyDescent="0.25">
      <c r="B647" s="5"/>
    </row>
    <row r="648" spans="2:2" x14ac:dyDescent="0.25">
      <c r="B648" s="5"/>
    </row>
    <row r="649" spans="2:2" x14ac:dyDescent="0.25">
      <c r="B649" s="5"/>
    </row>
    <row r="650" spans="2:2" x14ac:dyDescent="0.25">
      <c r="B650" s="5"/>
    </row>
    <row r="651" spans="2:2" x14ac:dyDescent="0.25">
      <c r="B651" s="5"/>
    </row>
    <row r="652" spans="2:2" x14ac:dyDescent="0.25">
      <c r="B652" s="5"/>
    </row>
    <row r="653" spans="2:2" x14ac:dyDescent="0.25">
      <c r="B653" s="5"/>
    </row>
    <row r="654" spans="2:2" x14ac:dyDescent="0.25">
      <c r="B654" s="5"/>
    </row>
    <row r="655" spans="2:2" x14ac:dyDescent="0.25">
      <c r="B655" s="5"/>
    </row>
    <row r="656" spans="2:2" x14ac:dyDescent="0.25">
      <c r="B656" s="5"/>
    </row>
    <row r="657" spans="2:2" x14ac:dyDescent="0.25">
      <c r="B657" s="5"/>
    </row>
    <row r="658" spans="2:2" x14ac:dyDescent="0.25">
      <c r="B658" s="5"/>
    </row>
    <row r="659" spans="2:2" x14ac:dyDescent="0.25">
      <c r="B659" s="5"/>
    </row>
    <row r="660" spans="2:2" x14ac:dyDescent="0.25">
      <c r="B660" s="5"/>
    </row>
    <row r="661" spans="2:2" x14ac:dyDescent="0.25">
      <c r="B661" s="5"/>
    </row>
    <row r="662" spans="2:2" x14ac:dyDescent="0.25">
      <c r="B662" s="5"/>
    </row>
    <row r="663" spans="2:2" x14ac:dyDescent="0.25">
      <c r="B663" s="5"/>
    </row>
    <row r="664" spans="2:2" x14ac:dyDescent="0.25">
      <c r="B664" s="5"/>
    </row>
    <row r="665" spans="2:2" x14ac:dyDescent="0.25">
      <c r="B665" s="5"/>
    </row>
    <row r="666" spans="2:2" x14ac:dyDescent="0.25">
      <c r="B666" s="5"/>
    </row>
    <row r="667" spans="2:2" x14ac:dyDescent="0.25">
      <c r="B667" s="5"/>
    </row>
    <row r="668" spans="2:2" x14ac:dyDescent="0.25">
      <c r="B668" s="5"/>
    </row>
    <row r="669" spans="2:2" x14ac:dyDescent="0.25">
      <c r="B669" s="5"/>
    </row>
    <row r="670" spans="2:2" x14ac:dyDescent="0.25">
      <c r="B670" s="5"/>
    </row>
    <row r="671" spans="2:2" x14ac:dyDescent="0.25">
      <c r="B671" s="5"/>
    </row>
    <row r="672" spans="2:2" x14ac:dyDescent="0.25">
      <c r="B672" s="5"/>
    </row>
    <row r="673" spans="2:2" x14ac:dyDescent="0.25">
      <c r="B673" s="5"/>
    </row>
    <row r="674" spans="2:2" x14ac:dyDescent="0.25">
      <c r="B674" s="5"/>
    </row>
    <row r="675" spans="2:2" x14ac:dyDescent="0.25">
      <c r="B675" s="5"/>
    </row>
    <row r="676" spans="2:2" x14ac:dyDescent="0.25">
      <c r="B676" s="5"/>
    </row>
    <row r="677" spans="2:2" x14ac:dyDescent="0.25">
      <c r="B677" s="5"/>
    </row>
    <row r="678" spans="2:2" x14ac:dyDescent="0.25">
      <c r="B678" s="5"/>
    </row>
    <row r="679" spans="2:2" x14ac:dyDescent="0.25">
      <c r="B679" s="5"/>
    </row>
    <row r="680" spans="2:2" x14ac:dyDescent="0.25">
      <c r="B680" s="5"/>
    </row>
    <row r="681" spans="2:2" x14ac:dyDescent="0.25">
      <c r="B681" s="5"/>
    </row>
    <row r="682" spans="2:2" x14ac:dyDescent="0.25">
      <c r="B682" s="5"/>
    </row>
    <row r="683" spans="2:2" x14ac:dyDescent="0.25">
      <c r="B683" s="5"/>
    </row>
    <row r="684" spans="2:2" x14ac:dyDescent="0.25">
      <c r="B684" s="5"/>
    </row>
    <row r="685" spans="2:2" x14ac:dyDescent="0.25">
      <c r="B685" s="5"/>
    </row>
    <row r="686" spans="2:2" x14ac:dyDescent="0.25">
      <c r="B686" s="5"/>
    </row>
    <row r="687" spans="2:2" x14ac:dyDescent="0.25">
      <c r="B687" s="5"/>
    </row>
    <row r="688" spans="2:2" x14ac:dyDescent="0.25">
      <c r="B688" s="5"/>
    </row>
    <row r="689" spans="2:2" x14ac:dyDescent="0.25">
      <c r="B689" s="5"/>
    </row>
    <row r="690" spans="2:2" x14ac:dyDescent="0.25">
      <c r="B690" s="5"/>
    </row>
    <row r="691" spans="2:2" x14ac:dyDescent="0.25">
      <c r="B691" s="5"/>
    </row>
    <row r="692" spans="2:2" x14ac:dyDescent="0.25">
      <c r="B692" s="5"/>
    </row>
    <row r="693" spans="2:2" x14ac:dyDescent="0.25">
      <c r="B693" s="5"/>
    </row>
    <row r="694" spans="2:2" x14ac:dyDescent="0.25">
      <c r="B694" s="5"/>
    </row>
    <row r="695" spans="2:2" x14ac:dyDescent="0.25">
      <c r="B695" s="5"/>
    </row>
    <row r="696" spans="2:2" x14ac:dyDescent="0.25">
      <c r="B696" s="5"/>
    </row>
    <row r="697" spans="2:2" x14ac:dyDescent="0.25">
      <c r="B697" s="5"/>
    </row>
    <row r="698" spans="2:2" x14ac:dyDescent="0.25">
      <c r="B698" s="5"/>
    </row>
    <row r="699" spans="2:2" x14ac:dyDescent="0.25">
      <c r="B699" s="5"/>
    </row>
    <row r="700" spans="2:2" x14ac:dyDescent="0.25">
      <c r="B700" s="5"/>
    </row>
    <row r="701" spans="2:2" x14ac:dyDescent="0.25">
      <c r="B701" s="5"/>
    </row>
    <row r="702" spans="2:2" x14ac:dyDescent="0.25">
      <c r="B702" s="5"/>
    </row>
    <row r="703" spans="2:2" x14ac:dyDescent="0.25">
      <c r="B703" s="5"/>
    </row>
    <row r="704" spans="2:2" x14ac:dyDescent="0.25">
      <c r="B704" s="5"/>
    </row>
    <row r="705" spans="2:2" x14ac:dyDescent="0.25">
      <c r="B705" s="5"/>
    </row>
    <row r="706" spans="2:2" x14ac:dyDescent="0.25">
      <c r="B706" s="5"/>
    </row>
    <row r="707" spans="2:2" x14ac:dyDescent="0.25">
      <c r="B707" s="5"/>
    </row>
    <row r="708" spans="2:2" x14ac:dyDescent="0.25">
      <c r="B708" s="5"/>
    </row>
    <row r="709" spans="2:2" x14ac:dyDescent="0.25">
      <c r="B709" s="5"/>
    </row>
    <row r="710" spans="2:2" x14ac:dyDescent="0.25">
      <c r="B710" s="5"/>
    </row>
    <row r="711" spans="2:2" x14ac:dyDescent="0.25">
      <c r="B711" s="5"/>
    </row>
    <row r="712" spans="2:2" x14ac:dyDescent="0.25">
      <c r="B712" s="5"/>
    </row>
    <row r="713" spans="2:2" x14ac:dyDescent="0.25">
      <c r="B713" s="5"/>
    </row>
    <row r="714" spans="2:2" x14ac:dyDescent="0.25">
      <c r="B714" s="5"/>
    </row>
    <row r="715" spans="2:2" x14ac:dyDescent="0.25">
      <c r="B715" s="5"/>
    </row>
    <row r="716" spans="2:2" x14ac:dyDescent="0.25">
      <c r="B716" s="5"/>
    </row>
    <row r="717" spans="2:2" x14ac:dyDescent="0.25">
      <c r="B717" s="5"/>
    </row>
    <row r="718" spans="2:2" x14ac:dyDescent="0.25">
      <c r="B718" s="5"/>
    </row>
    <row r="719" spans="2:2" x14ac:dyDescent="0.25">
      <c r="B719" s="5"/>
    </row>
    <row r="720" spans="2:2" x14ac:dyDescent="0.25">
      <c r="B720" s="5"/>
    </row>
    <row r="721" spans="2:2" x14ac:dyDescent="0.25">
      <c r="B721" s="5"/>
    </row>
    <row r="722" spans="2:2" x14ac:dyDescent="0.25">
      <c r="B722" s="5"/>
    </row>
    <row r="723" spans="2:2" x14ac:dyDescent="0.25">
      <c r="B723" s="5"/>
    </row>
    <row r="724" spans="2:2" x14ac:dyDescent="0.25">
      <c r="B724" s="5"/>
    </row>
    <row r="725" spans="2:2" x14ac:dyDescent="0.25">
      <c r="B725" s="5"/>
    </row>
    <row r="726" spans="2:2" x14ac:dyDescent="0.25">
      <c r="B726" s="5"/>
    </row>
    <row r="727" spans="2:2" x14ac:dyDescent="0.25">
      <c r="B727" s="5"/>
    </row>
    <row r="728" spans="2:2" x14ac:dyDescent="0.25">
      <c r="B728" s="5"/>
    </row>
    <row r="729" spans="2:2" x14ac:dyDescent="0.25">
      <c r="B729" s="5"/>
    </row>
    <row r="730" spans="2:2" x14ac:dyDescent="0.25">
      <c r="B730" s="5"/>
    </row>
    <row r="731" spans="2:2" x14ac:dyDescent="0.25">
      <c r="B731" s="5"/>
    </row>
    <row r="732" spans="2:2" x14ac:dyDescent="0.25">
      <c r="B732" s="5"/>
    </row>
    <row r="733" spans="2:2" x14ac:dyDescent="0.25">
      <c r="B733" s="5"/>
    </row>
    <row r="734" spans="2:2" x14ac:dyDescent="0.25">
      <c r="B734" s="5"/>
    </row>
    <row r="735" spans="2:2" x14ac:dyDescent="0.25">
      <c r="B735" s="5"/>
    </row>
    <row r="736" spans="2:2" x14ac:dyDescent="0.25">
      <c r="B736" s="5"/>
    </row>
    <row r="737" spans="2:2" x14ac:dyDescent="0.25">
      <c r="B737" s="5"/>
    </row>
    <row r="738" spans="2:2" x14ac:dyDescent="0.25">
      <c r="B738" s="5"/>
    </row>
    <row r="739" spans="2:2" x14ac:dyDescent="0.25">
      <c r="B739" s="5"/>
    </row>
    <row r="740" spans="2:2" x14ac:dyDescent="0.25">
      <c r="B740" s="5"/>
    </row>
    <row r="741" spans="2:2" x14ac:dyDescent="0.25">
      <c r="B741" s="5"/>
    </row>
    <row r="742" spans="2:2" x14ac:dyDescent="0.25">
      <c r="B742" s="5"/>
    </row>
    <row r="743" spans="2:2" x14ac:dyDescent="0.25">
      <c r="B743" s="5"/>
    </row>
    <row r="744" spans="2:2" x14ac:dyDescent="0.25">
      <c r="B744" s="5"/>
    </row>
    <row r="745" spans="2:2" x14ac:dyDescent="0.25">
      <c r="B745" s="5"/>
    </row>
    <row r="746" spans="2:2" x14ac:dyDescent="0.25">
      <c r="B746" s="5"/>
    </row>
    <row r="747" spans="2:2" x14ac:dyDescent="0.25">
      <c r="B747" s="5"/>
    </row>
    <row r="748" spans="2:2" x14ac:dyDescent="0.25">
      <c r="B748" s="5"/>
    </row>
    <row r="749" spans="2:2" x14ac:dyDescent="0.25">
      <c r="B749" s="5"/>
    </row>
    <row r="750" spans="2:2" x14ac:dyDescent="0.25">
      <c r="B750" s="5"/>
    </row>
    <row r="751" spans="2:2" x14ac:dyDescent="0.25">
      <c r="B751" s="5"/>
    </row>
    <row r="752" spans="2:2" x14ac:dyDescent="0.25">
      <c r="B752" s="5"/>
    </row>
    <row r="753" spans="2:2" x14ac:dyDescent="0.25">
      <c r="B753" s="5"/>
    </row>
    <row r="754" spans="2:2" x14ac:dyDescent="0.25">
      <c r="B754" s="5"/>
    </row>
    <row r="755" spans="2:2" x14ac:dyDescent="0.25">
      <c r="B755" s="5"/>
    </row>
    <row r="756" spans="2:2" x14ac:dyDescent="0.25">
      <c r="B756" s="5"/>
    </row>
    <row r="757" spans="2:2" x14ac:dyDescent="0.25">
      <c r="B757" s="5"/>
    </row>
    <row r="758" spans="2:2" x14ac:dyDescent="0.25">
      <c r="B758" s="5"/>
    </row>
    <row r="759" spans="2:2" x14ac:dyDescent="0.25">
      <c r="B759" s="5"/>
    </row>
    <row r="760" spans="2:2" x14ac:dyDescent="0.25">
      <c r="B760" s="5"/>
    </row>
    <row r="761" spans="2:2" x14ac:dyDescent="0.25">
      <c r="B761" s="5"/>
    </row>
    <row r="762" spans="2:2" x14ac:dyDescent="0.25">
      <c r="B762" s="5"/>
    </row>
    <row r="763" spans="2:2" x14ac:dyDescent="0.25">
      <c r="B763" s="5"/>
    </row>
    <row r="764" spans="2:2" x14ac:dyDescent="0.25">
      <c r="B764" s="5"/>
    </row>
    <row r="765" spans="2:2" x14ac:dyDescent="0.25">
      <c r="B765" s="5"/>
    </row>
    <row r="766" spans="2:2" x14ac:dyDescent="0.25">
      <c r="B766" s="5"/>
    </row>
    <row r="767" spans="2:2" x14ac:dyDescent="0.25">
      <c r="B767" s="5"/>
    </row>
    <row r="768" spans="2:2" x14ac:dyDescent="0.25">
      <c r="B768" s="5"/>
    </row>
    <row r="769" spans="2:2" x14ac:dyDescent="0.25">
      <c r="B769" s="5"/>
    </row>
    <row r="770" spans="2:2" x14ac:dyDescent="0.25">
      <c r="B770" s="5"/>
    </row>
    <row r="771" spans="2:2" x14ac:dyDescent="0.25">
      <c r="B771" s="5"/>
    </row>
    <row r="772" spans="2:2" x14ac:dyDescent="0.25">
      <c r="B772" s="5"/>
    </row>
    <row r="773" spans="2:2" x14ac:dyDescent="0.25">
      <c r="B773" s="5"/>
    </row>
    <row r="774" spans="2:2" x14ac:dyDescent="0.25">
      <c r="B774" s="5"/>
    </row>
    <row r="775" spans="2:2" x14ac:dyDescent="0.25">
      <c r="B775" s="5"/>
    </row>
    <row r="776" spans="2:2" x14ac:dyDescent="0.25">
      <c r="B776" s="5"/>
    </row>
    <row r="777" spans="2:2" x14ac:dyDescent="0.25">
      <c r="B777" s="5"/>
    </row>
    <row r="778" spans="2:2" x14ac:dyDescent="0.25">
      <c r="B778" s="5"/>
    </row>
    <row r="779" spans="2:2" x14ac:dyDescent="0.25">
      <c r="B779" s="5"/>
    </row>
    <row r="780" spans="2:2" x14ac:dyDescent="0.25">
      <c r="B780" s="5"/>
    </row>
    <row r="781" spans="2:2" x14ac:dyDescent="0.25">
      <c r="B781" s="5"/>
    </row>
    <row r="782" spans="2:2" x14ac:dyDescent="0.25">
      <c r="B782" s="5"/>
    </row>
    <row r="783" spans="2:2" x14ac:dyDescent="0.25">
      <c r="B783" s="5"/>
    </row>
    <row r="784" spans="2:2" x14ac:dyDescent="0.25">
      <c r="B784" s="5"/>
    </row>
    <row r="785" spans="2:2" x14ac:dyDescent="0.25">
      <c r="B785" s="5"/>
    </row>
    <row r="786" spans="2:2" x14ac:dyDescent="0.25">
      <c r="B786" s="5"/>
    </row>
    <row r="787" spans="2:2" x14ac:dyDescent="0.25">
      <c r="B787" s="5"/>
    </row>
    <row r="788" spans="2:2" x14ac:dyDescent="0.25">
      <c r="B788" s="5"/>
    </row>
    <row r="789" spans="2:2" x14ac:dyDescent="0.25">
      <c r="B789" s="5"/>
    </row>
    <row r="790" spans="2:2" x14ac:dyDescent="0.25">
      <c r="B790" s="5"/>
    </row>
    <row r="791" spans="2:2" x14ac:dyDescent="0.25">
      <c r="B791" s="5"/>
    </row>
    <row r="792" spans="2:2" x14ac:dyDescent="0.25">
      <c r="B792" s="5"/>
    </row>
    <row r="793" spans="2:2" x14ac:dyDescent="0.25">
      <c r="B793" s="5"/>
    </row>
    <row r="794" spans="2:2" x14ac:dyDescent="0.25">
      <c r="B794" s="5"/>
    </row>
    <row r="795" spans="2:2" x14ac:dyDescent="0.25">
      <c r="B795" s="5"/>
    </row>
    <row r="796" spans="2:2" x14ac:dyDescent="0.25">
      <c r="B796" s="5"/>
    </row>
    <row r="797" spans="2:2" x14ac:dyDescent="0.25">
      <c r="B797" s="5"/>
    </row>
    <row r="798" spans="2:2" x14ac:dyDescent="0.25">
      <c r="B798" s="5"/>
    </row>
    <row r="799" spans="2:2" x14ac:dyDescent="0.25">
      <c r="B799" s="5"/>
    </row>
    <row r="800" spans="2:2" x14ac:dyDescent="0.25">
      <c r="B800" s="5"/>
    </row>
    <row r="801" spans="2:2" x14ac:dyDescent="0.25">
      <c r="B801" s="5"/>
    </row>
    <row r="802" spans="2:2" x14ac:dyDescent="0.25">
      <c r="B802" s="5"/>
    </row>
    <row r="803" spans="2:2" x14ac:dyDescent="0.25">
      <c r="B803" s="5"/>
    </row>
    <row r="804" spans="2:2" x14ac:dyDescent="0.25">
      <c r="B804" s="5"/>
    </row>
    <row r="805" spans="2:2" x14ac:dyDescent="0.25">
      <c r="B805" s="5"/>
    </row>
    <row r="806" spans="2:2" x14ac:dyDescent="0.25">
      <c r="B806" s="5"/>
    </row>
    <row r="807" spans="2:2" x14ac:dyDescent="0.25">
      <c r="B807" s="5"/>
    </row>
    <row r="808" spans="2:2" x14ac:dyDescent="0.25">
      <c r="B808" s="5"/>
    </row>
    <row r="809" spans="2:2" x14ac:dyDescent="0.25">
      <c r="B809" s="5"/>
    </row>
    <row r="810" spans="2:2" x14ac:dyDescent="0.25">
      <c r="B810" s="5"/>
    </row>
    <row r="811" spans="2:2" x14ac:dyDescent="0.25">
      <c r="B811" s="5"/>
    </row>
    <row r="812" spans="2:2" x14ac:dyDescent="0.25">
      <c r="B812" s="5"/>
    </row>
    <row r="813" spans="2:2" x14ac:dyDescent="0.25">
      <c r="B813" s="5"/>
    </row>
    <row r="814" spans="2:2" x14ac:dyDescent="0.25">
      <c r="B814" s="5"/>
    </row>
    <row r="815" spans="2:2" x14ac:dyDescent="0.25">
      <c r="B815" s="5"/>
    </row>
    <row r="816" spans="2:2" x14ac:dyDescent="0.25">
      <c r="B816" s="5"/>
    </row>
    <row r="817" spans="2:2" x14ac:dyDescent="0.25">
      <c r="B817" s="5"/>
    </row>
    <row r="818" spans="2:2" x14ac:dyDescent="0.25">
      <c r="B818" s="5"/>
    </row>
    <row r="819" spans="2:2" x14ac:dyDescent="0.25">
      <c r="B819" s="5"/>
    </row>
    <row r="820" spans="2:2" x14ac:dyDescent="0.25">
      <c r="B820" s="5"/>
    </row>
    <row r="821" spans="2:2" x14ac:dyDescent="0.25">
      <c r="B821" s="5"/>
    </row>
    <row r="822" spans="2:2" x14ac:dyDescent="0.25">
      <c r="B822" s="5"/>
    </row>
    <row r="823" spans="2:2" x14ac:dyDescent="0.25">
      <c r="B823" s="5"/>
    </row>
    <row r="824" spans="2:2" x14ac:dyDescent="0.25">
      <c r="B824" s="5"/>
    </row>
    <row r="825" spans="2:2" x14ac:dyDescent="0.25">
      <c r="B825" s="5"/>
    </row>
    <row r="826" spans="2:2" x14ac:dyDescent="0.25">
      <c r="B826" s="5"/>
    </row>
    <row r="827" spans="2:2" x14ac:dyDescent="0.25">
      <c r="B827" s="5"/>
    </row>
    <row r="828" spans="2:2" x14ac:dyDescent="0.25">
      <c r="B828" s="5"/>
    </row>
    <row r="829" spans="2:2" x14ac:dyDescent="0.25">
      <c r="B829" s="5"/>
    </row>
    <row r="830" spans="2:2" x14ac:dyDescent="0.25">
      <c r="B830" s="5"/>
    </row>
    <row r="831" spans="2:2" x14ac:dyDescent="0.25">
      <c r="B831" s="5"/>
    </row>
    <row r="832" spans="2:2" x14ac:dyDescent="0.25">
      <c r="B832" s="5"/>
    </row>
    <row r="833" spans="2:2" x14ac:dyDescent="0.25">
      <c r="B833" s="5"/>
    </row>
    <row r="834" spans="2:2" x14ac:dyDescent="0.25">
      <c r="B834" s="5"/>
    </row>
    <row r="835" spans="2:2" x14ac:dyDescent="0.25">
      <c r="B835" s="5"/>
    </row>
    <row r="836" spans="2:2" x14ac:dyDescent="0.25">
      <c r="B836" s="5"/>
    </row>
    <row r="837" spans="2:2" x14ac:dyDescent="0.25">
      <c r="B837" s="5"/>
    </row>
    <row r="838" spans="2:2" x14ac:dyDescent="0.25">
      <c r="B838" s="5"/>
    </row>
    <row r="839" spans="2:2" x14ac:dyDescent="0.25">
      <c r="B839" s="5"/>
    </row>
    <row r="840" spans="2:2" x14ac:dyDescent="0.25">
      <c r="B840" s="5"/>
    </row>
    <row r="841" spans="2:2" x14ac:dyDescent="0.25">
      <c r="B841" s="5"/>
    </row>
    <row r="842" spans="2:2" x14ac:dyDescent="0.25">
      <c r="B842" s="5"/>
    </row>
    <row r="843" spans="2:2" x14ac:dyDescent="0.25">
      <c r="B843" s="5"/>
    </row>
    <row r="844" spans="2:2" x14ac:dyDescent="0.25">
      <c r="B844" s="5"/>
    </row>
    <row r="845" spans="2:2" x14ac:dyDescent="0.25">
      <c r="B845" s="5"/>
    </row>
    <row r="846" spans="2:2" x14ac:dyDescent="0.25">
      <c r="B846" s="5"/>
    </row>
    <row r="847" spans="2:2" x14ac:dyDescent="0.25">
      <c r="B847" s="5"/>
    </row>
    <row r="848" spans="2:2" x14ac:dyDescent="0.25">
      <c r="B848" s="5"/>
    </row>
    <row r="849" spans="2:2" x14ac:dyDescent="0.25">
      <c r="B849" s="5"/>
    </row>
    <row r="850" spans="2:2" x14ac:dyDescent="0.25">
      <c r="B850" s="5"/>
    </row>
    <row r="851" spans="2:2" x14ac:dyDescent="0.25">
      <c r="B851" s="5"/>
    </row>
    <row r="852" spans="2:2" x14ac:dyDescent="0.25">
      <c r="B852" s="5"/>
    </row>
    <row r="853" spans="2:2" x14ac:dyDescent="0.25">
      <c r="B853" s="5"/>
    </row>
    <row r="854" spans="2:2" x14ac:dyDescent="0.25">
      <c r="B854" s="5"/>
    </row>
    <row r="855" spans="2:2" x14ac:dyDescent="0.25">
      <c r="B855" s="5"/>
    </row>
    <row r="856" spans="2:2" x14ac:dyDescent="0.25">
      <c r="B856" s="5"/>
    </row>
    <row r="857" spans="2:2" x14ac:dyDescent="0.25">
      <c r="B857" s="5"/>
    </row>
    <row r="858" spans="2:2" x14ac:dyDescent="0.25">
      <c r="B858" s="5"/>
    </row>
    <row r="859" spans="2:2" x14ac:dyDescent="0.25">
      <c r="B859" s="5"/>
    </row>
    <row r="860" spans="2:2" x14ac:dyDescent="0.25">
      <c r="B860" s="5"/>
    </row>
    <row r="861" spans="2:2" x14ac:dyDescent="0.25">
      <c r="B861" s="5"/>
    </row>
    <row r="862" spans="2:2" x14ac:dyDescent="0.25">
      <c r="B862" s="5"/>
    </row>
    <row r="863" spans="2:2" x14ac:dyDescent="0.25">
      <c r="B863" s="5"/>
    </row>
    <row r="864" spans="2:2" x14ac:dyDescent="0.25">
      <c r="B864" s="5"/>
    </row>
    <row r="865" spans="2:2" x14ac:dyDescent="0.25">
      <c r="B865" s="5"/>
    </row>
    <row r="866" spans="2:2" x14ac:dyDescent="0.25">
      <c r="B866" s="5"/>
    </row>
    <row r="867" spans="2:2" x14ac:dyDescent="0.25">
      <c r="B867" s="5"/>
    </row>
    <row r="868" spans="2:2" x14ac:dyDescent="0.25">
      <c r="B868" s="5"/>
    </row>
    <row r="869" spans="2:2" x14ac:dyDescent="0.25">
      <c r="B869" s="5"/>
    </row>
    <row r="870" spans="2:2" x14ac:dyDescent="0.25">
      <c r="B870" s="5"/>
    </row>
    <row r="871" spans="2:2" x14ac:dyDescent="0.25">
      <c r="B871" s="5"/>
    </row>
    <row r="872" spans="2:2" x14ac:dyDescent="0.25">
      <c r="B872" s="5"/>
    </row>
    <row r="873" spans="2:2" x14ac:dyDescent="0.25">
      <c r="B873" s="5"/>
    </row>
    <row r="874" spans="2:2" x14ac:dyDescent="0.25">
      <c r="B874" s="5"/>
    </row>
    <row r="875" spans="2:2" x14ac:dyDescent="0.25">
      <c r="B875" s="5"/>
    </row>
    <row r="876" spans="2:2" x14ac:dyDescent="0.25">
      <c r="B876" s="5"/>
    </row>
    <row r="877" spans="2:2" x14ac:dyDescent="0.25">
      <c r="B877" s="5"/>
    </row>
    <row r="878" spans="2:2" x14ac:dyDescent="0.25">
      <c r="B878" s="5"/>
    </row>
    <row r="879" spans="2:2" x14ac:dyDescent="0.25">
      <c r="B879" s="5"/>
    </row>
    <row r="880" spans="2:2" x14ac:dyDescent="0.25">
      <c r="B880" s="5"/>
    </row>
    <row r="881" spans="2:2" x14ac:dyDescent="0.25">
      <c r="B881" s="5"/>
    </row>
    <row r="882" spans="2:2" x14ac:dyDescent="0.25">
      <c r="B882" s="5"/>
    </row>
    <row r="883" spans="2:2" x14ac:dyDescent="0.25">
      <c r="B883" s="5"/>
    </row>
    <row r="884" spans="2:2" x14ac:dyDescent="0.25">
      <c r="B884" s="5"/>
    </row>
    <row r="885" spans="2:2" x14ac:dyDescent="0.25">
      <c r="B885" s="5"/>
    </row>
    <row r="886" spans="2:2" x14ac:dyDescent="0.25">
      <c r="B886" s="5"/>
    </row>
    <row r="887" spans="2:2" x14ac:dyDescent="0.25">
      <c r="B887" s="5"/>
    </row>
    <row r="888" spans="2:2" x14ac:dyDescent="0.25">
      <c r="B888" s="5"/>
    </row>
    <row r="889" spans="2:2" x14ac:dyDescent="0.25">
      <c r="B889" s="5"/>
    </row>
    <row r="890" spans="2:2" x14ac:dyDescent="0.25">
      <c r="B890" s="5"/>
    </row>
    <row r="891" spans="2:2" x14ac:dyDescent="0.25">
      <c r="B891" s="5"/>
    </row>
    <row r="892" spans="2:2" x14ac:dyDescent="0.25">
      <c r="B892" s="5"/>
    </row>
    <row r="893" spans="2:2" x14ac:dyDescent="0.25">
      <c r="B893" s="5"/>
    </row>
    <row r="894" spans="2:2" x14ac:dyDescent="0.25">
      <c r="B894" s="5"/>
    </row>
    <row r="895" spans="2:2" x14ac:dyDescent="0.25">
      <c r="B895" s="5"/>
    </row>
    <row r="896" spans="2:2" x14ac:dyDescent="0.25">
      <c r="B896" s="5"/>
    </row>
    <row r="897" spans="2:2" x14ac:dyDescent="0.25">
      <c r="B897" s="5"/>
    </row>
    <row r="898" spans="2:2" x14ac:dyDescent="0.25">
      <c r="B898" s="5"/>
    </row>
    <row r="899" spans="2:2" x14ac:dyDescent="0.25">
      <c r="B899" s="5"/>
    </row>
    <row r="900" spans="2:2" x14ac:dyDescent="0.25">
      <c r="B900" s="5"/>
    </row>
    <row r="901" spans="2:2" x14ac:dyDescent="0.25">
      <c r="B901" s="5"/>
    </row>
    <row r="902" spans="2:2" x14ac:dyDescent="0.25">
      <c r="B902" s="5"/>
    </row>
    <row r="903" spans="2:2" x14ac:dyDescent="0.25">
      <c r="B903" s="5"/>
    </row>
    <row r="904" spans="2:2" x14ac:dyDescent="0.25">
      <c r="B904" s="5"/>
    </row>
    <row r="905" spans="2:2" x14ac:dyDescent="0.25">
      <c r="B905" s="5"/>
    </row>
    <row r="906" spans="2:2" x14ac:dyDescent="0.25">
      <c r="B906" s="5"/>
    </row>
    <row r="907" spans="2:2" x14ac:dyDescent="0.25">
      <c r="B907" s="5"/>
    </row>
    <row r="908" spans="2:2" x14ac:dyDescent="0.25">
      <c r="B908" s="5"/>
    </row>
    <row r="909" spans="2:2" x14ac:dyDescent="0.25">
      <c r="B909" s="5"/>
    </row>
    <row r="910" spans="2:2" x14ac:dyDescent="0.25">
      <c r="B910" s="5"/>
    </row>
    <row r="911" spans="2:2" x14ac:dyDescent="0.25">
      <c r="B911" s="5"/>
    </row>
    <row r="912" spans="2:2" x14ac:dyDescent="0.25">
      <c r="B912" s="5"/>
    </row>
    <row r="913" spans="2:2" x14ac:dyDescent="0.25">
      <c r="B913" s="5"/>
    </row>
    <row r="914" spans="2:2" x14ac:dyDescent="0.25">
      <c r="B914" s="5"/>
    </row>
    <row r="915" spans="2:2" x14ac:dyDescent="0.25">
      <c r="B915" s="5"/>
    </row>
    <row r="916" spans="2:2" x14ac:dyDescent="0.25">
      <c r="B916" s="5"/>
    </row>
    <row r="917" spans="2:2" x14ac:dyDescent="0.25">
      <c r="B917" s="5"/>
    </row>
    <row r="918" spans="2:2" x14ac:dyDescent="0.25">
      <c r="B918" s="5"/>
    </row>
    <row r="919" spans="2:2" x14ac:dyDescent="0.25">
      <c r="B919" s="5"/>
    </row>
    <row r="920" spans="2:2" x14ac:dyDescent="0.25">
      <c r="B920" s="5"/>
    </row>
    <row r="921" spans="2:2" x14ac:dyDescent="0.25">
      <c r="B921" s="5"/>
    </row>
    <row r="922" spans="2:2" x14ac:dyDescent="0.25">
      <c r="B922" s="5"/>
    </row>
    <row r="923" spans="2:2" x14ac:dyDescent="0.25">
      <c r="B923" s="5"/>
    </row>
    <row r="924" spans="2:2" x14ac:dyDescent="0.25">
      <c r="B924" s="5"/>
    </row>
    <row r="925" spans="2:2" x14ac:dyDescent="0.25">
      <c r="B925" s="5"/>
    </row>
    <row r="926" spans="2:2" x14ac:dyDescent="0.25">
      <c r="B926" s="5"/>
    </row>
    <row r="927" spans="2:2" x14ac:dyDescent="0.25">
      <c r="B927" s="5"/>
    </row>
    <row r="928" spans="2:2" x14ac:dyDescent="0.25">
      <c r="B928" s="5"/>
    </row>
    <row r="929" spans="2:2" x14ac:dyDescent="0.25">
      <c r="B929" s="5"/>
    </row>
    <row r="930" spans="2:2" x14ac:dyDescent="0.25">
      <c r="B930" s="5"/>
    </row>
    <row r="931" spans="2:2" x14ac:dyDescent="0.25">
      <c r="B931" s="5"/>
    </row>
    <row r="932" spans="2:2" x14ac:dyDescent="0.25">
      <c r="B932" s="5"/>
    </row>
    <row r="933" spans="2:2" x14ac:dyDescent="0.25">
      <c r="B933" s="5"/>
    </row>
    <row r="934" spans="2:2" x14ac:dyDescent="0.25">
      <c r="B934" s="5"/>
    </row>
    <row r="935" spans="2:2" x14ac:dyDescent="0.25">
      <c r="B935" s="5"/>
    </row>
    <row r="936" spans="2:2" x14ac:dyDescent="0.25">
      <c r="B936" s="5"/>
    </row>
    <row r="937" spans="2:2" x14ac:dyDescent="0.25">
      <c r="B937" s="5"/>
    </row>
    <row r="938" spans="2:2" x14ac:dyDescent="0.25">
      <c r="B938" s="5"/>
    </row>
    <row r="939" spans="2:2" x14ac:dyDescent="0.25">
      <c r="B939" s="5"/>
    </row>
    <row r="940" spans="2:2" x14ac:dyDescent="0.25">
      <c r="B940" s="5"/>
    </row>
    <row r="941" spans="2:2" x14ac:dyDescent="0.25">
      <c r="B941" s="5"/>
    </row>
    <row r="942" spans="2:2" x14ac:dyDescent="0.25">
      <c r="B942" s="5"/>
    </row>
    <row r="943" spans="2:2" x14ac:dyDescent="0.25">
      <c r="B943" s="5"/>
    </row>
    <row r="944" spans="2:2" x14ac:dyDescent="0.25">
      <c r="B944" s="5"/>
    </row>
    <row r="945" spans="2:2" x14ac:dyDescent="0.25">
      <c r="B945" s="5"/>
    </row>
    <row r="946" spans="2:2" x14ac:dyDescent="0.25">
      <c r="B946" s="5"/>
    </row>
    <row r="947" spans="2:2" x14ac:dyDescent="0.25">
      <c r="B947" s="5"/>
    </row>
    <row r="948" spans="2:2" x14ac:dyDescent="0.25">
      <c r="B948" s="5"/>
    </row>
    <row r="949" spans="2:2" x14ac:dyDescent="0.25">
      <c r="B949" s="5"/>
    </row>
    <row r="950" spans="2:2" x14ac:dyDescent="0.25">
      <c r="B950" s="5"/>
    </row>
    <row r="951" spans="2:2" x14ac:dyDescent="0.25">
      <c r="B951" s="5"/>
    </row>
    <row r="952" spans="2:2" x14ac:dyDescent="0.25">
      <c r="B952" s="5"/>
    </row>
    <row r="953" spans="2:2" x14ac:dyDescent="0.25">
      <c r="B953" s="5"/>
    </row>
    <row r="954" spans="2:2" x14ac:dyDescent="0.25">
      <c r="B954" s="5"/>
    </row>
    <row r="955" spans="2:2" x14ac:dyDescent="0.25">
      <c r="B955" s="5"/>
    </row>
    <row r="956" spans="2:2" x14ac:dyDescent="0.25">
      <c r="B956" s="5"/>
    </row>
    <row r="957" spans="2:2" x14ac:dyDescent="0.25">
      <c r="B957" s="5"/>
    </row>
    <row r="958" spans="2:2" x14ac:dyDescent="0.25">
      <c r="B958" s="5"/>
    </row>
    <row r="959" spans="2:2" x14ac:dyDescent="0.25">
      <c r="B959" s="5"/>
    </row>
    <row r="960" spans="2:2" x14ac:dyDescent="0.25">
      <c r="B960" s="5"/>
    </row>
    <row r="961" spans="2:2" x14ac:dyDescent="0.25">
      <c r="B961" s="5"/>
    </row>
    <row r="962" spans="2:2" x14ac:dyDescent="0.25">
      <c r="B962" s="5"/>
    </row>
    <row r="963" spans="2:2" x14ac:dyDescent="0.25">
      <c r="B963" s="5"/>
    </row>
    <row r="964" spans="2:2" x14ac:dyDescent="0.25">
      <c r="B964" s="5"/>
    </row>
    <row r="965" spans="2:2" x14ac:dyDescent="0.25">
      <c r="B965" s="5"/>
    </row>
    <row r="966" spans="2:2" x14ac:dyDescent="0.25">
      <c r="B966" s="5"/>
    </row>
    <row r="967" spans="2:2" x14ac:dyDescent="0.25">
      <c r="B967" s="5"/>
    </row>
    <row r="968" spans="2:2" x14ac:dyDescent="0.25">
      <c r="B968" s="5"/>
    </row>
    <row r="969" spans="2:2" x14ac:dyDescent="0.25">
      <c r="B969" s="5"/>
    </row>
    <row r="970" spans="2:2" x14ac:dyDescent="0.25">
      <c r="B970" s="5"/>
    </row>
    <row r="971" spans="2:2" x14ac:dyDescent="0.25">
      <c r="B971" s="5"/>
    </row>
    <row r="972" spans="2:2" x14ac:dyDescent="0.25">
      <c r="B972" s="5"/>
    </row>
    <row r="973" spans="2:2" x14ac:dyDescent="0.25">
      <c r="B973" s="5"/>
    </row>
    <row r="974" spans="2:2" x14ac:dyDescent="0.25">
      <c r="B974" s="5"/>
    </row>
    <row r="975" spans="2:2" x14ac:dyDescent="0.25">
      <c r="B975" s="5"/>
    </row>
    <row r="976" spans="2:2" x14ac:dyDescent="0.25">
      <c r="B976" s="5"/>
    </row>
    <row r="977" spans="2:2" x14ac:dyDescent="0.25">
      <c r="B977" s="5"/>
    </row>
    <row r="978" spans="2:2" x14ac:dyDescent="0.25">
      <c r="B978" s="5"/>
    </row>
    <row r="979" spans="2:2" x14ac:dyDescent="0.25">
      <c r="B979" s="5"/>
    </row>
    <row r="980" spans="2:2" x14ac:dyDescent="0.25">
      <c r="B980" s="5"/>
    </row>
    <row r="981" spans="2:2" x14ac:dyDescent="0.25">
      <c r="B981" s="5"/>
    </row>
    <row r="982" spans="2:2" x14ac:dyDescent="0.25">
      <c r="B982" s="5"/>
    </row>
    <row r="983" spans="2:2" x14ac:dyDescent="0.25">
      <c r="B983" s="5"/>
    </row>
    <row r="984" spans="2:2" x14ac:dyDescent="0.25">
      <c r="B984" s="5"/>
    </row>
    <row r="985" spans="2:2" x14ac:dyDescent="0.25">
      <c r="B985" s="5"/>
    </row>
    <row r="986" spans="2:2" x14ac:dyDescent="0.25">
      <c r="B986" s="5"/>
    </row>
    <row r="987" spans="2:2" x14ac:dyDescent="0.25">
      <c r="B987" s="5"/>
    </row>
    <row r="988" spans="2:2" x14ac:dyDescent="0.25">
      <c r="B988" s="5"/>
    </row>
    <row r="989" spans="2:2" x14ac:dyDescent="0.25">
      <c r="B989" s="5"/>
    </row>
    <row r="990" spans="2:2" x14ac:dyDescent="0.25">
      <c r="B990" s="5"/>
    </row>
    <row r="991" spans="2:2" x14ac:dyDescent="0.25">
      <c r="B991" s="5"/>
    </row>
    <row r="992" spans="2:2" x14ac:dyDescent="0.25">
      <c r="B992" s="5"/>
    </row>
    <row r="993" spans="2:2" x14ac:dyDescent="0.25">
      <c r="B993" s="5"/>
    </row>
    <row r="994" spans="2:2" x14ac:dyDescent="0.25">
      <c r="B994" s="5"/>
    </row>
    <row r="995" spans="2:2" x14ac:dyDescent="0.25">
      <c r="B995" s="5"/>
    </row>
    <row r="996" spans="2:2" x14ac:dyDescent="0.25">
      <c r="B996" s="5"/>
    </row>
    <row r="997" spans="2:2" x14ac:dyDescent="0.25">
      <c r="B997" s="5"/>
    </row>
    <row r="998" spans="2:2" x14ac:dyDescent="0.25">
      <c r="B998" s="5"/>
    </row>
    <row r="999" spans="2:2" x14ac:dyDescent="0.25">
      <c r="B999" s="5"/>
    </row>
  </sheetData>
  <phoneticPr fontId="3" type="noConversion"/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1A765-2669-4F2D-97D6-39A2F5354F32}">
  <sheetPr>
    <tabColor theme="7" tint="0.39997558519241921"/>
  </sheetPr>
  <dimension ref="A1:AFU61"/>
  <sheetViews>
    <sheetView workbookViewId="0"/>
  </sheetViews>
  <sheetFormatPr defaultColWidth="9.28515625" defaultRowHeight="15" x14ac:dyDescent="0.25"/>
  <cols>
    <col min="1" max="1" width="62.28515625" style="149" customWidth="1"/>
    <col min="2" max="2" width="11.7109375" style="202" customWidth="1"/>
    <col min="3" max="3" width="12" style="202" customWidth="1"/>
    <col min="4" max="16384" width="9.28515625" style="149"/>
  </cols>
  <sheetData>
    <row r="1" spans="1:853" s="150" customFormat="1" ht="14.25" x14ac:dyDescent="0.2"/>
    <row r="2" spans="1:853" ht="18" customHeight="1" x14ac:dyDescent="0.25">
      <c r="A2" s="224" t="s">
        <v>93</v>
      </c>
      <c r="B2" s="224"/>
      <c r="C2" s="224"/>
    </row>
    <row r="3" spans="1:853" x14ac:dyDescent="0.25">
      <c r="A3" s="224" t="s">
        <v>116</v>
      </c>
      <c r="B3" s="224"/>
      <c r="C3" s="224"/>
    </row>
    <row r="4" spans="1:853" x14ac:dyDescent="0.25">
      <c r="A4" s="225"/>
      <c r="B4" s="225"/>
      <c r="C4" s="225"/>
    </row>
    <row r="5" spans="1:853" ht="29.25" x14ac:dyDescent="0.25">
      <c r="A5" s="142" t="s">
        <v>95</v>
      </c>
      <c r="B5" s="190" t="s">
        <v>117</v>
      </c>
      <c r="C5" s="190" t="s">
        <v>118</v>
      </c>
    </row>
    <row r="6" spans="1:853" s="192" customFormat="1" x14ac:dyDescent="0.25">
      <c r="A6" s="146" t="s">
        <v>119</v>
      </c>
      <c r="B6" s="191"/>
      <c r="C6" s="191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9"/>
      <c r="BE6" s="149"/>
      <c r="BF6" s="149"/>
      <c r="BG6" s="149"/>
      <c r="BH6" s="149"/>
      <c r="BI6" s="149"/>
      <c r="BJ6" s="149"/>
      <c r="BK6" s="149"/>
      <c r="BL6" s="149"/>
      <c r="BM6" s="149"/>
      <c r="BN6" s="149"/>
      <c r="BO6" s="149"/>
      <c r="BP6" s="149"/>
      <c r="BQ6" s="149"/>
      <c r="BR6" s="149"/>
      <c r="BS6" s="149"/>
      <c r="BT6" s="149"/>
      <c r="BU6" s="149"/>
      <c r="BV6" s="149"/>
      <c r="BW6" s="149"/>
      <c r="BX6" s="149"/>
      <c r="BY6" s="149"/>
      <c r="BZ6" s="149"/>
      <c r="CA6" s="149"/>
      <c r="CB6" s="149"/>
      <c r="CC6" s="149"/>
      <c r="CD6" s="149"/>
      <c r="CE6" s="149"/>
      <c r="CF6" s="149"/>
      <c r="CG6" s="149"/>
      <c r="CH6" s="149"/>
      <c r="CI6" s="149"/>
      <c r="CJ6" s="149"/>
      <c r="CK6" s="149"/>
      <c r="CL6" s="149"/>
      <c r="CM6" s="149"/>
      <c r="CN6" s="149"/>
      <c r="CO6" s="149"/>
      <c r="CP6" s="149"/>
      <c r="CQ6" s="149"/>
      <c r="CR6" s="149"/>
      <c r="CS6" s="149"/>
      <c r="CT6" s="149"/>
      <c r="CU6" s="149"/>
      <c r="CV6" s="149"/>
      <c r="CW6" s="149"/>
      <c r="CX6" s="149"/>
      <c r="CY6" s="149"/>
      <c r="CZ6" s="149"/>
      <c r="DA6" s="149"/>
      <c r="DB6" s="149"/>
      <c r="DC6" s="149"/>
      <c r="DD6" s="149"/>
      <c r="DE6" s="149"/>
      <c r="DF6" s="149"/>
      <c r="DG6" s="149"/>
      <c r="DH6" s="149"/>
      <c r="DI6" s="149"/>
      <c r="DJ6" s="149"/>
      <c r="DK6" s="149"/>
      <c r="DL6" s="149"/>
      <c r="DM6" s="149"/>
      <c r="DN6" s="149"/>
      <c r="DO6" s="149"/>
      <c r="DP6" s="149"/>
      <c r="DQ6" s="149"/>
      <c r="DR6" s="149"/>
      <c r="DS6" s="149"/>
      <c r="DT6" s="149"/>
      <c r="DU6" s="149"/>
      <c r="DV6" s="149"/>
      <c r="DW6" s="149"/>
      <c r="DX6" s="149"/>
      <c r="DY6" s="149"/>
      <c r="DZ6" s="149"/>
      <c r="EA6" s="149"/>
      <c r="EB6" s="149"/>
      <c r="EC6" s="149"/>
      <c r="ED6" s="149"/>
      <c r="EE6" s="149"/>
      <c r="EF6" s="149"/>
      <c r="EG6" s="149"/>
      <c r="EH6" s="149"/>
      <c r="EI6" s="149"/>
      <c r="EJ6" s="149"/>
      <c r="EK6" s="149"/>
      <c r="EL6" s="149"/>
      <c r="EM6" s="149"/>
      <c r="EN6" s="149"/>
      <c r="EO6" s="149"/>
      <c r="EP6" s="149"/>
      <c r="EQ6" s="149"/>
      <c r="ER6" s="149"/>
      <c r="ES6" s="149"/>
      <c r="ET6" s="149"/>
      <c r="EU6" s="149"/>
      <c r="EV6" s="149"/>
      <c r="EW6" s="149"/>
      <c r="EX6" s="149"/>
      <c r="EY6" s="149"/>
      <c r="EZ6" s="149"/>
      <c r="FA6" s="149"/>
      <c r="FB6" s="149"/>
      <c r="FC6" s="149"/>
      <c r="FD6" s="149"/>
      <c r="FE6" s="149"/>
      <c r="FF6" s="149"/>
      <c r="FG6" s="149"/>
      <c r="FH6" s="149"/>
      <c r="FI6" s="149"/>
      <c r="FJ6" s="149"/>
      <c r="FK6" s="149"/>
      <c r="FL6" s="149"/>
      <c r="FM6" s="149"/>
      <c r="FN6" s="149"/>
      <c r="FO6" s="149"/>
      <c r="FP6" s="149"/>
      <c r="FQ6" s="149"/>
      <c r="FR6" s="149"/>
      <c r="FS6" s="149"/>
      <c r="FT6" s="149"/>
      <c r="FU6" s="149"/>
      <c r="FV6" s="149"/>
      <c r="FW6" s="149"/>
      <c r="FX6" s="149"/>
      <c r="FY6" s="149"/>
      <c r="FZ6" s="149"/>
      <c r="GA6" s="149"/>
      <c r="GB6" s="149"/>
      <c r="GC6" s="149"/>
      <c r="GD6" s="149"/>
      <c r="GE6" s="149"/>
      <c r="GF6" s="149"/>
      <c r="GG6" s="149"/>
      <c r="GH6" s="149"/>
      <c r="GI6" s="149"/>
      <c r="GJ6" s="149"/>
      <c r="GK6" s="149"/>
      <c r="GL6" s="149"/>
      <c r="GM6" s="149"/>
      <c r="GN6" s="149"/>
      <c r="GO6" s="149"/>
      <c r="GP6" s="149"/>
      <c r="GQ6" s="149"/>
      <c r="GR6" s="149"/>
      <c r="GS6" s="149"/>
      <c r="GT6" s="149"/>
      <c r="GU6" s="149"/>
      <c r="GV6" s="149"/>
      <c r="GW6" s="149"/>
      <c r="GX6" s="149"/>
      <c r="GY6" s="149"/>
      <c r="GZ6" s="149"/>
      <c r="HA6" s="149"/>
      <c r="HB6" s="149"/>
      <c r="HC6" s="149"/>
      <c r="HD6" s="149"/>
      <c r="HE6" s="149"/>
      <c r="HF6" s="149"/>
      <c r="HG6" s="149"/>
      <c r="HH6" s="149"/>
      <c r="HI6" s="149"/>
      <c r="HJ6" s="149"/>
      <c r="HK6" s="149"/>
      <c r="HL6" s="149"/>
      <c r="HM6" s="149"/>
      <c r="HN6" s="149"/>
      <c r="HO6" s="149"/>
      <c r="HP6" s="149"/>
      <c r="HQ6" s="149"/>
      <c r="HR6" s="149"/>
      <c r="HS6" s="149"/>
      <c r="HT6" s="149"/>
      <c r="HU6" s="149"/>
      <c r="HV6" s="149"/>
      <c r="HW6" s="149"/>
      <c r="HX6" s="149"/>
      <c r="HY6" s="149"/>
      <c r="HZ6" s="149"/>
      <c r="IA6" s="149"/>
      <c r="IB6" s="149"/>
      <c r="IC6" s="149"/>
      <c r="ID6" s="149"/>
      <c r="IE6" s="149"/>
      <c r="IF6" s="149"/>
      <c r="IG6" s="149"/>
      <c r="IH6" s="149"/>
      <c r="II6" s="149"/>
      <c r="IJ6" s="149"/>
      <c r="IK6" s="149"/>
      <c r="IL6" s="149"/>
      <c r="IM6" s="149"/>
      <c r="IN6" s="149"/>
      <c r="IO6" s="149"/>
      <c r="IP6" s="149"/>
      <c r="IQ6" s="149"/>
      <c r="IR6" s="149"/>
      <c r="IS6" s="149"/>
      <c r="IT6" s="149"/>
      <c r="IU6" s="149"/>
      <c r="IV6" s="149"/>
      <c r="IW6" s="149"/>
      <c r="IX6" s="149"/>
      <c r="IY6" s="149"/>
      <c r="IZ6" s="149"/>
      <c r="JA6" s="149"/>
      <c r="JB6" s="149"/>
      <c r="JC6" s="149"/>
      <c r="JD6" s="149"/>
      <c r="JE6" s="149"/>
      <c r="JF6" s="149"/>
      <c r="JG6" s="149"/>
      <c r="JH6" s="149"/>
      <c r="JI6" s="149"/>
      <c r="JJ6" s="149"/>
      <c r="JK6" s="149"/>
      <c r="JL6" s="149"/>
      <c r="JM6" s="149"/>
      <c r="JN6" s="149"/>
      <c r="JO6" s="149"/>
      <c r="JP6" s="149"/>
      <c r="JQ6" s="149"/>
      <c r="JR6" s="149"/>
      <c r="JS6" s="149"/>
      <c r="JT6" s="149"/>
      <c r="JU6" s="149"/>
      <c r="JV6" s="149"/>
      <c r="JW6" s="149"/>
      <c r="JX6" s="149"/>
      <c r="JY6" s="149"/>
      <c r="JZ6" s="149"/>
      <c r="KA6" s="149"/>
      <c r="KB6" s="149"/>
      <c r="KC6" s="149"/>
      <c r="KD6" s="149"/>
      <c r="KE6" s="149"/>
      <c r="KF6" s="149"/>
      <c r="KG6" s="149"/>
      <c r="KH6" s="149"/>
      <c r="KI6" s="149"/>
      <c r="KJ6" s="149"/>
      <c r="KK6" s="149"/>
      <c r="KL6" s="149"/>
      <c r="KM6" s="149"/>
      <c r="KN6" s="149"/>
      <c r="KO6" s="149"/>
      <c r="KP6" s="149"/>
      <c r="KQ6" s="149"/>
      <c r="KR6" s="149"/>
      <c r="KS6" s="149"/>
      <c r="KT6" s="149"/>
      <c r="KU6" s="149"/>
      <c r="KV6" s="149"/>
      <c r="KW6" s="149"/>
      <c r="KX6" s="149"/>
      <c r="KY6" s="149"/>
      <c r="KZ6" s="149"/>
      <c r="LA6" s="149"/>
      <c r="LB6" s="149"/>
      <c r="LC6" s="149"/>
      <c r="LD6" s="149"/>
      <c r="LE6" s="149"/>
      <c r="LF6" s="149"/>
      <c r="LG6" s="149"/>
      <c r="LH6" s="149"/>
      <c r="LI6" s="149"/>
      <c r="LJ6" s="149"/>
      <c r="LK6" s="149"/>
      <c r="LL6" s="149"/>
      <c r="LM6" s="149"/>
      <c r="LN6" s="149"/>
      <c r="LO6" s="149"/>
      <c r="LP6" s="149"/>
      <c r="LQ6" s="149"/>
      <c r="LR6" s="149"/>
      <c r="LS6" s="149"/>
      <c r="LT6" s="149"/>
      <c r="LU6" s="149"/>
      <c r="LV6" s="149"/>
      <c r="LW6" s="149"/>
      <c r="LX6" s="149"/>
      <c r="LY6" s="149"/>
      <c r="LZ6" s="149"/>
      <c r="MA6" s="149"/>
      <c r="MB6" s="149"/>
      <c r="MC6" s="149"/>
      <c r="MD6" s="149"/>
      <c r="ME6" s="149"/>
      <c r="MF6" s="149"/>
      <c r="MG6" s="149"/>
      <c r="MH6" s="149"/>
      <c r="MI6" s="149"/>
      <c r="MJ6" s="149"/>
      <c r="MK6" s="149"/>
      <c r="ML6" s="149"/>
      <c r="MM6" s="149"/>
      <c r="MN6" s="149"/>
      <c r="MO6" s="149"/>
      <c r="MP6" s="149"/>
      <c r="MQ6" s="149"/>
      <c r="MR6" s="149"/>
      <c r="MS6" s="149"/>
      <c r="MT6" s="149"/>
      <c r="MU6" s="149"/>
      <c r="MV6" s="149"/>
      <c r="MW6" s="149"/>
      <c r="MX6" s="149"/>
      <c r="MY6" s="149"/>
      <c r="MZ6" s="149"/>
      <c r="NA6" s="149"/>
      <c r="NB6" s="149"/>
      <c r="NC6" s="149"/>
      <c r="ND6" s="149"/>
      <c r="NE6" s="149"/>
      <c r="NF6" s="149"/>
      <c r="NG6" s="149"/>
      <c r="NH6" s="149"/>
      <c r="NI6" s="149"/>
      <c r="NJ6" s="149"/>
      <c r="NK6" s="149"/>
      <c r="NL6" s="149"/>
      <c r="NM6" s="149"/>
      <c r="NN6" s="149"/>
      <c r="NO6" s="149"/>
      <c r="NP6" s="149"/>
      <c r="NQ6" s="149"/>
      <c r="NR6" s="149"/>
      <c r="NS6" s="149"/>
      <c r="NT6" s="149"/>
      <c r="NU6" s="149"/>
      <c r="NV6" s="149"/>
      <c r="NW6" s="149"/>
      <c r="NX6" s="149"/>
      <c r="NY6" s="149"/>
      <c r="NZ6" s="149"/>
      <c r="OA6" s="149"/>
      <c r="OB6" s="149"/>
      <c r="OC6" s="149"/>
      <c r="OD6" s="149"/>
      <c r="OE6" s="149"/>
      <c r="OF6" s="149"/>
      <c r="OG6" s="149"/>
      <c r="OH6" s="149"/>
      <c r="OI6" s="149"/>
      <c r="OJ6" s="149"/>
      <c r="OK6" s="149"/>
      <c r="OL6" s="149"/>
      <c r="OM6" s="149"/>
      <c r="ON6" s="149"/>
      <c r="OO6" s="149"/>
      <c r="OP6" s="149"/>
      <c r="OQ6" s="149"/>
      <c r="OR6" s="149"/>
      <c r="OS6" s="149"/>
      <c r="OT6" s="149"/>
      <c r="OU6" s="149"/>
      <c r="OV6" s="149"/>
      <c r="OW6" s="149"/>
      <c r="OX6" s="149"/>
      <c r="OY6" s="149"/>
      <c r="OZ6" s="149"/>
      <c r="PA6" s="149"/>
      <c r="PB6" s="149"/>
      <c r="PC6" s="149"/>
      <c r="PD6" s="149"/>
      <c r="PE6" s="149"/>
      <c r="PF6" s="149"/>
      <c r="PG6" s="149"/>
      <c r="PH6" s="149"/>
      <c r="PI6" s="149"/>
      <c r="PJ6" s="149"/>
      <c r="PK6" s="149"/>
      <c r="PL6" s="149"/>
      <c r="PM6" s="149"/>
      <c r="PN6" s="149"/>
      <c r="PO6" s="149"/>
      <c r="PP6" s="149"/>
      <c r="PQ6" s="149"/>
      <c r="PR6" s="149"/>
      <c r="PS6" s="149"/>
      <c r="PT6" s="149"/>
      <c r="PU6" s="149"/>
      <c r="PV6" s="149"/>
      <c r="PW6" s="149"/>
      <c r="PX6" s="149"/>
      <c r="PY6" s="149"/>
      <c r="PZ6" s="149"/>
      <c r="QA6" s="149"/>
      <c r="QB6" s="149"/>
      <c r="QC6" s="149"/>
      <c r="QD6" s="149"/>
      <c r="QE6" s="149"/>
      <c r="QF6" s="149"/>
      <c r="QG6" s="149"/>
      <c r="QH6" s="149"/>
      <c r="QI6" s="149"/>
      <c r="QJ6" s="149"/>
      <c r="QK6" s="149"/>
      <c r="QL6" s="149"/>
      <c r="QM6" s="149"/>
      <c r="QN6" s="149"/>
      <c r="QO6" s="149"/>
      <c r="QP6" s="149"/>
      <c r="QQ6" s="149"/>
      <c r="QR6" s="149"/>
      <c r="QS6" s="149"/>
      <c r="QT6" s="149"/>
      <c r="QU6" s="149"/>
      <c r="QV6" s="149"/>
      <c r="QW6" s="149"/>
      <c r="QX6" s="149"/>
      <c r="QY6" s="149"/>
      <c r="QZ6" s="149"/>
      <c r="RA6" s="149"/>
      <c r="RB6" s="149"/>
      <c r="RC6" s="149"/>
      <c r="RD6" s="149"/>
      <c r="RE6" s="149"/>
      <c r="RF6" s="149"/>
      <c r="RG6" s="149"/>
      <c r="RH6" s="149"/>
      <c r="RI6" s="149"/>
      <c r="RJ6" s="149"/>
      <c r="RK6" s="149"/>
      <c r="RL6" s="149"/>
      <c r="RM6" s="149"/>
      <c r="RN6" s="149"/>
      <c r="RO6" s="149"/>
      <c r="RP6" s="149"/>
      <c r="RQ6" s="149"/>
      <c r="RR6" s="149"/>
      <c r="RS6" s="149"/>
      <c r="RT6" s="149"/>
      <c r="RU6" s="149"/>
      <c r="RV6" s="149"/>
      <c r="RW6" s="149"/>
      <c r="RX6" s="149"/>
      <c r="RY6" s="149"/>
      <c r="RZ6" s="149"/>
      <c r="SA6" s="149"/>
      <c r="SB6" s="149"/>
      <c r="SC6" s="149"/>
      <c r="SD6" s="149"/>
      <c r="SE6" s="149"/>
      <c r="SF6" s="149"/>
      <c r="SG6" s="149"/>
      <c r="SH6" s="149"/>
      <c r="SI6" s="149"/>
      <c r="SJ6" s="149"/>
      <c r="SK6" s="149"/>
      <c r="SL6" s="149"/>
      <c r="SM6" s="149"/>
      <c r="SN6" s="149"/>
      <c r="SO6" s="149"/>
      <c r="SP6" s="149"/>
      <c r="SQ6" s="149"/>
      <c r="SR6" s="149"/>
      <c r="SS6" s="149"/>
      <c r="ST6" s="149"/>
      <c r="SU6" s="149"/>
      <c r="SV6" s="149"/>
      <c r="SW6" s="149"/>
      <c r="SX6" s="149"/>
      <c r="SY6" s="149"/>
      <c r="SZ6" s="149"/>
      <c r="TA6" s="149"/>
      <c r="TB6" s="149"/>
      <c r="TC6" s="149"/>
      <c r="TD6" s="149"/>
      <c r="TE6" s="149"/>
      <c r="TF6" s="149"/>
      <c r="TG6" s="149"/>
      <c r="TH6" s="149"/>
      <c r="TI6" s="149"/>
      <c r="TJ6" s="149"/>
      <c r="TK6" s="149"/>
      <c r="TL6" s="149"/>
      <c r="TM6" s="149"/>
      <c r="TN6" s="149"/>
      <c r="TO6" s="149"/>
      <c r="TP6" s="149"/>
      <c r="TQ6" s="149"/>
      <c r="TR6" s="149"/>
      <c r="TS6" s="149"/>
      <c r="TT6" s="149"/>
      <c r="TU6" s="149"/>
      <c r="TV6" s="149"/>
      <c r="TW6" s="149"/>
      <c r="TX6" s="149"/>
      <c r="TY6" s="149"/>
      <c r="TZ6" s="149"/>
      <c r="UA6" s="149"/>
      <c r="UB6" s="149"/>
      <c r="UC6" s="149"/>
      <c r="UD6" s="149"/>
      <c r="UE6" s="149"/>
      <c r="UF6" s="149"/>
      <c r="UG6" s="149"/>
      <c r="UH6" s="149"/>
      <c r="UI6" s="149"/>
      <c r="UJ6" s="149"/>
      <c r="UK6" s="149"/>
      <c r="UL6" s="149"/>
      <c r="UM6" s="149"/>
      <c r="UN6" s="149"/>
      <c r="UO6" s="149"/>
      <c r="UP6" s="149"/>
      <c r="UQ6" s="149"/>
      <c r="UR6" s="149"/>
      <c r="US6" s="149"/>
      <c r="UT6" s="149"/>
      <c r="UU6" s="149"/>
      <c r="UV6" s="149"/>
      <c r="UW6" s="149"/>
      <c r="UX6" s="149"/>
      <c r="UY6" s="149"/>
      <c r="UZ6" s="149"/>
      <c r="VA6" s="149"/>
      <c r="VB6" s="149"/>
      <c r="VC6" s="149"/>
      <c r="VD6" s="149"/>
      <c r="VE6" s="149"/>
      <c r="VF6" s="149"/>
      <c r="VG6" s="149"/>
      <c r="VH6" s="149"/>
      <c r="VI6" s="149"/>
      <c r="VJ6" s="149"/>
      <c r="VK6" s="149"/>
      <c r="VL6" s="149"/>
      <c r="VM6" s="149"/>
      <c r="VN6" s="149"/>
      <c r="VO6" s="149"/>
      <c r="VP6" s="149"/>
      <c r="VQ6" s="149"/>
      <c r="VR6" s="149"/>
      <c r="VS6" s="149"/>
      <c r="VT6" s="149"/>
      <c r="VU6" s="149"/>
      <c r="VV6" s="149"/>
      <c r="VW6" s="149"/>
      <c r="VX6" s="149"/>
      <c r="VY6" s="149"/>
      <c r="VZ6" s="149"/>
      <c r="WA6" s="149"/>
      <c r="WB6" s="149"/>
      <c r="WC6" s="149"/>
      <c r="WD6" s="149"/>
      <c r="WE6" s="149"/>
      <c r="WF6" s="149"/>
      <c r="WG6" s="149"/>
      <c r="WH6" s="149"/>
      <c r="WI6" s="149"/>
      <c r="WJ6" s="149"/>
      <c r="WK6" s="149"/>
      <c r="WL6" s="149"/>
      <c r="WM6" s="149"/>
      <c r="WN6" s="149"/>
      <c r="WO6" s="149"/>
      <c r="WP6" s="149"/>
      <c r="WQ6" s="149"/>
      <c r="WR6" s="149"/>
      <c r="WS6" s="149"/>
      <c r="WT6" s="149"/>
      <c r="WU6" s="149"/>
      <c r="WV6" s="149"/>
      <c r="WW6" s="149"/>
      <c r="WX6" s="149"/>
      <c r="WY6" s="149"/>
      <c r="WZ6" s="149"/>
      <c r="XA6" s="149"/>
      <c r="XB6" s="149"/>
      <c r="XC6" s="149"/>
      <c r="XD6" s="149"/>
      <c r="XE6" s="149"/>
      <c r="XF6" s="149"/>
      <c r="XG6" s="149"/>
      <c r="XH6" s="149"/>
      <c r="XI6" s="149"/>
      <c r="XJ6" s="149"/>
      <c r="XK6" s="149"/>
      <c r="XL6" s="149"/>
      <c r="XM6" s="149"/>
      <c r="XN6" s="149"/>
      <c r="XO6" s="149"/>
      <c r="XP6" s="149"/>
      <c r="XQ6" s="149"/>
      <c r="XR6" s="149"/>
      <c r="XS6" s="149"/>
      <c r="XT6" s="149"/>
      <c r="XU6" s="149"/>
      <c r="XV6" s="149"/>
      <c r="XW6" s="149"/>
      <c r="XX6" s="149"/>
      <c r="XY6" s="149"/>
      <c r="XZ6" s="149"/>
      <c r="YA6" s="149"/>
      <c r="YB6" s="149"/>
      <c r="YC6" s="149"/>
      <c r="YD6" s="149"/>
      <c r="YE6" s="149"/>
      <c r="YF6" s="149"/>
      <c r="YG6" s="149"/>
      <c r="YH6" s="149"/>
      <c r="YI6" s="149"/>
      <c r="YJ6" s="149"/>
      <c r="YK6" s="149"/>
      <c r="YL6" s="149"/>
      <c r="YM6" s="149"/>
      <c r="YN6" s="149"/>
      <c r="YO6" s="149"/>
      <c r="YP6" s="149"/>
      <c r="YQ6" s="149"/>
      <c r="YR6" s="149"/>
      <c r="YS6" s="149"/>
      <c r="YT6" s="149"/>
      <c r="YU6" s="149"/>
      <c r="YV6" s="149"/>
      <c r="YW6" s="149"/>
      <c r="YX6" s="149"/>
      <c r="YY6" s="149"/>
      <c r="YZ6" s="149"/>
      <c r="ZA6" s="149"/>
      <c r="ZB6" s="149"/>
      <c r="ZC6" s="149"/>
      <c r="ZD6" s="149"/>
      <c r="ZE6" s="149"/>
      <c r="ZF6" s="149"/>
      <c r="ZG6" s="149"/>
      <c r="ZH6" s="149"/>
      <c r="ZI6" s="149"/>
      <c r="ZJ6" s="149"/>
      <c r="ZK6" s="149"/>
      <c r="ZL6" s="149"/>
      <c r="ZM6" s="149"/>
      <c r="ZN6" s="149"/>
      <c r="ZO6" s="149"/>
      <c r="ZP6" s="149"/>
      <c r="ZQ6" s="149"/>
      <c r="ZR6" s="149"/>
      <c r="ZS6" s="149"/>
      <c r="ZT6" s="149"/>
      <c r="ZU6" s="149"/>
      <c r="ZV6" s="149"/>
      <c r="ZW6" s="149"/>
      <c r="ZX6" s="149"/>
      <c r="ZY6" s="149"/>
      <c r="ZZ6" s="149"/>
      <c r="AAA6" s="149"/>
      <c r="AAB6" s="149"/>
      <c r="AAC6" s="149"/>
      <c r="AAD6" s="149"/>
      <c r="AAE6" s="149"/>
      <c r="AAF6" s="149"/>
      <c r="AAG6" s="149"/>
      <c r="AAH6" s="149"/>
      <c r="AAI6" s="149"/>
      <c r="AAJ6" s="149"/>
      <c r="AAK6" s="149"/>
      <c r="AAL6" s="149"/>
      <c r="AAM6" s="149"/>
      <c r="AAN6" s="149"/>
      <c r="AAO6" s="149"/>
      <c r="AAP6" s="149"/>
      <c r="AAQ6" s="149"/>
      <c r="AAR6" s="149"/>
      <c r="AAS6" s="149"/>
      <c r="AAT6" s="149"/>
      <c r="AAU6" s="149"/>
      <c r="AAV6" s="149"/>
      <c r="AAW6" s="149"/>
      <c r="AAX6" s="149"/>
      <c r="AAY6" s="149"/>
      <c r="AAZ6" s="149"/>
      <c r="ABA6" s="149"/>
      <c r="ABB6" s="149"/>
      <c r="ABC6" s="149"/>
      <c r="ABD6" s="149"/>
      <c r="ABE6" s="149"/>
      <c r="ABF6" s="149"/>
      <c r="ABG6" s="149"/>
      <c r="ABH6" s="149"/>
      <c r="ABI6" s="149"/>
      <c r="ABJ6" s="149"/>
      <c r="ABK6" s="149"/>
      <c r="ABL6" s="149"/>
      <c r="ABM6" s="149"/>
      <c r="ABN6" s="149"/>
      <c r="ABO6" s="149"/>
      <c r="ABP6" s="149"/>
      <c r="ABQ6" s="149"/>
      <c r="ABR6" s="149"/>
      <c r="ABS6" s="149"/>
      <c r="ABT6" s="149"/>
      <c r="ABU6" s="149"/>
      <c r="ABV6" s="149"/>
      <c r="ABW6" s="149"/>
      <c r="ABX6" s="149"/>
      <c r="ABY6" s="149"/>
      <c r="ABZ6" s="149"/>
      <c r="ACA6" s="149"/>
      <c r="ACB6" s="149"/>
      <c r="ACC6" s="149"/>
      <c r="ACD6" s="149"/>
      <c r="ACE6" s="149"/>
      <c r="ACF6" s="149"/>
      <c r="ACG6" s="149"/>
      <c r="ACH6" s="149"/>
      <c r="ACI6" s="149"/>
      <c r="ACJ6" s="149"/>
      <c r="ACK6" s="149"/>
      <c r="ACL6" s="149"/>
      <c r="ACM6" s="149"/>
      <c r="ACN6" s="149"/>
      <c r="ACO6" s="149"/>
      <c r="ACP6" s="149"/>
      <c r="ACQ6" s="149"/>
      <c r="ACR6" s="149"/>
      <c r="ACS6" s="149"/>
      <c r="ACT6" s="149"/>
      <c r="ACU6" s="149"/>
      <c r="ACV6" s="149"/>
      <c r="ACW6" s="149"/>
      <c r="ACX6" s="149"/>
      <c r="ACY6" s="149"/>
      <c r="ACZ6" s="149"/>
      <c r="ADA6" s="149"/>
      <c r="ADB6" s="149"/>
      <c r="ADC6" s="149"/>
      <c r="ADD6" s="149"/>
      <c r="ADE6" s="149"/>
      <c r="ADF6" s="149"/>
      <c r="ADG6" s="149"/>
      <c r="ADH6" s="149"/>
      <c r="ADI6" s="149"/>
      <c r="ADJ6" s="149"/>
      <c r="ADK6" s="149"/>
      <c r="ADL6" s="149"/>
      <c r="ADM6" s="149"/>
      <c r="ADN6" s="149"/>
      <c r="ADO6" s="149"/>
      <c r="ADP6" s="149"/>
      <c r="ADQ6" s="149"/>
      <c r="ADR6" s="149"/>
      <c r="ADS6" s="149"/>
      <c r="ADT6" s="149"/>
      <c r="ADU6" s="149"/>
      <c r="ADV6" s="149"/>
      <c r="ADW6" s="149"/>
      <c r="ADX6" s="149"/>
      <c r="ADY6" s="149"/>
      <c r="ADZ6" s="149"/>
      <c r="AEA6" s="149"/>
      <c r="AEB6" s="149"/>
      <c r="AEC6" s="149"/>
      <c r="AED6" s="149"/>
      <c r="AEE6" s="149"/>
      <c r="AEF6" s="149"/>
      <c r="AEG6" s="149"/>
      <c r="AEH6" s="149"/>
      <c r="AEI6" s="149"/>
      <c r="AEJ6" s="149"/>
      <c r="AEK6" s="149"/>
      <c r="AEL6" s="149"/>
      <c r="AEM6" s="149"/>
      <c r="AEN6" s="149"/>
      <c r="AEO6" s="149"/>
      <c r="AEP6" s="149"/>
      <c r="AEQ6" s="149"/>
      <c r="AER6" s="149"/>
      <c r="AES6" s="149"/>
      <c r="AET6" s="149"/>
      <c r="AEU6" s="149"/>
      <c r="AEV6" s="149"/>
      <c r="AEW6" s="149"/>
      <c r="AEX6" s="149"/>
      <c r="AEY6" s="149"/>
      <c r="AEZ6" s="149"/>
      <c r="AFA6" s="149"/>
      <c r="AFB6" s="149"/>
      <c r="AFC6" s="149"/>
      <c r="AFD6" s="149"/>
      <c r="AFE6" s="149"/>
      <c r="AFF6" s="149"/>
      <c r="AFG6" s="149"/>
      <c r="AFH6" s="149"/>
      <c r="AFI6" s="149"/>
      <c r="AFJ6" s="149"/>
      <c r="AFK6" s="149"/>
      <c r="AFL6" s="149"/>
      <c r="AFM6" s="149"/>
      <c r="AFN6" s="149"/>
      <c r="AFO6" s="149"/>
      <c r="AFP6" s="149"/>
      <c r="AFQ6" s="149"/>
      <c r="AFR6" s="149"/>
      <c r="AFS6" s="149"/>
      <c r="AFT6" s="149"/>
      <c r="AFU6" s="149"/>
    </row>
    <row r="7" spans="1:853" x14ac:dyDescent="0.25">
      <c r="A7" s="191" t="s">
        <v>120</v>
      </c>
      <c r="B7" s="193">
        <v>4901.72973</v>
      </c>
      <c r="C7" s="193">
        <v>2620</v>
      </c>
    </row>
    <row r="8" spans="1:853" x14ac:dyDescent="0.25">
      <c r="A8" s="191" t="s">
        <v>121</v>
      </c>
      <c r="B8" s="193">
        <v>313.67567600000001</v>
      </c>
      <c r="C8" s="193">
        <v>347.08108099999998</v>
      </c>
    </row>
    <row r="9" spans="1:853" x14ac:dyDescent="0.25">
      <c r="A9" s="191" t="s">
        <v>122</v>
      </c>
      <c r="B9" s="193">
        <v>440.189189</v>
      </c>
      <c r="C9" s="193">
        <v>606.91891899999996</v>
      </c>
    </row>
    <row r="10" spans="1:853" x14ac:dyDescent="0.25">
      <c r="A10" s="191" t="s">
        <v>123</v>
      </c>
      <c r="B10" s="193">
        <v>542.72973000000002</v>
      </c>
      <c r="C10" s="193">
        <v>906.94594600000005</v>
      </c>
    </row>
    <row r="11" spans="1:853" x14ac:dyDescent="0.25">
      <c r="A11" s="191" t="s">
        <v>124</v>
      </c>
      <c r="B11" s="193"/>
      <c r="C11" s="193"/>
    </row>
    <row r="12" spans="1:853" x14ac:dyDescent="0.25">
      <c r="A12" s="191" t="s">
        <v>125</v>
      </c>
      <c r="B12" s="193">
        <v>4622.8108110000003</v>
      </c>
      <c r="C12" s="193">
        <v>5298.2432429999999</v>
      </c>
    </row>
    <row r="13" spans="1:853" x14ac:dyDescent="0.25">
      <c r="A13" s="191" t="s">
        <v>126</v>
      </c>
      <c r="B13" s="193">
        <v>13112.162162000001</v>
      </c>
      <c r="C13" s="193">
        <v>13934.972973</v>
      </c>
    </row>
    <row r="14" spans="1:853" ht="17.25" x14ac:dyDescent="0.4">
      <c r="A14" s="191" t="s">
        <v>127</v>
      </c>
      <c r="B14" s="194">
        <v>2367.2162159999998</v>
      </c>
      <c r="C14" s="194">
        <v>2952.7837840000002</v>
      </c>
    </row>
    <row r="15" spans="1:853" x14ac:dyDescent="0.25">
      <c r="A15" s="191" t="s">
        <v>128</v>
      </c>
      <c r="B15" s="193">
        <v>20102.189189000001</v>
      </c>
      <c r="C15" s="193">
        <v>22186</v>
      </c>
    </row>
    <row r="16" spans="1:853" x14ac:dyDescent="0.25">
      <c r="A16" s="191" t="s">
        <v>129</v>
      </c>
      <c r="B16" s="193">
        <v>1519.6756760000001</v>
      </c>
      <c r="C16" s="193">
        <v>1988.72973</v>
      </c>
    </row>
    <row r="17" spans="1:853" x14ac:dyDescent="0.25">
      <c r="A17" s="191" t="s">
        <v>130</v>
      </c>
      <c r="B17" s="193">
        <v>27.756757</v>
      </c>
      <c r="C17" s="193">
        <v>27.378378000000001</v>
      </c>
    </row>
    <row r="18" spans="1:853" x14ac:dyDescent="0.25">
      <c r="A18" s="191" t="s">
        <v>131</v>
      </c>
      <c r="B18" s="193">
        <v>11051.594595</v>
      </c>
      <c r="C18" s="193">
        <v>11560.783783999999</v>
      </c>
    </row>
    <row r="19" spans="1:853" x14ac:dyDescent="0.25">
      <c r="A19" s="191" t="s">
        <v>132</v>
      </c>
      <c r="B19" s="193">
        <v>86.648649000000006</v>
      </c>
      <c r="C19" s="193">
        <v>0</v>
      </c>
    </row>
    <row r="20" spans="1:853" x14ac:dyDescent="0.25">
      <c r="A20" s="191" t="s">
        <v>133</v>
      </c>
      <c r="B20" s="193">
        <v>75.783783999999997</v>
      </c>
      <c r="C20" s="193">
        <v>76.918919000000002</v>
      </c>
    </row>
    <row r="21" spans="1:853" x14ac:dyDescent="0.25">
      <c r="A21" s="191" t="s">
        <v>134</v>
      </c>
      <c r="B21" s="193">
        <v>242.75675699999999</v>
      </c>
      <c r="C21" s="193">
        <v>272.378378</v>
      </c>
    </row>
    <row r="22" spans="1:853" x14ac:dyDescent="0.25">
      <c r="A22" s="191" t="s">
        <v>135</v>
      </c>
      <c r="B22" s="193">
        <v>3406.6216220000001</v>
      </c>
      <c r="C22" s="193">
        <v>3192.8918920000001</v>
      </c>
    </row>
    <row r="23" spans="1:853" x14ac:dyDescent="0.25">
      <c r="A23" s="191" t="s">
        <v>136</v>
      </c>
      <c r="B23" s="193">
        <v>42.135134999999998</v>
      </c>
      <c r="C23" s="193">
        <v>34.729730000000004</v>
      </c>
    </row>
    <row r="24" spans="1:853" s="196" customFormat="1" ht="15.75" thickBot="1" x14ac:dyDescent="0.3">
      <c r="A24" s="191" t="s">
        <v>137</v>
      </c>
      <c r="B24" s="195">
        <v>234.216216</v>
      </c>
      <c r="C24" s="195">
        <v>209.783784</v>
      </c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  <c r="BI24" s="149"/>
      <c r="BJ24" s="149"/>
      <c r="BK24" s="149"/>
      <c r="BL24" s="149"/>
      <c r="BM24" s="149"/>
      <c r="BN24" s="149"/>
      <c r="BO24" s="149"/>
      <c r="BP24" s="149"/>
      <c r="BQ24" s="149"/>
      <c r="BR24" s="149"/>
      <c r="BS24" s="149"/>
      <c r="BT24" s="149"/>
      <c r="BU24" s="149"/>
      <c r="BV24" s="149"/>
      <c r="BW24" s="149"/>
      <c r="BX24" s="149"/>
      <c r="BY24" s="149"/>
      <c r="BZ24" s="149"/>
      <c r="CA24" s="149"/>
      <c r="CB24" s="149"/>
      <c r="CC24" s="149"/>
      <c r="CD24" s="149"/>
      <c r="CE24" s="149"/>
      <c r="CF24" s="149"/>
      <c r="CG24" s="149"/>
      <c r="CH24" s="149"/>
      <c r="CI24" s="149"/>
      <c r="CJ24" s="149"/>
      <c r="CK24" s="149"/>
      <c r="CL24" s="149"/>
      <c r="CM24" s="149"/>
      <c r="CN24" s="149"/>
      <c r="CO24" s="149"/>
      <c r="CP24" s="149"/>
      <c r="CQ24" s="149"/>
      <c r="CR24" s="149"/>
      <c r="CS24" s="149"/>
      <c r="CT24" s="149"/>
      <c r="CU24" s="149"/>
      <c r="CV24" s="149"/>
      <c r="CW24" s="149"/>
      <c r="CX24" s="149"/>
      <c r="CY24" s="149"/>
      <c r="CZ24" s="149"/>
      <c r="DA24" s="149"/>
      <c r="DB24" s="149"/>
      <c r="DC24" s="149"/>
      <c r="DD24" s="149"/>
      <c r="DE24" s="149"/>
      <c r="DF24" s="149"/>
      <c r="DG24" s="149"/>
      <c r="DH24" s="149"/>
      <c r="DI24" s="149"/>
      <c r="DJ24" s="149"/>
      <c r="DK24" s="149"/>
      <c r="DL24" s="149"/>
      <c r="DM24" s="149"/>
      <c r="DN24" s="149"/>
      <c r="DO24" s="149"/>
      <c r="DP24" s="149"/>
      <c r="DQ24" s="149"/>
      <c r="DR24" s="149"/>
      <c r="DS24" s="149"/>
      <c r="DT24" s="149"/>
      <c r="DU24" s="149"/>
      <c r="DV24" s="149"/>
      <c r="DW24" s="149"/>
      <c r="DX24" s="149"/>
      <c r="DY24" s="149"/>
      <c r="DZ24" s="149"/>
      <c r="EA24" s="149"/>
      <c r="EB24" s="149"/>
      <c r="EC24" s="149"/>
      <c r="ED24" s="149"/>
      <c r="EE24" s="149"/>
      <c r="EF24" s="149"/>
      <c r="EG24" s="149"/>
      <c r="EH24" s="149"/>
      <c r="EI24" s="149"/>
      <c r="EJ24" s="149"/>
      <c r="EK24" s="149"/>
      <c r="EL24" s="149"/>
      <c r="EM24" s="149"/>
      <c r="EN24" s="149"/>
      <c r="EO24" s="149"/>
      <c r="EP24" s="149"/>
      <c r="EQ24" s="149"/>
      <c r="ER24" s="149"/>
      <c r="ES24" s="149"/>
      <c r="ET24" s="149"/>
      <c r="EU24" s="149"/>
      <c r="EV24" s="149"/>
      <c r="EW24" s="149"/>
      <c r="EX24" s="149"/>
      <c r="EY24" s="149"/>
      <c r="EZ24" s="149"/>
      <c r="FA24" s="149"/>
      <c r="FB24" s="149"/>
      <c r="FC24" s="149"/>
      <c r="FD24" s="149"/>
      <c r="FE24" s="149"/>
      <c r="FF24" s="149"/>
      <c r="FG24" s="149"/>
      <c r="FH24" s="149"/>
      <c r="FI24" s="149"/>
      <c r="FJ24" s="149"/>
      <c r="FK24" s="149"/>
      <c r="FL24" s="149"/>
      <c r="FM24" s="149"/>
      <c r="FN24" s="149"/>
      <c r="FO24" s="149"/>
      <c r="FP24" s="149"/>
      <c r="FQ24" s="149"/>
      <c r="FR24" s="149"/>
      <c r="FS24" s="149"/>
      <c r="FT24" s="149"/>
      <c r="FU24" s="149"/>
      <c r="FV24" s="149"/>
      <c r="FW24" s="149"/>
      <c r="FX24" s="149"/>
      <c r="FY24" s="149"/>
      <c r="FZ24" s="149"/>
      <c r="GA24" s="149"/>
      <c r="GB24" s="149"/>
      <c r="GC24" s="149"/>
      <c r="GD24" s="149"/>
      <c r="GE24" s="149"/>
      <c r="GF24" s="149"/>
      <c r="GG24" s="149"/>
      <c r="GH24" s="149"/>
      <c r="GI24" s="149"/>
      <c r="GJ24" s="149"/>
      <c r="GK24" s="149"/>
      <c r="GL24" s="149"/>
      <c r="GM24" s="149"/>
      <c r="GN24" s="149"/>
      <c r="GO24" s="149"/>
      <c r="GP24" s="149"/>
      <c r="GQ24" s="149"/>
      <c r="GR24" s="149"/>
      <c r="GS24" s="149"/>
      <c r="GT24" s="149"/>
      <c r="GU24" s="149"/>
      <c r="GV24" s="149"/>
      <c r="GW24" s="149"/>
      <c r="GX24" s="149"/>
      <c r="GY24" s="149"/>
      <c r="GZ24" s="149"/>
      <c r="HA24" s="149"/>
      <c r="HB24" s="149"/>
      <c r="HC24" s="149"/>
      <c r="HD24" s="149"/>
      <c r="HE24" s="149"/>
      <c r="HF24" s="149"/>
      <c r="HG24" s="149"/>
      <c r="HH24" s="149"/>
      <c r="HI24" s="149"/>
      <c r="HJ24" s="149"/>
      <c r="HK24" s="149"/>
      <c r="HL24" s="149"/>
      <c r="HM24" s="149"/>
      <c r="HN24" s="149"/>
      <c r="HO24" s="149"/>
      <c r="HP24" s="149"/>
      <c r="HQ24" s="149"/>
      <c r="HR24" s="149"/>
      <c r="HS24" s="149"/>
      <c r="HT24" s="149"/>
      <c r="HU24" s="149"/>
      <c r="HV24" s="149"/>
      <c r="HW24" s="149"/>
      <c r="HX24" s="149"/>
      <c r="HY24" s="149"/>
      <c r="HZ24" s="149"/>
      <c r="IA24" s="149"/>
      <c r="IB24" s="149"/>
      <c r="IC24" s="149"/>
      <c r="ID24" s="149"/>
      <c r="IE24" s="149"/>
      <c r="IF24" s="149"/>
      <c r="IG24" s="149"/>
      <c r="IH24" s="149"/>
      <c r="II24" s="149"/>
      <c r="IJ24" s="149"/>
      <c r="IK24" s="149"/>
      <c r="IL24" s="149"/>
      <c r="IM24" s="149"/>
      <c r="IN24" s="149"/>
      <c r="IO24" s="149"/>
      <c r="IP24" s="149"/>
      <c r="IQ24" s="149"/>
      <c r="IR24" s="149"/>
      <c r="IS24" s="149"/>
      <c r="IT24" s="149"/>
      <c r="IU24" s="149"/>
      <c r="IV24" s="149"/>
      <c r="IW24" s="149"/>
      <c r="IX24" s="149"/>
      <c r="IY24" s="149"/>
      <c r="IZ24" s="149"/>
      <c r="JA24" s="149"/>
      <c r="JB24" s="149"/>
      <c r="JC24" s="149"/>
      <c r="JD24" s="149"/>
      <c r="JE24" s="149"/>
      <c r="JF24" s="149"/>
      <c r="JG24" s="149"/>
      <c r="JH24" s="149"/>
      <c r="JI24" s="149"/>
      <c r="JJ24" s="149"/>
      <c r="JK24" s="149"/>
      <c r="JL24" s="149"/>
      <c r="JM24" s="149"/>
      <c r="JN24" s="149"/>
      <c r="JO24" s="149"/>
      <c r="JP24" s="149"/>
      <c r="JQ24" s="149"/>
      <c r="JR24" s="149"/>
      <c r="JS24" s="149"/>
      <c r="JT24" s="149"/>
      <c r="JU24" s="149"/>
      <c r="JV24" s="149"/>
      <c r="JW24" s="149"/>
      <c r="JX24" s="149"/>
      <c r="JY24" s="149"/>
      <c r="JZ24" s="149"/>
      <c r="KA24" s="149"/>
      <c r="KB24" s="149"/>
      <c r="KC24" s="149"/>
      <c r="KD24" s="149"/>
      <c r="KE24" s="149"/>
      <c r="KF24" s="149"/>
      <c r="KG24" s="149"/>
      <c r="KH24" s="149"/>
      <c r="KI24" s="149"/>
      <c r="KJ24" s="149"/>
      <c r="KK24" s="149"/>
      <c r="KL24" s="149"/>
      <c r="KM24" s="149"/>
      <c r="KN24" s="149"/>
      <c r="KO24" s="149"/>
      <c r="KP24" s="149"/>
      <c r="KQ24" s="149"/>
      <c r="KR24" s="149"/>
      <c r="KS24" s="149"/>
      <c r="KT24" s="149"/>
      <c r="KU24" s="149"/>
      <c r="KV24" s="149"/>
      <c r="KW24" s="149"/>
      <c r="KX24" s="149"/>
      <c r="KY24" s="149"/>
      <c r="KZ24" s="149"/>
      <c r="LA24" s="149"/>
      <c r="LB24" s="149"/>
      <c r="LC24" s="149"/>
      <c r="LD24" s="149"/>
      <c r="LE24" s="149"/>
      <c r="LF24" s="149"/>
      <c r="LG24" s="149"/>
      <c r="LH24" s="149"/>
      <c r="LI24" s="149"/>
      <c r="LJ24" s="149"/>
      <c r="LK24" s="149"/>
      <c r="LL24" s="149"/>
      <c r="LM24" s="149"/>
      <c r="LN24" s="149"/>
      <c r="LO24" s="149"/>
      <c r="LP24" s="149"/>
      <c r="LQ24" s="149"/>
      <c r="LR24" s="149"/>
      <c r="LS24" s="149"/>
      <c r="LT24" s="149"/>
      <c r="LU24" s="149"/>
      <c r="LV24" s="149"/>
      <c r="LW24" s="149"/>
      <c r="LX24" s="149"/>
      <c r="LY24" s="149"/>
      <c r="LZ24" s="149"/>
      <c r="MA24" s="149"/>
      <c r="MB24" s="149"/>
      <c r="MC24" s="149"/>
      <c r="MD24" s="149"/>
      <c r="ME24" s="149"/>
      <c r="MF24" s="149"/>
      <c r="MG24" s="149"/>
      <c r="MH24" s="149"/>
      <c r="MI24" s="149"/>
      <c r="MJ24" s="149"/>
      <c r="MK24" s="149"/>
      <c r="ML24" s="149"/>
      <c r="MM24" s="149"/>
      <c r="MN24" s="149"/>
      <c r="MO24" s="149"/>
      <c r="MP24" s="149"/>
      <c r="MQ24" s="149"/>
      <c r="MR24" s="149"/>
      <c r="MS24" s="149"/>
      <c r="MT24" s="149"/>
      <c r="MU24" s="149"/>
      <c r="MV24" s="149"/>
      <c r="MW24" s="149"/>
      <c r="MX24" s="149"/>
      <c r="MY24" s="149"/>
      <c r="MZ24" s="149"/>
      <c r="NA24" s="149"/>
      <c r="NB24" s="149"/>
      <c r="NC24" s="149"/>
      <c r="ND24" s="149"/>
      <c r="NE24" s="149"/>
      <c r="NF24" s="149"/>
      <c r="NG24" s="149"/>
      <c r="NH24" s="149"/>
      <c r="NI24" s="149"/>
      <c r="NJ24" s="149"/>
      <c r="NK24" s="149"/>
      <c r="NL24" s="149"/>
      <c r="NM24" s="149"/>
      <c r="NN24" s="149"/>
      <c r="NO24" s="149"/>
      <c r="NP24" s="149"/>
      <c r="NQ24" s="149"/>
      <c r="NR24" s="149"/>
      <c r="NS24" s="149"/>
      <c r="NT24" s="149"/>
      <c r="NU24" s="149"/>
      <c r="NV24" s="149"/>
      <c r="NW24" s="149"/>
      <c r="NX24" s="149"/>
      <c r="NY24" s="149"/>
      <c r="NZ24" s="149"/>
      <c r="OA24" s="149"/>
      <c r="OB24" s="149"/>
      <c r="OC24" s="149"/>
      <c r="OD24" s="149"/>
      <c r="OE24" s="149"/>
      <c r="OF24" s="149"/>
      <c r="OG24" s="149"/>
      <c r="OH24" s="149"/>
      <c r="OI24" s="149"/>
      <c r="OJ24" s="149"/>
      <c r="OK24" s="149"/>
      <c r="OL24" s="149"/>
      <c r="OM24" s="149"/>
      <c r="ON24" s="149"/>
      <c r="OO24" s="149"/>
      <c r="OP24" s="149"/>
      <c r="OQ24" s="149"/>
      <c r="OR24" s="149"/>
      <c r="OS24" s="149"/>
      <c r="OT24" s="149"/>
      <c r="OU24" s="149"/>
      <c r="OV24" s="149"/>
      <c r="OW24" s="149"/>
      <c r="OX24" s="149"/>
      <c r="OY24" s="149"/>
      <c r="OZ24" s="149"/>
      <c r="PA24" s="149"/>
      <c r="PB24" s="149"/>
      <c r="PC24" s="149"/>
      <c r="PD24" s="149"/>
      <c r="PE24" s="149"/>
      <c r="PF24" s="149"/>
      <c r="PG24" s="149"/>
      <c r="PH24" s="149"/>
      <c r="PI24" s="149"/>
      <c r="PJ24" s="149"/>
      <c r="PK24" s="149"/>
      <c r="PL24" s="149"/>
      <c r="PM24" s="149"/>
      <c r="PN24" s="149"/>
      <c r="PO24" s="149"/>
      <c r="PP24" s="149"/>
      <c r="PQ24" s="149"/>
      <c r="PR24" s="149"/>
      <c r="PS24" s="149"/>
      <c r="PT24" s="149"/>
      <c r="PU24" s="149"/>
      <c r="PV24" s="149"/>
      <c r="PW24" s="149"/>
      <c r="PX24" s="149"/>
      <c r="PY24" s="149"/>
      <c r="PZ24" s="149"/>
      <c r="QA24" s="149"/>
      <c r="QB24" s="149"/>
      <c r="QC24" s="149"/>
      <c r="QD24" s="149"/>
      <c r="QE24" s="149"/>
      <c r="QF24" s="149"/>
      <c r="QG24" s="149"/>
      <c r="QH24" s="149"/>
      <c r="QI24" s="149"/>
      <c r="QJ24" s="149"/>
      <c r="QK24" s="149"/>
      <c r="QL24" s="149"/>
      <c r="QM24" s="149"/>
      <c r="QN24" s="149"/>
      <c r="QO24" s="149"/>
      <c r="QP24" s="149"/>
      <c r="QQ24" s="149"/>
      <c r="QR24" s="149"/>
      <c r="QS24" s="149"/>
      <c r="QT24" s="149"/>
      <c r="QU24" s="149"/>
      <c r="QV24" s="149"/>
      <c r="QW24" s="149"/>
      <c r="QX24" s="149"/>
      <c r="QY24" s="149"/>
      <c r="QZ24" s="149"/>
      <c r="RA24" s="149"/>
      <c r="RB24" s="149"/>
      <c r="RC24" s="149"/>
      <c r="RD24" s="149"/>
      <c r="RE24" s="149"/>
      <c r="RF24" s="149"/>
      <c r="RG24" s="149"/>
      <c r="RH24" s="149"/>
      <c r="RI24" s="149"/>
      <c r="RJ24" s="149"/>
      <c r="RK24" s="149"/>
      <c r="RL24" s="149"/>
      <c r="RM24" s="149"/>
      <c r="RN24" s="149"/>
      <c r="RO24" s="149"/>
      <c r="RP24" s="149"/>
      <c r="RQ24" s="149"/>
      <c r="RR24" s="149"/>
      <c r="RS24" s="149"/>
      <c r="RT24" s="149"/>
      <c r="RU24" s="149"/>
      <c r="RV24" s="149"/>
      <c r="RW24" s="149"/>
      <c r="RX24" s="149"/>
      <c r="RY24" s="149"/>
      <c r="RZ24" s="149"/>
      <c r="SA24" s="149"/>
      <c r="SB24" s="149"/>
      <c r="SC24" s="149"/>
      <c r="SD24" s="149"/>
      <c r="SE24" s="149"/>
      <c r="SF24" s="149"/>
      <c r="SG24" s="149"/>
      <c r="SH24" s="149"/>
      <c r="SI24" s="149"/>
      <c r="SJ24" s="149"/>
      <c r="SK24" s="149"/>
      <c r="SL24" s="149"/>
      <c r="SM24" s="149"/>
      <c r="SN24" s="149"/>
      <c r="SO24" s="149"/>
      <c r="SP24" s="149"/>
      <c r="SQ24" s="149"/>
      <c r="SR24" s="149"/>
      <c r="SS24" s="149"/>
      <c r="ST24" s="149"/>
      <c r="SU24" s="149"/>
      <c r="SV24" s="149"/>
      <c r="SW24" s="149"/>
      <c r="SX24" s="149"/>
      <c r="SY24" s="149"/>
      <c r="SZ24" s="149"/>
      <c r="TA24" s="149"/>
      <c r="TB24" s="149"/>
      <c r="TC24" s="149"/>
      <c r="TD24" s="149"/>
      <c r="TE24" s="149"/>
      <c r="TF24" s="149"/>
      <c r="TG24" s="149"/>
      <c r="TH24" s="149"/>
      <c r="TI24" s="149"/>
      <c r="TJ24" s="149"/>
      <c r="TK24" s="149"/>
      <c r="TL24" s="149"/>
      <c r="TM24" s="149"/>
      <c r="TN24" s="149"/>
      <c r="TO24" s="149"/>
      <c r="TP24" s="149"/>
      <c r="TQ24" s="149"/>
      <c r="TR24" s="149"/>
      <c r="TS24" s="149"/>
      <c r="TT24" s="149"/>
      <c r="TU24" s="149"/>
      <c r="TV24" s="149"/>
      <c r="TW24" s="149"/>
      <c r="TX24" s="149"/>
      <c r="TY24" s="149"/>
      <c r="TZ24" s="149"/>
      <c r="UA24" s="149"/>
      <c r="UB24" s="149"/>
      <c r="UC24" s="149"/>
      <c r="UD24" s="149"/>
      <c r="UE24" s="149"/>
      <c r="UF24" s="149"/>
      <c r="UG24" s="149"/>
      <c r="UH24" s="149"/>
      <c r="UI24" s="149"/>
      <c r="UJ24" s="149"/>
      <c r="UK24" s="149"/>
      <c r="UL24" s="149"/>
      <c r="UM24" s="149"/>
      <c r="UN24" s="149"/>
      <c r="UO24" s="149"/>
      <c r="UP24" s="149"/>
      <c r="UQ24" s="149"/>
      <c r="UR24" s="149"/>
      <c r="US24" s="149"/>
      <c r="UT24" s="149"/>
      <c r="UU24" s="149"/>
      <c r="UV24" s="149"/>
      <c r="UW24" s="149"/>
      <c r="UX24" s="149"/>
      <c r="UY24" s="149"/>
      <c r="UZ24" s="149"/>
      <c r="VA24" s="149"/>
      <c r="VB24" s="149"/>
      <c r="VC24" s="149"/>
      <c r="VD24" s="149"/>
      <c r="VE24" s="149"/>
      <c r="VF24" s="149"/>
      <c r="VG24" s="149"/>
      <c r="VH24" s="149"/>
      <c r="VI24" s="149"/>
      <c r="VJ24" s="149"/>
      <c r="VK24" s="149"/>
      <c r="VL24" s="149"/>
      <c r="VM24" s="149"/>
      <c r="VN24" s="149"/>
      <c r="VO24" s="149"/>
      <c r="VP24" s="149"/>
      <c r="VQ24" s="149"/>
      <c r="VR24" s="149"/>
      <c r="VS24" s="149"/>
      <c r="VT24" s="149"/>
      <c r="VU24" s="149"/>
      <c r="VV24" s="149"/>
      <c r="VW24" s="149"/>
      <c r="VX24" s="149"/>
      <c r="VY24" s="149"/>
      <c r="VZ24" s="149"/>
      <c r="WA24" s="149"/>
      <c r="WB24" s="149"/>
      <c r="WC24" s="149"/>
      <c r="WD24" s="149"/>
      <c r="WE24" s="149"/>
      <c r="WF24" s="149"/>
      <c r="WG24" s="149"/>
      <c r="WH24" s="149"/>
      <c r="WI24" s="149"/>
      <c r="WJ24" s="149"/>
      <c r="WK24" s="149"/>
      <c r="WL24" s="149"/>
      <c r="WM24" s="149"/>
      <c r="WN24" s="149"/>
      <c r="WO24" s="149"/>
      <c r="WP24" s="149"/>
      <c r="WQ24" s="149"/>
      <c r="WR24" s="149"/>
      <c r="WS24" s="149"/>
      <c r="WT24" s="149"/>
      <c r="WU24" s="149"/>
      <c r="WV24" s="149"/>
      <c r="WW24" s="149"/>
      <c r="WX24" s="149"/>
      <c r="WY24" s="149"/>
      <c r="WZ24" s="149"/>
      <c r="XA24" s="149"/>
      <c r="XB24" s="149"/>
      <c r="XC24" s="149"/>
      <c r="XD24" s="149"/>
      <c r="XE24" s="149"/>
      <c r="XF24" s="149"/>
      <c r="XG24" s="149"/>
      <c r="XH24" s="149"/>
      <c r="XI24" s="149"/>
      <c r="XJ24" s="149"/>
      <c r="XK24" s="149"/>
      <c r="XL24" s="149"/>
      <c r="XM24" s="149"/>
      <c r="XN24" s="149"/>
      <c r="XO24" s="149"/>
      <c r="XP24" s="149"/>
      <c r="XQ24" s="149"/>
      <c r="XR24" s="149"/>
      <c r="XS24" s="149"/>
      <c r="XT24" s="149"/>
      <c r="XU24" s="149"/>
      <c r="XV24" s="149"/>
      <c r="XW24" s="149"/>
      <c r="XX24" s="149"/>
      <c r="XY24" s="149"/>
      <c r="XZ24" s="149"/>
      <c r="YA24" s="149"/>
      <c r="YB24" s="149"/>
      <c r="YC24" s="149"/>
      <c r="YD24" s="149"/>
      <c r="YE24" s="149"/>
      <c r="YF24" s="149"/>
      <c r="YG24" s="149"/>
      <c r="YH24" s="149"/>
      <c r="YI24" s="149"/>
      <c r="YJ24" s="149"/>
      <c r="YK24" s="149"/>
      <c r="YL24" s="149"/>
      <c r="YM24" s="149"/>
      <c r="YN24" s="149"/>
      <c r="YO24" s="149"/>
      <c r="YP24" s="149"/>
      <c r="YQ24" s="149"/>
      <c r="YR24" s="149"/>
      <c r="YS24" s="149"/>
      <c r="YT24" s="149"/>
      <c r="YU24" s="149"/>
      <c r="YV24" s="149"/>
      <c r="YW24" s="149"/>
      <c r="YX24" s="149"/>
      <c r="YY24" s="149"/>
      <c r="YZ24" s="149"/>
      <c r="ZA24" s="149"/>
      <c r="ZB24" s="149"/>
      <c r="ZC24" s="149"/>
      <c r="ZD24" s="149"/>
      <c r="ZE24" s="149"/>
      <c r="ZF24" s="149"/>
      <c r="ZG24" s="149"/>
      <c r="ZH24" s="149"/>
      <c r="ZI24" s="149"/>
      <c r="ZJ24" s="149"/>
      <c r="ZK24" s="149"/>
      <c r="ZL24" s="149"/>
      <c r="ZM24" s="149"/>
      <c r="ZN24" s="149"/>
      <c r="ZO24" s="149"/>
      <c r="ZP24" s="149"/>
      <c r="ZQ24" s="149"/>
      <c r="ZR24" s="149"/>
      <c r="ZS24" s="149"/>
      <c r="ZT24" s="149"/>
      <c r="ZU24" s="149"/>
      <c r="ZV24" s="149"/>
      <c r="ZW24" s="149"/>
      <c r="ZX24" s="149"/>
      <c r="ZY24" s="149"/>
      <c r="ZZ24" s="149"/>
      <c r="AAA24" s="149"/>
      <c r="AAB24" s="149"/>
      <c r="AAC24" s="149"/>
      <c r="AAD24" s="149"/>
      <c r="AAE24" s="149"/>
      <c r="AAF24" s="149"/>
      <c r="AAG24" s="149"/>
      <c r="AAH24" s="149"/>
      <c r="AAI24" s="149"/>
      <c r="AAJ24" s="149"/>
      <c r="AAK24" s="149"/>
      <c r="AAL24" s="149"/>
      <c r="AAM24" s="149"/>
      <c r="AAN24" s="149"/>
      <c r="AAO24" s="149"/>
      <c r="AAP24" s="149"/>
      <c r="AAQ24" s="149"/>
      <c r="AAR24" s="149"/>
      <c r="AAS24" s="149"/>
      <c r="AAT24" s="149"/>
      <c r="AAU24" s="149"/>
      <c r="AAV24" s="149"/>
      <c r="AAW24" s="149"/>
      <c r="AAX24" s="149"/>
      <c r="AAY24" s="149"/>
      <c r="AAZ24" s="149"/>
      <c r="ABA24" s="149"/>
      <c r="ABB24" s="149"/>
      <c r="ABC24" s="149"/>
      <c r="ABD24" s="149"/>
      <c r="ABE24" s="149"/>
      <c r="ABF24" s="149"/>
      <c r="ABG24" s="149"/>
      <c r="ABH24" s="149"/>
      <c r="ABI24" s="149"/>
      <c r="ABJ24" s="149"/>
      <c r="ABK24" s="149"/>
      <c r="ABL24" s="149"/>
      <c r="ABM24" s="149"/>
      <c r="ABN24" s="149"/>
      <c r="ABO24" s="149"/>
      <c r="ABP24" s="149"/>
      <c r="ABQ24" s="149"/>
      <c r="ABR24" s="149"/>
      <c r="ABS24" s="149"/>
      <c r="ABT24" s="149"/>
      <c r="ABU24" s="149"/>
      <c r="ABV24" s="149"/>
      <c r="ABW24" s="149"/>
      <c r="ABX24" s="149"/>
      <c r="ABY24" s="149"/>
      <c r="ABZ24" s="149"/>
      <c r="ACA24" s="149"/>
      <c r="ACB24" s="149"/>
      <c r="ACC24" s="149"/>
      <c r="ACD24" s="149"/>
      <c r="ACE24" s="149"/>
      <c r="ACF24" s="149"/>
      <c r="ACG24" s="149"/>
      <c r="ACH24" s="149"/>
      <c r="ACI24" s="149"/>
      <c r="ACJ24" s="149"/>
      <c r="ACK24" s="149"/>
      <c r="ACL24" s="149"/>
      <c r="ACM24" s="149"/>
      <c r="ACN24" s="149"/>
      <c r="ACO24" s="149"/>
      <c r="ACP24" s="149"/>
      <c r="ACQ24" s="149"/>
      <c r="ACR24" s="149"/>
      <c r="ACS24" s="149"/>
      <c r="ACT24" s="149"/>
      <c r="ACU24" s="149"/>
      <c r="ACV24" s="149"/>
      <c r="ACW24" s="149"/>
      <c r="ACX24" s="149"/>
      <c r="ACY24" s="149"/>
      <c r="ACZ24" s="149"/>
      <c r="ADA24" s="149"/>
      <c r="ADB24" s="149"/>
      <c r="ADC24" s="149"/>
      <c r="ADD24" s="149"/>
      <c r="ADE24" s="149"/>
      <c r="ADF24" s="149"/>
      <c r="ADG24" s="149"/>
      <c r="ADH24" s="149"/>
      <c r="ADI24" s="149"/>
      <c r="ADJ24" s="149"/>
      <c r="ADK24" s="149"/>
      <c r="ADL24" s="149"/>
      <c r="ADM24" s="149"/>
      <c r="ADN24" s="149"/>
      <c r="ADO24" s="149"/>
      <c r="ADP24" s="149"/>
      <c r="ADQ24" s="149"/>
      <c r="ADR24" s="149"/>
      <c r="ADS24" s="149"/>
      <c r="ADT24" s="149"/>
      <c r="ADU24" s="149"/>
      <c r="ADV24" s="149"/>
      <c r="ADW24" s="149"/>
      <c r="ADX24" s="149"/>
      <c r="ADY24" s="149"/>
      <c r="ADZ24" s="149"/>
      <c r="AEA24" s="149"/>
      <c r="AEB24" s="149"/>
      <c r="AEC24" s="149"/>
      <c r="AED24" s="149"/>
      <c r="AEE24" s="149"/>
      <c r="AEF24" s="149"/>
      <c r="AEG24" s="149"/>
      <c r="AEH24" s="149"/>
      <c r="AEI24" s="149"/>
      <c r="AEJ24" s="149"/>
      <c r="AEK24" s="149"/>
      <c r="AEL24" s="149"/>
      <c r="AEM24" s="149"/>
      <c r="AEN24" s="149"/>
      <c r="AEO24" s="149"/>
      <c r="AEP24" s="149"/>
      <c r="AEQ24" s="149"/>
      <c r="AER24" s="149"/>
      <c r="AES24" s="149"/>
      <c r="AET24" s="149"/>
      <c r="AEU24" s="149"/>
      <c r="AEV24" s="149"/>
      <c r="AEW24" s="149"/>
      <c r="AEX24" s="149"/>
      <c r="AEY24" s="149"/>
      <c r="AEZ24" s="149"/>
      <c r="AFA24" s="149"/>
      <c r="AFB24" s="149"/>
      <c r="AFC24" s="149"/>
      <c r="AFD24" s="149"/>
      <c r="AFE24" s="149"/>
      <c r="AFF24" s="149"/>
      <c r="AFG24" s="149"/>
      <c r="AFH24" s="149"/>
      <c r="AFI24" s="149"/>
      <c r="AFJ24" s="149"/>
      <c r="AFK24" s="149"/>
      <c r="AFL24" s="149"/>
      <c r="AFM24" s="149"/>
      <c r="AFN24" s="149"/>
      <c r="AFO24" s="149"/>
      <c r="AFP24" s="149"/>
      <c r="AFQ24" s="149"/>
      <c r="AFR24" s="149"/>
      <c r="AFS24" s="149"/>
      <c r="AFT24" s="149"/>
      <c r="AFU24" s="149"/>
    </row>
    <row r="25" spans="1:853" s="196" customFormat="1" ht="15.75" thickBot="1" x14ac:dyDescent="0.3">
      <c r="A25" s="197" t="s">
        <v>138</v>
      </c>
      <c r="B25" s="198">
        <v>42987.702705000003</v>
      </c>
      <c r="C25" s="198">
        <v>44030.540541000009</v>
      </c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  <c r="BH25" s="149"/>
      <c r="BI25" s="149"/>
      <c r="BJ25" s="149"/>
      <c r="BK25" s="149"/>
      <c r="BL25" s="149"/>
      <c r="BM25" s="149"/>
      <c r="BN25" s="149"/>
      <c r="BO25" s="149"/>
      <c r="BP25" s="149"/>
      <c r="BQ25" s="149"/>
      <c r="BR25" s="149"/>
      <c r="BS25" s="149"/>
      <c r="BT25" s="149"/>
      <c r="BU25" s="149"/>
      <c r="BV25" s="149"/>
      <c r="BW25" s="149"/>
      <c r="BX25" s="149"/>
      <c r="BY25" s="149"/>
      <c r="BZ25" s="149"/>
      <c r="CA25" s="149"/>
      <c r="CB25" s="149"/>
      <c r="CC25" s="149"/>
      <c r="CD25" s="149"/>
      <c r="CE25" s="149"/>
      <c r="CF25" s="149"/>
      <c r="CG25" s="149"/>
      <c r="CH25" s="149"/>
      <c r="CI25" s="149"/>
      <c r="CJ25" s="149"/>
      <c r="CK25" s="149"/>
      <c r="CL25" s="149"/>
      <c r="CM25" s="149"/>
      <c r="CN25" s="149"/>
      <c r="CO25" s="149"/>
      <c r="CP25" s="149"/>
      <c r="CQ25" s="149"/>
      <c r="CR25" s="149"/>
      <c r="CS25" s="149"/>
      <c r="CT25" s="149"/>
      <c r="CU25" s="149"/>
      <c r="CV25" s="149"/>
      <c r="CW25" s="149"/>
      <c r="CX25" s="149"/>
      <c r="CY25" s="149"/>
      <c r="CZ25" s="149"/>
      <c r="DA25" s="149"/>
      <c r="DB25" s="149"/>
      <c r="DC25" s="149"/>
      <c r="DD25" s="149"/>
      <c r="DE25" s="149"/>
      <c r="DF25" s="149"/>
      <c r="DG25" s="149"/>
      <c r="DH25" s="149"/>
      <c r="DI25" s="149"/>
      <c r="DJ25" s="149"/>
      <c r="DK25" s="149"/>
      <c r="DL25" s="149"/>
      <c r="DM25" s="149"/>
      <c r="DN25" s="149"/>
      <c r="DO25" s="149"/>
      <c r="DP25" s="149"/>
      <c r="DQ25" s="149"/>
      <c r="DR25" s="149"/>
      <c r="DS25" s="149"/>
      <c r="DT25" s="149"/>
      <c r="DU25" s="149"/>
      <c r="DV25" s="149"/>
      <c r="DW25" s="149"/>
      <c r="DX25" s="149"/>
      <c r="DY25" s="149"/>
      <c r="DZ25" s="149"/>
      <c r="EA25" s="149"/>
      <c r="EB25" s="149"/>
      <c r="EC25" s="149"/>
      <c r="ED25" s="149"/>
      <c r="EE25" s="149"/>
      <c r="EF25" s="149"/>
      <c r="EG25" s="149"/>
      <c r="EH25" s="149"/>
      <c r="EI25" s="149"/>
      <c r="EJ25" s="149"/>
      <c r="EK25" s="149"/>
      <c r="EL25" s="149"/>
      <c r="EM25" s="149"/>
      <c r="EN25" s="149"/>
      <c r="EO25" s="149"/>
      <c r="EP25" s="149"/>
      <c r="EQ25" s="149"/>
      <c r="ER25" s="149"/>
      <c r="ES25" s="149"/>
      <c r="ET25" s="149"/>
      <c r="EU25" s="149"/>
      <c r="EV25" s="149"/>
      <c r="EW25" s="149"/>
      <c r="EX25" s="149"/>
      <c r="EY25" s="149"/>
      <c r="EZ25" s="149"/>
      <c r="FA25" s="149"/>
      <c r="FB25" s="149"/>
      <c r="FC25" s="149"/>
      <c r="FD25" s="149"/>
      <c r="FE25" s="149"/>
      <c r="FF25" s="149"/>
      <c r="FG25" s="149"/>
      <c r="FH25" s="149"/>
      <c r="FI25" s="149"/>
      <c r="FJ25" s="149"/>
      <c r="FK25" s="149"/>
      <c r="FL25" s="149"/>
      <c r="FM25" s="149"/>
      <c r="FN25" s="149"/>
      <c r="FO25" s="149"/>
      <c r="FP25" s="149"/>
      <c r="FQ25" s="149"/>
      <c r="FR25" s="149"/>
      <c r="FS25" s="149"/>
      <c r="FT25" s="149"/>
      <c r="FU25" s="149"/>
      <c r="FV25" s="149"/>
      <c r="FW25" s="149"/>
      <c r="FX25" s="149"/>
      <c r="FY25" s="149"/>
      <c r="FZ25" s="149"/>
      <c r="GA25" s="149"/>
      <c r="GB25" s="149"/>
      <c r="GC25" s="149"/>
      <c r="GD25" s="149"/>
      <c r="GE25" s="149"/>
      <c r="GF25" s="149"/>
      <c r="GG25" s="149"/>
      <c r="GH25" s="149"/>
      <c r="GI25" s="149"/>
      <c r="GJ25" s="149"/>
      <c r="GK25" s="149"/>
      <c r="GL25" s="149"/>
      <c r="GM25" s="149"/>
      <c r="GN25" s="149"/>
      <c r="GO25" s="149"/>
      <c r="GP25" s="149"/>
      <c r="GQ25" s="149"/>
      <c r="GR25" s="149"/>
      <c r="GS25" s="149"/>
      <c r="GT25" s="149"/>
      <c r="GU25" s="149"/>
      <c r="GV25" s="149"/>
      <c r="GW25" s="149"/>
      <c r="GX25" s="149"/>
      <c r="GY25" s="149"/>
      <c r="GZ25" s="149"/>
      <c r="HA25" s="149"/>
      <c r="HB25" s="149"/>
      <c r="HC25" s="149"/>
      <c r="HD25" s="149"/>
      <c r="HE25" s="149"/>
      <c r="HF25" s="149"/>
      <c r="HG25" s="149"/>
      <c r="HH25" s="149"/>
      <c r="HI25" s="149"/>
      <c r="HJ25" s="149"/>
      <c r="HK25" s="149"/>
      <c r="HL25" s="149"/>
      <c r="HM25" s="149"/>
      <c r="HN25" s="149"/>
      <c r="HO25" s="149"/>
      <c r="HP25" s="149"/>
      <c r="HQ25" s="149"/>
      <c r="HR25" s="149"/>
      <c r="HS25" s="149"/>
      <c r="HT25" s="149"/>
      <c r="HU25" s="149"/>
      <c r="HV25" s="149"/>
      <c r="HW25" s="149"/>
      <c r="HX25" s="149"/>
      <c r="HY25" s="149"/>
      <c r="HZ25" s="149"/>
      <c r="IA25" s="149"/>
      <c r="IB25" s="149"/>
      <c r="IC25" s="149"/>
      <c r="ID25" s="149"/>
      <c r="IE25" s="149"/>
      <c r="IF25" s="149"/>
      <c r="IG25" s="149"/>
      <c r="IH25" s="149"/>
      <c r="II25" s="149"/>
      <c r="IJ25" s="149"/>
      <c r="IK25" s="149"/>
      <c r="IL25" s="149"/>
      <c r="IM25" s="149"/>
      <c r="IN25" s="149"/>
      <c r="IO25" s="149"/>
      <c r="IP25" s="149"/>
      <c r="IQ25" s="149"/>
      <c r="IR25" s="149"/>
      <c r="IS25" s="149"/>
      <c r="IT25" s="149"/>
      <c r="IU25" s="149"/>
      <c r="IV25" s="149"/>
      <c r="IW25" s="149"/>
      <c r="IX25" s="149"/>
      <c r="IY25" s="149"/>
      <c r="IZ25" s="149"/>
      <c r="JA25" s="149"/>
      <c r="JB25" s="149"/>
      <c r="JC25" s="149"/>
      <c r="JD25" s="149"/>
      <c r="JE25" s="149"/>
      <c r="JF25" s="149"/>
      <c r="JG25" s="149"/>
      <c r="JH25" s="149"/>
      <c r="JI25" s="149"/>
      <c r="JJ25" s="149"/>
      <c r="JK25" s="149"/>
      <c r="JL25" s="149"/>
      <c r="JM25" s="149"/>
      <c r="JN25" s="149"/>
      <c r="JO25" s="149"/>
      <c r="JP25" s="149"/>
      <c r="JQ25" s="149"/>
      <c r="JR25" s="149"/>
      <c r="JS25" s="149"/>
      <c r="JT25" s="149"/>
      <c r="JU25" s="149"/>
      <c r="JV25" s="149"/>
      <c r="JW25" s="149"/>
      <c r="JX25" s="149"/>
      <c r="JY25" s="149"/>
      <c r="JZ25" s="149"/>
      <c r="KA25" s="149"/>
      <c r="KB25" s="149"/>
      <c r="KC25" s="149"/>
      <c r="KD25" s="149"/>
      <c r="KE25" s="149"/>
      <c r="KF25" s="149"/>
      <c r="KG25" s="149"/>
      <c r="KH25" s="149"/>
      <c r="KI25" s="149"/>
      <c r="KJ25" s="149"/>
      <c r="KK25" s="149"/>
      <c r="KL25" s="149"/>
      <c r="KM25" s="149"/>
      <c r="KN25" s="149"/>
      <c r="KO25" s="149"/>
      <c r="KP25" s="149"/>
      <c r="KQ25" s="149"/>
      <c r="KR25" s="149"/>
      <c r="KS25" s="149"/>
      <c r="KT25" s="149"/>
      <c r="KU25" s="149"/>
      <c r="KV25" s="149"/>
      <c r="KW25" s="149"/>
      <c r="KX25" s="149"/>
      <c r="KY25" s="149"/>
      <c r="KZ25" s="149"/>
      <c r="LA25" s="149"/>
      <c r="LB25" s="149"/>
      <c r="LC25" s="149"/>
      <c r="LD25" s="149"/>
      <c r="LE25" s="149"/>
      <c r="LF25" s="149"/>
      <c r="LG25" s="149"/>
      <c r="LH25" s="149"/>
      <c r="LI25" s="149"/>
      <c r="LJ25" s="149"/>
      <c r="LK25" s="149"/>
      <c r="LL25" s="149"/>
      <c r="LM25" s="149"/>
      <c r="LN25" s="149"/>
      <c r="LO25" s="149"/>
      <c r="LP25" s="149"/>
      <c r="LQ25" s="149"/>
      <c r="LR25" s="149"/>
      <c r="LS25" s="149"/>
      <c r="LT25" s="149"/>
      <c r="LU25" s="149"/>
      <c r="LV25" s="149"/>
      <c r="LW25" s="149"/>
      <c r="LX25" s="149"/>
      <c r="LY25" s="149"/>
      <c r="LZ25" s="149"/>
      <c r="MA25" s="149"/>
      <c r="MB25" s="149"/>
      <c r="MC25" s="149"/>
      <c r="MD25" s="149"/>
      <c r="ME25" s="149"/>
      <c r="MF25" s="149"/>
      <c r="MG25" s="149"/>
      <c r="MH25" s="149"/>
      <c r="MI25" s="149"/>
      <c r="MJ25" s="149"/>
      <c r="MK25" s="149"/>
      <c r="ML25" s="149"/>
      <c r="MM25" s="149"/>
      <c r="MN25" s="149"/>
      <c r="MO25" s="149"/>
      <c r="MP25" s="149"/>
      <c r="MQ25" s="149"/>
      <c r="MR25" s="149"/>
      <c r="MS25" s="149"/>
      <c r="MT25" s="149"/>
      <c r="MU25" s="149"/>
      <c r="MV25" s="149"/>
      <c r="MW25" s="149"/>
      <c r="MX25" s="149"/>
      <c r="MY25" s="149"/>
      <c r="MZ25" s="149"/>
      <c r="NA25" s="149"/>
      <c r="NB25" s="149"/>
      <c r="NC25" s="149"/>
      <c r="ND25" s="149"/>
      <c r="NE25" s="149"/>
      <c r="NF25" s="149"/>
      <c r="NG25" s="149"/>
      <c r="NH25" s="149"/>
      <c r="NI25" s="149"/>
      <c r="NJ25" s="149"/>
      <c r="NK25" s="149"/>
      <c r="NL25" s="149"/>
      <c r="NM25" s="149"/>
      <c r="NN25" s="149"/>
      <c r="NO25" s="149"/>
      <c r="NP25" s="149"/>
      <c r="NQ25" s="149"/>
      <c r="NR25" s="149"/>
      <c r="NS25" s="149"/>
      <c r="NT25" s="149"/>
      <c r="NU25" s="149"/>
      <c r="NV25" s="149"/>
      <c r="NW25" s="149"/>
      <c r="NX25" s="149"/>
      <c r="NY25" s="149"/>
      <c r="NZ25" s="149"/>
      <c r="OA25" s="149"/>
      <c r="OB25" s="149"/>
      <c r="OC25" s="149"/>
      <c r="OD25" s="149"/>
      <c r="OE25" s="149"/>
      <c r="OF25" s="149"/>
      <c r="OG25" s="149"/>
      <c r="OH25" s="149"/>
      <c r="OI25" s="149"/>
      <c r="OJ25" s="149"/>
      <c r="OK25" s="149"/>
      <c r="OL25" s="149"/>
      <c r="OM25" s="149"/>
      <c r="ON25" s="149"/>
      <c r="OO25" s="149"/>
      <c r="OP25" s="149"/>
      <c r="OQ25" s="149"/>
      <c r="OR25" s="149"/>
      <c r="OS25" s="149"/>
      <c r="OT25" s="149"/>
      <c r="OU25" s="149"/>
      <c r="OV25" s="149"/>
      <c r="OW25" s="149"/>
      <c r="OX25" s="149"/>
      <c r="OY25" s="149"/>
      <c r="OZ25" s="149"/>
      <c r="PA25" s="149"/>
      <c r="PB25" s="149"/>
      <c r="PC25" s="149"/>
      <c r="PD25" s="149"/>
      <c r="PE25" s="149"/>
      <c r="PF25" s="149"/>
      <c r="PG25" s="149"/>
      <c r="PH25" s="149"/>
      <c r="PI25" s="149"/>
      <c r="PJ25" s="149"/>
      <c r="PK25" s="149"/>
      <c r="PL25" s="149"/>
      <c r="PM25" s="149"/>
      <c r="PN25" s="149"/>
      <c r="PO25" s="149"/>
      <c r="PP25" s="149"/>
      <c r="PQ25" s="149"/>
      <c r="PR25" s="149"/>
      <c r="PS25" s="149"/>
      <c r="PT25" s="149"/>
      <c r="PU25" s="149"/>
      <c r="PV25" s="149"/>
      <c r="PW25" s="149"/>
      <c r="PX25" s="149"/>
      <c r="PY25" s="149"/>
      <c r="PZ25" s="149"/>
      <c r="QA25" s="149"/>
      <c r="QB25" s="149"/>
      <c r="QC25" s="149"/>
      <c r="QD25" s="149"/>
      <c r="QE25" s="149"/>
      <c r="QF25" s="149"/>
      <c r="QG25" s="149"/>
      <c r="QH25" s="149"/>
      <c r="QI25" s="149"/>
      <c r="QJ25" s="149"/>
      <c r="QK25" s="149"/>
      <c r="QL25" s="149"/>
      <c r="QM25" s="149"/>
      <c r="QN25" s="149"/>
      <c r="QO25" s="149"/>
      <c r="QP25" s="149"/>
      <c r="QQ25" s="149"/>
      <c r="QR25" s="149"/>
      <c r="QS25" s="149"/>
      <c r="QT25" s="149"/>
      <c r="QU25" s="149"/>
      <c r="QV25" s="149"/>
      <c r="QW25" s="149"/>
      <c r="QX25" s="149"/>
      <c r="QY25" s="149"/>
      <c r="QZ25" s="149"/>
      <c r="RA25" s="149"/>
      <c r="RB25" s="149"/>
      <c r="RC25" s="149"/>
      <c r="RD25" s="149"/>
      <c r="RE25" s="149"/>
      <c r="RF25" s="149"/>
      <c r="RG25" s="149"/>
      <c r="RH25" s="149"/>
      <c r="RI25" s="149"/>
      <c r="RJ25" s="149"/>
      <c r="RK25" s="149"/>
      <c r="RL25" s="149"/>
      <c r="RM25" s="149"/>
      <c r="RN25" s="149"/>
      <c r="RO25" s="149"/>
      <c r="RP25" s="149"/>
      <c r="RQ25" s="149"/>
      <c r="RR25" s="149"/>
      <c r="RS25" s="149"/>
      <c r="RT25" s="149"/>
      <c r="RU25" s="149"/>
      <c r="RV25" s="149"/>
      <c r="RW25" s="149"/>
      <c r="RX25" s="149"/>
      <c r="RY25" s="149"/>
      <c r="RZ25" s="149"/>
      <c r="SA25" s="149"/>
      <c r="SB25" s="149"/>
      <c r="SC25" s="149"/>
      <c r="SD25" s="149"/>
      <c r="SE25" s="149"/>
      <c r="SF25" s="149"/>
      <c r="SG25" s="149"/>
      <c r="SH25" s="149"/>
      <c r="SI25" s="149"/>
      <c r="SJ25" s="149"/>
      <c r="SK25" s="149"/>
      <c r="SL25" s="149"/>
      <c r="SM25" s="149"/>
      <c r="SN25" s="149"/>
      <c r="SO25" s="149"/>
      <c r="SP25" s="149"/>
      <c r="SQ25" s="149"/>
      <c r="SR25" s="149"/>
      <c r="SS25" s="149"/>
      <c r="ST25" s="149"/>
      <c r="SU25" s="149"/>
      <c r="SV25" s="149"/>
      <c r="SW25" s="149"/>
      <c r="SX25" s="149"/>
      <c r="SY25" s="149"/>
      <c r="SZ25" s="149"/>
      <c r="TA25" s="149"/>
      <c r="TB25" s="149"/>
      <c r="TC25" s="149"/>
      <c r="TD25" s="149"/>
      <c r="TE25" s="149"/>
      <c r="TF25" s="149"/>
      <c r="TG25" s="149"/>
      <c r="TH25" s="149"/>
      <c r="TI25" s="149"/>
      <c r="TJ25" s="149"/>
      <c r="TK25" s="149"/>
      <c r="TL25" s="149"/>
      <c r="TM25" s="149"/>
      <c r="TN25" s="149"/>
      <c r="TO25" s="149"/>
      <c r="TP25" s="149"/>
      <c r="TQ25" s="149"/>
      <c r="TR25" s="149"/>
      <c r="TS25" s="149"/>
      <c r="TT25" s="149"/>
      <c r="TU25" s="149"/>
      <c r="TV25" s="149"/>
      <c r="TW25" s="149"/>
      <c r="TX25" s="149"/>
      <c r="TY25" s="149"/>
      <c r="TZ25" s="149"/>
      <c r="UA25" s="149"/>
      <c r="UB25" s="149"/>
      <c r="UC25" s="149"/>
      <c r="UD25" s="149"/>
      <c r="UE25" s="149"/>
      <c r="UF25" s="149"/>
      <c r="UG25" s="149"/>
      <c r="UH25" s="149"/>
      <c r="UI25" s="149"/>
      <c r="UJ25" s="149"/>
      <c r="UK25" s="149"/>
      <c r="UL25" s="149"/>
      <c r="UM25" s="149"/>
      <c r="UN25" s="149"/>
      <c r="UO25" s="149"/>
      <c r="UP25" s="149"/>
      <c r="UQ25" s="149"/>
      <c r="UR25" s="149"/>
      <c r="US25" s="149"/>
      <c r="UT25" s="149"/>
      <c r="UU25" s="149"/>
      <c r="UV25" s="149"/>
      <c r="UW25" s="149"/>
      <c r="UX25" s="149"/>
      <c r="UY25" s="149"/>
      <c r="UZ25" s="149"/>
      <c r="VA25" s="149"/>
      <c r="VB25" s="149"/>
      <c r="VC25" s="149"/>
      <c r="VD25" s="149"/>
      <c r="VE25" s="149"/>
      <c r="VF25" s="149"/>
      <c r="VG25" s="149"/>
      <c r="VH25" s="149"/>
      <c r="VI25" s="149"/>
      <c r="VJ25" s="149"/>
      <c r="VK25" s="149"/>
      <c r="VL25" s="149"/>
      <c r="VM25" s="149"/>
      <c r="VN25" s="149"/>
      <c r="VO25" s="149"/>
      <c r="VP25" s="149"/>
      <c r="VQ25" s="149"/>
      <c r="VR25" s="149"/>
      <c r="VS25" s="149"/>
      <c r="VT25" s="149"/>
      <c r="VU25" s="149"/>
      <c r="VV25" s="149"/>
      <c r="VW25" s="149"/>
      <c r="VX25" s="149"/>
      <c r="VY25" s="149"/>
      <c r="VZ25" s="149"/>
      <c r="WA25" s="149"/>
      <c r="WB25" s="149"/>
      <c r="WC25" s="149"/>
      <c r="WD25" s="149"/>
      <c r="WE25" s="149"/>
      <c r="WF25" s="149"/>
      <c r="WG25" s="149"/>
      <c r="WH25" s="149"/>
      <c r="WI25" s="149"/>
      <c r="WJ25" s="149"/>
      <c r="WK25" s="149"/>
      <c r="WL25" s="149"/>
      <c r="WM25" s="149"/>
      <c r="WN25" s="149"/>
      <c r="WO25" s="149"/>
      <c r="WP25" s="149"/>
      <c r="WQ25" s="149"/>
      <c r="WR25" s="149"/>
      <c r="WS25" s="149"/>
      <c r="WT25" s="149"/>
      <c r="WU25" s="149"/>
      <c r="WV25" s="149"/>
      <c r="WW25" s="149"/>
      <c r="WX25" s="149"/>
      <c r="WY25" s="149"/>
      <c r="WZ25" s="149"/>
      <c r="XA25" s="149"/>
      <c r="XB25" s="149"/>
      <c r="XC25" s="149"/>
      <c r="XD25" s="149"/>
      <c r="XE25" s="149"/>
      <c r="XF25" s="149"/>
      <c r="XG25" s="149"/>
      <c r="XH25" s="149"/>
      <c r="XI25" s="149"/>
      <c r="XJ25" s="149"/>
      <c r="XK25" s="149"/>
      <c r="XL25" s="149"/>
      <c r="XM25" s="149"/>
      <c r="XN25" s="149"/>
      <c r="XO25" s="149"/>
      <c r="XP25" s="149"/>
      <c r="XQ25" s="149"/>
      <c r="XR25" s="149"/>
      <c r="XS25" s="149"/>
      <c r="XT25" s="149"/>
      <c r="XU25" s="149"/>
      <c r="XV25" s="149"/>
      <c r="XW25" s="149"/>
      <c r="XX25" s="149"/>
      <c r="XY25" s="149"/>
      <c r="XZ25" s="149"/>
      <c r="YA25" s="149"/>
      <c r="YB25" s="149"/>
      <c r="YC25" s="149"/>
      <c r="YD25" s="149"/>
      <c r="YE25" s="149"/>
      <c r="YF25" s="149"/>
      <c r="YG25" s="149"/>
      <c r="YH25" s="149"/>
      <c r="YI25" s="149"/>
      <c r="YJ25" s="149"/>
      <c r="YK25" s="149"/>
      <c r="YL25" s="149"/>
      <c r="YM25" s="149"/>
      <c r="YN25" s="149"/>
      <c r="YO25" s="149"/>
      <c r="YP25" s="149"/>
      <c r="YQ25" s="149"/>
      <c r="YR25" s="149"/>
      <c r="YS25" s="149"/>
      <c r="YT25" s="149"/>
      <c r="YU25" s="149"/>
      <c r="YV25" s="149"/>
      <c r="YW25" s="149"/>
      <c r="YX25" s="149"/>
      <c r="YY25" s="149"/>
      <c r="YZ25" s="149"/>
      <c r="ZA25" s="149"/>
      <c r="ZB25" s="149"/>
      <c r="ZC25" s="149"/>
      <c r="ZD25" s="149"/>
      <c r="ZE25" s="149"/>
      <c r="ZF25" s="149"/>
      <c r="ZG25" s="149"/>
      <c r="ZH25" s="149"/>
      <c r="ZI25" s="149"/>
      <c r="ZJ25" s="149"/>
      <c r="ZK25" s="149"/>
      <c r="ZL25" s="149"/>
      <c r="ZM25" s="149"/>
      <c r="ZN25" s="149"/>
      <c r="ZO25" s="149"/>
      <c r="ZP25" s="149"/>
      <c r="ZQ25" s="149"/>
      <c r="ZR25" s="149"/>
      <c r="ZS25" s="149"/>
      <c r="ZT25" s="149"/>
      <c r="ZU25" s="149"/>
      <c r="ZV25" s="149"/>
      <c r="ZW25" s="149"/>
      <c r="ZX25" s="149"/>
      <c r="ZY25" s="149"/>
      <c r="ZZ25" s="149"/>
      <c r="AAA25" s="149"/>
      <c r="AAB25" s="149"/>
      <c r="AAC25" s="149"/>
      <c r="AAD25" s="149"/>
      <c r="AAE25" s="149"/>
      <c r="AAF25" s="149"/>
      <c r="AAG25" s="149"/>
      <c r="AAH25" s="149"/>
      <c r="AAI25" s="149"/>
      <c r="AAJ25" s="149"/>
      <c r="AAK25" s="149"/>
      <c r="AAL25" s="149"/>
      <c r="AAM25" s="149"/>
      <c r="AAN25" s="149"/>
      <c r="AAO25" s="149"/>
      <c r="AAP25" s="149"/>
      <c r="AAQ25" s="149"/>
      <c r="AAR25" s="149"/>
      <c r="AAS25" s="149"/>
      <c r="AAT25" s="149"/>
      <c r="AAU25" s="149"/>
      <c r="AAV25" s="149"/>
      <c r="AAW25" s="149"/>
      <c r="AAX25" s="149"/>
      <c r="AAY25" s="149"/>
      <c r="AAZ25" s="149"/>
      <c r="ABA25" s="149"/>
      <c r="ABB25" s="149"/>
      <c r="ABC25" s="149"/>
      <c r="ABD25" s="149"/>
      <c r="ABE25" s="149"/>
      <c r="ABF25" s="149"/>
      <c r="ABG25" s="149"/>
      <c r="ABH25" s="149"/>
      <c r="ABI25" s="149"/>
      <c r="ABJ25" s="149"/>
      <c r="ABK25" s="149"/>
      <c r="ABL25" s="149"/>
      <c r="ABM25" s="149"/>
      <c r="ABN25" s="149"/>
      <c r="ABO25" s="149"/>
      <c r="ABP25" s="149"/>
      <c r="ABQ25" s="149"/>
      <c r="ABR25" s="149"/>
      <c r="ABS25" s="149"/>
      <c r="ABT25" s="149"/>
      <c r="ABU25" s="149"/>
      <c r="ABV25" s="149"/>
      <c r="ABW25" s="149"/>
      <c r="ABX25" s="149"/>
      <c r="ABY25" s="149"/>
      <c r="ABZ25" s="149"/>
      <c r="ACA25" s="149"/>
      <c r="ACB25" s="149"/>
      <c r="ACC25" s="149"/>
      <c r="ACD25" s="149"/>
      <c r="ACE25" s="149"/>
      <c r="ACF25" s="149"/>
      <c r="ACG25" s="149"/>
      <c r="ACH25" s="149"/>
      <c r="ACI25" s="149"/>
      <c r="ACJ25" s="149"/>
      <c r="ACK25" s="149"/>
      <c r="ACL25" s="149"/>
      <c r="ACM25" s="149"/>
      <c r="ACN25" s="149"/>
      <c r="ACO25" s="149"/>
      <c r="ACP25" s="149"/>
      <c r="ACQ25" s="149"/>
      <c r="ACR25" s="149"/>
      <c r="ACS25" s="149"/>
      <c r="ACT25" s="149"/>
      <c r="ACU25" s="149"/>
      <c r="ACV25" s="149"/>
      <c r="ACW25" s="149"/>
      <c r="ACX25" s="149"/>
      <c r="ACY25" s="149"/>
      <c r="ACZ25" s="149"/>
      <c r="ADA25" s="149"/>
      <c r="ADB25" s="149"/>
      <c r="ADC25" s="149"/>
      <c r="ADD25" s="149"/>
      <c r="ADE25" s="149"/>
      <c r="ADF25" s="149"/>
      <c r="ADG25" s="149"/>
      <c r="ADH25" s="149"/>
      <c r="ADI25" s="149"/>
      <c r="ADJ25" s="149"/>
      <c r="ADK25" s="149"/>
      <c r="ADL25" s="149"/>
      <c r="ADM25" s="149"/>
      <c r="ADN25" s="149"/>
      <c r="ADO25" s="149"/>
      <c r="ADP25" s="149"/>
      <c r="ADQ25" s="149"/>
      <c r="ADR25" s="149"/>
      <c r="ADS25" s="149"/>
      <c r="ADT25" s="149"/>
      <c r="ADU25" s="149"/>
      <c r="ADV25" s="149"/>
      <c r="ADW25" s="149"/>
      <c r="ADX25" s="149"/>
      <c r="ADY25" s="149"/>
      <c r="ADZ25" s="149"/>
      <c r="AEA25" s="149"/>
      <c r="AEB25" s="149"/>
      <c r="AEC25" s="149"/>
      <c r="AED25" s="149"/>
      <c r="AEE25" s="149"/>
      <c r="AEF25" s="149"/>
      <c r="AEG25" s="149"/>
      <c r="AEH25" s="149"/>
      <c r="AEI25" s="149"/>
      <c r="AEJ25" s="149"/>
      <c r="AEK25" s="149"/>
      <c r="AEL25" s="149"/>
      <c r="AEM25" s="149"/>
      <c r="AEN25" s="149"/>
      <c r="AEO25" s="149"/>
      <c r="AEP25" s="149"/>
      <c r="AEQ25" s="149"/>
      <c r="AER25" s="149"/>
      <c r="AES25" s="149"/>
      <c r="AET25" s="149"/>
      <c r="AEU25" s="149"/>
      <c r="AEV25" s="149"/>
      <c r="AEW25" s="149"/>
      <c r="AEX25" s="149"/>
      <c r="AEY25" s="149"/>
      <c r="AEZ25" s="149"/>
      <c r="AFA25" s="149"/>
      <c r="AFB25" s="149"/>
      <c r="AFC25" s="149"/>
      <c r="AFD25" s="149"/>
      <c r="AFE25" s="149"/>
      <c r="AFF25" s="149"/>
      <c r="AFG25" s="149"/>
      <c r="AFH25" s="149"/>
      <c r="AFI25" s="149"/>
      <c r="AFJ25" s="149"/>
      <c r="AFK25" s="149"/>
      <c r="AFL25" s="149"/>
      <c r="AFM25" s="149"/>
      <c r="AFN25" s="149"/>
      <c r="AFO25" s="149"/>
      <c r="AFP25" s="149"/>
      <c r="AFQ25" s="149"/>
      <c r="AFR25" s="149"/>
      <c r="AFS25" s="149"/>
      <c r="AFT25" s="149"/>
      <c r="AFU25" s="149"/>
    </row>
    <row r="26" spans="1:853" x14ac:dyDescent="0.25">
      <c r="A26" s="197"/>
      <c r="B26" s="193"/>
      <c r="C26" s="193"/>
    </row>
    <row r="27" spans="1:853" x14ac:dyDescent="0.25">
      <c r="A27" s="197" t="s">
        <v>139</v>
      </c>
      <c r="B27" s="193"/>
      <c r="C27" s="193"/>
    </row>
    <row r="28" spans="1:853" x14ac:dyDescent="0.25">
      <c r="A28" s="191" t="s">
        <v>140</v>
      </c>
      <c r="B28" s="193">
        <v>14870.378377999999</v>
      </c>
      <c r="C28" s="193">
        <v>15323.621622000001</v>
      </c>
    </row>
    <row r="29" spans="1:853" x14ac:dyDescent="0.25">
      <c r="A29" s="191" t="s">
        <v>141</v>
      </c>
      <c r="B29" s="193">
        <v>695.67567599999995</v>
      </c>
      <c r="C29" s="193">
        <v>264.94594599999999</v>
      </c>
    </row>
    <row r="30" spans="1:853" x14ac:dyDescent="0.25">
      <c r="A30" s="191" t="s">
        <v>142</v>
      </c>
      <c r="B30" s="193">
        <v>97.243243000000007</v>
      </c>
      <c r="C30" s="193">
        <v>88.378377999999998</v>
      </c>
    </row>
    <row r="31" spans="1:853" x14ac:dyDescent="0.25">
      <c r="A31" s="191" t="s">
        <v>143</v>
      </c>
      <c r="B31" s="193"/>
      <c r="C31" s="193"/>
    </row>
    <row r="32" spans="1:853" x14ac:dyDescent="0.25">
      <c r="A32" s="191" t="s">
        <v>144</v>
      </c>
      <c r="B32" s="193">
        <v>1541.3243239999999</v>
      </c>
      <c r="C32" s="193">
        <v>1413.6216219999999</v>
      </c>
    </row>
    <row r="33" spans="1:853" x14ac:dyDescent="0.25">
      <c r="A33" s="191" t="s">
        <v>145</v>
      </c>
      <c r="B33" s="193">
        <v>12536.702703000001</v>
      </c>
      <c r="C33" s="193">
        <v>13353.405405</v>
      </c>
    </row>
    <row r="34" spans="1:853" x14ac:dyDescent="0.25">
      <c r="A34" s="191" t="s">
        <v>146</v>
      </c>
      <c r="B34" s="193">
        <v>1634.918919</v>
      </c>
      <c r="C34" s="193">
        <v>1212.216216</v>
      </c>
    </row>
    <row r="35" spans="1:853" ht="17.25" x14ac:dyDescent="0.4">
      <c r="A35" s="191" t="s">
        <v>147</v>
      </c>
      <c r="B35" s="194">
        <v>16</v>
      </c>
      <c r="C35" s="194">
        <v>230.32432399999999</v>
      </c>
    </row>
    <row r="36" spans="1:853" x14ac:dyDescent="0.25">
      <c r="A36" s="191" t="s">
        <v>148</v>
      </c>
      <c r="B36" s="193">
        <v>15728.945946</v>
      </c>
      <c r="C36" s="193">
        <v>16209.567567</v>
      </c>
    </row>
    <row r="37" spans="1:853" x14ac:dyDescent="0.25">
      <c r="A37" s="191" t="s">
        <v>149</v>
      </c>
      <c r="B37" s="193">
        <v>467.43243200000001</v>
      </c>
      <c r="C37" s="193">
        <v>757.02702699999998</v>
      </c>
    </row>
    <row r="38" spans="1:853" x14ac:dyDescent="0.25">
      <c r="A38" s="191" t="s">
        <v>150</v>
      </c>
      <c r="B38" s="193">
        <v>4201.0810810000003</v>
      </c>
      <c r="C38" s="193">
        <v>4729.8648649999996</v>
      </c>
    </row>
    <row r="39" spans="1:853" x14ac:dyDescent="0.25">
      <c r="A39" s="191" t="s">
        <v>151</v>
      </c>
      <c r="B39" s="193">
        <v>296.56756799999999</v>
      </c>
      <c r="C39" s="193">
        <v>248.837838</v>
      </c>
    </row>
    <row r="40" spans="1:853" x14ac:dyDescent="0.25">
      <c r="A40" s="191" t="s">
        <v>152</v>
      </c>
      <c r="B40" s="193">
        <v>35.918919000000002</v>
      </c>
      <c r="C40" s="193">
        <v>45.918919000000002</v>
      </c>
    </row>
    <row r="41" spans="1:853" x14ac:dyDescent="0.25">
      <c r="A41" s="191" t="s">
        <v>153</v>
      </c>
      <c r="B41" s="193">
        <v>13.135135</v>
      </c>
      <c r="C41" s="193">
        <v>20.162161999999999</v>
      </c>
    </row>
    <row r="42" spans="1:853" x14ac:dyDescent="0.25">
      <c r="A42" s="191" t="s">
        <v>154</v>
      </c>
      <c r="B42" s="193">
        <v>4657.1891889999997</v>
      </c>
      <c r="C42" s="193">
        <v>4324.7567570000001</v>
      </c>
    </row>
    <row r="43" spans="1:853" x14ac:dyDescent="0.25">
      <c r="A43" s="191" t="s">
        <v>155</v>
      </c>
      <c r="B43" s="193">
        <v>172.24324300000001</v>
      </c>
      <c r="C43" s="193">
        <v>189.72972999999999</v>
      </c>
    </row>
    <row r="44" spans="1:853" s="200" customFormat="1" thickBot="1" x14ac:dyDescent="0.25">
      <c r="A44" s="197" t="s">
        <v>156</v>
      </c>
      <c r="B44" s="199">
        <v>41235.810809999988</v>
      </c>
      <c r="C44" s="199">
        <v>42202.810810999996</v>
      </c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50"/>
      <c r="AU44" s="150"/>
      <c r="AV44" s="150"/>
      <c r="AW44" s="150"/>
      <c r="AX44" s="150"/>
      <c r="AY44" s="150"/>
      <c r="AZ44" s="150"/>
      <c r="BA44" s="150"/>
      <c r="BB44" s="150"/>
      <c r="BC44" s="150"/>
      <c r="BD44" s="150"/>
      <c r="BE44" s="150"/>
      <c r="BF44" s="150"/>
      <c r="BG44" s="150"/>
      <c r="BH44" s="150"/>
      <c r="BI44" s="150"/>
      <c r="BJ44" s="150"/>
      <c r="BK44" s="150"/>
      <c r="BL44" s="150"/>
      <c r="BM44" s="150"/>
      <c r="BN44" s="150"/>
      <c r="BO44" s="150"/>
      <c r="BP44" s="150"/>
      <c r="BQ44" s="150"/>
      <c r="BR44" s="150"/>
      <c r="BS44" s="150"/>
      <c r="BT44" s="150"/>
      <c r="BU44" s="150"/>
      <c r="BV44" s="150"/>
      <c r="BW44" s="150"/>
      <c r="BX44" s="150"/>
      <c r="BY44" s="150"/>
      <c r="BZ44" s="150"/>
      <c r="CA44" s="150"/>
      <c r="CB44" s="150"/>
      <c r="CC44" s="150"/>
      <c r="CD44" s="150"/>
      <c r="CE44" s="150"/>
      <c r="CF44" s="150"/>
      <c r="CG44" s="150"/>
      <c r="CH44" s="150"/>
      <c r="CI44" s="150"/>
      <c r="CJ44" s="150"/>
      <c r="CK44" s="150"/>
      <c r="CL44" s="150"/>
      <c r="CM44" s="150"/>
      <c r="CN44" s="150"/>
      <c r="CO44" s="150"/>
      <c r="CP44" s="150"/>
      <c r="CQ44" s="150"/>
      <c r="CR44" s="150"/>
      <c r="CS44" s="150"/>
      <c r="CT44" s="150"/>
      <c r="CU44" s="150"/>
      <c r="CV44" s="150"/>
      <c r="CW44" s="150"/>
      <c r="CX44" s="150"/>
      <c r="CY44" s="150"/>
      <c r="CZ44" s="150"/>
      <c r="DA44" s="150"/>
      <c r="DB44" s="150"/>
      <c r="DC44" s="150"/>
      <c r="DD44" s="150"/>
      <c r="DE44" s="150"/>
      <c r="DF44" s="150"/>
      <c r="DG44" s="150"/>
      <c r="DH44" s="150"/>
      <c r="DI44" s="150"/>
      <c r="DJ44" s="150"/>
      <c r="DK44" s="150"/>
      <c r="DL44" s="150"/>
      <c r="DM44" s="150"/>
      <c r="DN44" s="150"/>
      <c r="DO44" s="150"/>
      <c r="DP44" s="150"/>
      <c r="DQ44" s="150"/>
      <c r="DR44" s="150"/>
      <c r="DS44" s="150"/>
      <c r="DT44" s="150"/>
      <c r="DU44" s="150"/>
      <c r="DV44" s="150"/>
      <c r="DW44" s="150"/>
      <c r="DX44" s="150"/>
      <c r="DY44" s="150"/>
      <c r="DZ44" s="150"/>
      <c r="EA44" s="150"/>
      <c r="EB44" s="150"/>
      <c r="EC44" s="150"/>
      <c r="ED44" s="150"/>
      <c r="EE44" s="150"/>
      <c r="EF44" s="150"/>
      <c r="EG44" s="150"/>
      <c r="EH44" s="150"/>
      <c r="EI44" s="150"/>
      <c r="EJ44" s="150"/>
      <c r="EK44" s="150"/>
      <c r="EL44" s="150"/>
      <c r="EM44" s="150"/>
      <c r="EN44" s="150"/>
      <c r="EO44" s="150"/>
      <c r="EP44" s="150"/>
      <c r="EQ44" s="150"/>
      <c r="ER44" s="150"/>
      <c r="ES44" s="150"/>
      <c r="ET44" s="150"/>
      <c r="EU44" s="150"/>
      <c r="EV44" s="150"/>
      <c r="EW44" s="150"/>
      <c r="EX44" s="150"/>
      <c r="EY44" s="150"/>
      <c r="EZ44" s="150"/>
      <c r="FA44" s="150"/>
      <c r="FB44" s="150"/>
      <c r="FC44" s="150"/>
      <c r="FD44" s="150"/>
      <c r="FE44" s="150"/>
      <c r="FF44" s="150"/>
      <c r="FG44" s="150"/>
      <c r="FH44" s="150"/>
      <c r="FI44" s="150"/>
      <c r="FJ44" s="150"/>
      <c r="FK44" s="150"/>
      <c r="FL44" s="150"/>
      <c r="FM44" s="150"/>
      <c r="FN44" s="150"/>
      <c r="FO44" s="150"/>
      <c r="FP44" s="150"/>
      <c r="FQ44" s="150"/>
      <c r="FR44" s="150"/>
      <c r="FS44" s="150"/>
      <c r="FT44" s="150"/>
      <c r="FU44" s="150"/>
      <c r="FV44" s="150"/>
      <c r="FW44" s="150"/>
      <c r="FX44" s="150"/>
      <c r="FY44" s="150"/>
      <c r="FZ44" s="150"/>
      <c r="GA44" s="150"/>
      <c r="GB44" s="150"/>
      <c r="GC44" s="150"/>
      <c r="GD44" s="150"/>
      <c r="GE44" s="150"/>
      <c r="GF44" s="150"/>
      <c r="GG44" s="150"/>
      <c r="GH44" s="150"/>
      <c r="GI44" s="150"/>
      <c r="GJ44" s="150"/>
      <c r="GK44" s="150"/>
      <c r="GL44" s="150"/>
      <c r="GM44" s="150"/>
      <c r="GN44" s="150"/>
      <c r="GO44" s="150"/>
      <c r="GP44" s="150"/>
      <c r="GQ44" s="150"/>
      <c r="GR44" s="150"/>
      <c r="GS44" s="150"/>
      <c r="GT44" s="150"/>
      <c r="GU44" s="150"/>
      <c r="GV44" s="150"/>
      <c r="GW44" s="150"/>
      <c r="GX44" s="150"/>
      <c r="GY44" s="150"/>
      <c r="GZ44" s="150"/>
      <c r="HA44" s="150"/>
      <c r="HB44" s="150"/>
      <c r="HC44" s="150"/>
      <c r="HD44" s="150"/>
      <c r="HE44" s="150"/>
      <c r="HF44" s="150"/>
      <c r="HG44" s="150"/>
      <c r="HH44" s="150"/>
      <c r="HI44" s="150"/>
      <c r="HJ44" s="150"/>
      <c r="HK44" s="150"/>
      <c r="HL44" s="150"/>
      <c r="HM44" s="150"/>
      <c r="HN44" s="150"/>
      <c r="HO44" s="150"/>
      <c r="HP44" s="150"/>
      <c r="HQ44" s="150"/>
      <c r="HR44" s="150"/>
      <c r="HS44" s="150"/>
      <c r="HT44" s="150"/>
      <c r="HU44" s="150"/>
      <c r="HV44" s="150"/>
      <c r="HW44" s="150"/>
      <c r="HX44" s="150"/>
      <c r="HY44" s="150"/>
      <c r="HZ44" s="150"/>
      <c r="IA44" s="150"/>
      <c r="IB44" s="150"/>
      <c r="IC44" s="150"/>
      <c r="ID44" s="150"/>
      <c r="IE44" s="150"/>
      <c r="IF44" s="150"/>
      <c r="IG44" s="150"/>
      <c r="IH44" s="150"/>
      <c r="II44" s="150"/>
      <c r="IJ44" s="150"/>
      <c r="IK44" s="150"/>
      <c r="IL44" s="150"/>
      <c r="IM44" s="150"/>
      <c r="IN44" s="150"/>
      <c r="IO44" s="150"/>
      <c r="IP44" s="150"/>
      <c r="IQ44" s="150"/>
      <c r="IR44" s="150"/>
      <c r="IS44" s="150"/>
      <c r="IT44" s="150"/>
      <c r="IU44" s="150"/>
      <c r="IV44" s="150"/>
      <c r="IW44" s="150"/>
      <c r="IX44" s="150"/>
      <c r="IY44" s="150"/>
      <c r="IZ44" s="150"/>
      <c r="JA44" s="150"/>
      <c r="JB44" s="150"/>
      <c r="JC44" s="150"/>
      <c r="JD44" s="150"/>
      <c r="JE44" s="150"/>
      <c r="JF44" s="150"/>
      <c r="JG44" s="150"/>
      <c r="JH44" s="150"/>
      <c r="JI44" s="150"/>
      <c r="JJ44" s="150"/>
      <c r="JK44" s="150"/>
      <c r="JL44" s="150"/>
      <c r="JM44" s="150"/>
      <c r="JN44" s="150"/>
      <c r="JO44" s="150"/>
      <c r="JP44" s="150"/>
      <c r="JQ44" s="150"/>
      <c r="JR44" s="150"/>
      <c r="JS44" s="150"/>
      <c r="JT44" s="150"/>
      <c r="JU44" s="150"/>
      <c r="JV44" s="150"/>
      <c r="JW44" s="150"/>
      <c r="JX44" s="150"/>
      <c r="JY44" s="150"/>
      <c r="JZ44" s="150"/>
      <c r="KA44" s="150"/>
      <c r="KB44" s="150"/>
      <c r="KC44" s="150"/>
      <c r="KD44" s="150"/>
      <c r="KE44" s="150"/>
      <c r="KF44" s="150"/>
      <c r="KG44" s="150"/>
      <c r="KH44" s="150"/>
      <c r="KI44" s="150"/>
      <c r="KJ44" s="150"/>
      <c r="KK44" s="150"/>
      <c r="KL44" s="150"/>
      <c r="KM44" s="150"/>
      <c r="KN44" s="150"/>
      <c r="KO44" s="150"/>
      <c r="KP44" s="150"/>
      <c r="KQ44" s="150"/>
      <c r="KR44" s="150"/>
      <c r="KS44" s="150"/>
      <c r="KT44" s="150"/>
      <c r="KU44" s="150"/>
      <c r="KV44" s="150"/>
      <c r="KW44" s="150"/>
      <c r="KX44" s="150"/>
      <c r="KY44" s="150"/>
      <c r="KZ44" s="150"/>
      <c r="LA44" s="150"/>
      <c r="LB44" s="150"/>
      <c r="LC44" s="150"/>
      <c r="LD44" s="150"/>
      <c r="LE44" s="150"/>
      <c r="LF44" s="150"/>
      <c r="LG44" s="150"/>
      <c r="LH44" s="150"/>
      <c r="LI44" s="150"/>
      <c r="LJ44" s="150"/>
      <c r="LK44" s="150"/>
      <c r="LL44" s="150"/>
      <c r="LM44" s="150"/>
      <c r="LN44" s="150"/>
      <c r="LO44" s="150"/>
      <c r="LP44" s="150"/>
      <c r="LQ44" s="150"/>
      <c r="LR44" s="150"/>
      <c r="LS44" s="150"/>
      <c r="LT44" s="150"/>
      <c r="LU44" s="150"/>
      <c r="LV44" s="150"/>
      <c r="LW44" s="150"/>
      <c r="LX44" s="150"/>
      <c r="LY44" s="150"/>
      <c r="LZ44" s="150"/>
      <c r="MA44" s="150"/>
      <c r="MB44" s="150"/>
      <c r="MC44" s="150"/>
      <c r="MD44" s="150"/>
      <c r="ME44" s="150"/>
      <c r="MF44" s="150"/>
      <c r="MG44" s="150"/>
      <c r="MH44" s="150"/>
      <c r="MI44" s="150"/>
      <c r="MJ44" s="150"/>
      <c r="MK44" s="150"/>
      <c r="ML44" s="150"/>
      <c r="MM44" s="150"/>
      <c r="MN44" s="150"/>
      <c r="MO44" s="150"/>
      <c r="MP44" s="150"/>
      <c r="MQ44" s="150"/>
      <c r="MR44" s="150"/>
      <c r="MS44" s="150"/>
      <c r="MT44" s="150"/>
      <c r="MU44" s="150"/>
      <c r="MV44" s="150"/>
      <c r="MW44" s="150"/>
      <c r="MX44" s="150"/>
      <c r="MY44" s="150"/>
      <c r="MZ44" s="150"/>
      <c r="NA44" s="150"/>
      <c r="NB44" s="150"/>
      <c r="NC44" s="150"/>
      <c r="ND44" s="150"/>
      <c r="NE44" s="150"/>
      <c r="NF44" s="150"/>
      <c r="NG44" s="150"/>
      <c r="NH44" s="150"/>
      <c r="NI44" s="150"/>
      <c r="NJ44" s="150"/>
      <c r="NK44" s="150"/>
      <c r="NL44" s="150"/>
      <c r="NM44" s="150"/>
      <c r="NN44" s="150"/>
      <c r="NO44" s="150"/>
      <c r="NP44" s="150"/>
      <c r="NQ44" s="150"/>
      <c r="NR44" s="150"/>
      <c r="NS44" s="150"/>
      <c r="NT44" s="150"/>
      <c r="NU44" s="150"/>
      <c r="NV44" s="150"/>
      <c r="NW44" s="150"/>
      <c r="NX44" s="150"/>
      <c r="NY44" s="150"/>
      <c r="NZ44" s="150"/>
      <c r="OA44" s="150"/>
      <c r="OB44" s="150"/>
      <c r="OC44" s="150"/>
      <c r="OD44" s="150"/>
      <c r="OE44" s="150"/>
      <c r="OF44" s="150"/>
      <c r="OG44" s="150"/>
      <c r="OH44" s="150"/>
      <c r="OI44" s="150"/>
      <c r="OJ44" s="150"/>
      <c r="OK44" s="150"/>
      <c r="OL44" s="150"/>
      <c r="OM44" s="150"/>
      <c r="ON44" s="150"/>
      <c r="OO44" s="150"/>
      <c r="OP44" s="150"/>
      <c r="OQ44" s="150"/>
      <c r="OR44" s="150"/>
      <c r="OS44" s="150"/>
      <c r="OT44" s="150"/>
      <c r="OU44" s="150"/>
      <c r="OV44" s="150"/>
      <c r="OW44" s="150"/>
      <c r="OX44" s="150"/>
      <c r="OY44" s="150"/>
      <c r="OZ44" s="150"/>
      <c r="PA44" s="150"/>
      <c r="PB44" s="150"/>
      <c r="PC44" s="150"/>
      <c r="PD44" s="150"/>
      <c r="PE44" s="150"/>
      <c r="PF44" s="150"/>
      <c r="PG44" s="150"/>
      <c r="PH44" s="150"/>
      <c r="PI44" s="150"/>
      <c r="PJ44" s="150"/>
      <c r="PK44" s="150"/>
      <c r="PL44" s="150"/>
      <c r="PM44" s="150"/>
      <c r="PN44" s="150"/>
      <c r="PO44" s="150"/>
      <c r="PP44" s="150"/>
      <c r="PQ44" s="150"/>
      <c r="PR44" s="150"/>
      <c r="PS44" s="150"/>
      <c r="PT44" s="150"/>
      <c r="PU44" s="150"/>
      <c r="PV44" s="150"/>
      <c r="PW44" s="150"/>
      <c r="PX44" s="150"/>
      <c r="PY44" s="150"/>
      <c r="PZ44" s="150"/>
      <c r="QA44" s="150"/>
      <c r="QB44" s="150"/>
      <c r="QC44" s="150"/>
      <c r="QD44" s="150"/>
      <c r="QE44" s="150"/>
      <c r="QF44" s="150"/>
      <c r="QG44" s="150"/>
      <c r="QH44" s="150"/>
      <c r="QI44" s="150"/>
      <c r="QJ44" s="150"/>
      <c r="QK44" s="150"/>
      <c r="QL44" s="150"/>
      <c r="QM44" s="150"/>
      <c r="QN44" s="150"/>
      <c r="QO44" s="150"/>
      <c r="QP44" s="150"/>
      <c r="QQ44" s="150"/>
      <c r="QR44" s="150"/>
      <c r="QS44" s="150"/>
      <c r="QT44" s="150"/>
      <c r="QU44" s="150"/>
      <c r="QV44" s="150"/>
      <c r="QW44" s="150"/>
      <c r="QX44" s="150"/>
      <c r="QY44" s="150"/>
      <c r="QZ44" s="150"/>
      <c r="RA44" s="150"/>
      <c r="RB44" s="150"/>
      <c r="RC44" s="150"/>
      <c r="RD44" s="150"/>
      <c r="RE44" s="150"/>
      <c r="RF44" s="150"/>
      <c r="RG44" s="150"/>
      <c r="RH44" s="150"/>
      <c r="RI44" s="150"/>
      <c r="RJ44" s="150"/>
      <c r="RK44" s="150"/>
      <c r="RL44" s="150"/>
      <c r="RM44" s="150"/>
      <c r="RN44" s="150"/>
      <c r="RO44" s="150"/>
      <c r="RP44" s="150"/>
      <c r="RQ44" s="150"/>
      <c r="RR44" s="150"/>
      <c r="RS44" s="150"/>
      <c r="RT44" s="150"/>
      <c r="RU44" s="150"/>
      <c r="RV44" s="150"/>
      <c r="RW44" s="150"/>
      <c r="RX44" s="150"/>
      <c r="RY44" s="150"/>
      <c r="RZ44" s="150"/>
      <c r="SA44" s="150"/>
      <c r="SB44" s="150"/>
      <c r="SC44" s="150"/>
      <c r="SD44" s="150"/>
      <c r="SE44" s="150"/>
      <c r="SF44" s="150"/>
      <c r="SG44" s="150"/>
      <c r="SH44" s="150"/>
      <c r="SI44" s="150"/>
      <c r="SJ44" s="150"/>
      <c r="SK44" s="150"/>
      <c r="SL44" s="150"/>
      <c r="SM44" s="150"/>
      <c r="SN44" s="150"/>
      <c r="SO44" s="150"/>
      <c r="SP44" s="150"/>
      <c r="SQ44" s="150"/>
      <c r="SR44" s="150"/>
      <c r="SS44" s="150"/>
      <c r="ST44" s="150"/>
      <c r="SU44" s="150"/>
      <c r="SV44" s="150"/>
      <c r="SW44" s="150"/>
      <c r="SX44" s="150"/>
      <c r="SY44" s="150"/>
      <c r="SZ44" s="150"/>
      <c r="TA44" s="150"/>
      <c r="TB44" s="150"/>
      <c r="TC44" s="150"/>
      <c r="TD44" s="150"/>
      <c r="TE44" s="150"/>
      <c r="TF44" s="150"/>
      <c r="TG44" s="150"/>
      <c r="TH44" s="150"/>
      <c r="TI44" s="150"/>
      <c r="TJ44" s="150"/>
      <c r="TK44" s="150"/>
      <c r="TL44" s="150"/>
      <c r="TM44" s="150"/>
      <c r="TN44" s="150"/>
      <c r="TO44" s="150"/>
      <c r="TP44" s="150"/>
      <c r="TQ44" s="150"/>
      <c r="TR44" s="150"/>
      <c r="TS44" s="150"/>
      <c r="TT44" s="150"/>
      <c r="TU44" s="150"/>
      <c r="TV44" s="150"/>
      <c r="TW44" s="150"/>
      <c r="TX44" s="150"/>
      <c r="TY44" s="150"/>
      <c r="TZ44" s="150"/>
      <c r="UA44" s="150"/>
      <c r="UB44" s="150"/>
      <c r="UC44" s="150"/>
      <c r="UD44" s="150"/>
      <c r="UE44" s="150"/>
      <c r="UF44" s="150"/>
      <c r="UG44" s="150"/>
      <c r="UH44" s="150"/>
      <c r="UI44" s="150"/>
      <c r="UJ44" s="150"/>
      <c r="UK44" s="150"/>
      <c r="UL44" s="150"/>
      <c r="UM44" s="150"/>
      <c r="UN44" s="150"/>
      <c r="UO44" s="150"/>
      <c r="UP44" s="150"/>
      <c r="UQ44" s="150"/>
      <c r="UR44" s="150"/>
      <c r="US44" s="150"/>
      <c r="UT44" s="150"/>
      <c r="UU44" s="150"/>
      <c r="UV44" s="150"/>
      <c r="UW44" s="150"/>
      <c r="UX44" s="150"/>
      <c r="UY44" s="150"/>
      <c r="UZ44" s="150"/>
      <c r="VA44" s="150"/>
      <c r="VB44" s="150"/>
      <c r="VC44" s="150"/>
      <c r="VD44" s="150"/>
      <c r="VE44" s="150"/>
      <c r="VF44" s="150"/>
      <c r="VG44" s="150"/>
      <c r="VH44" s="150"/>
      <c r="VI44" s="150"/>
      <c r="VJ44" s="150"/>
      <c r="VK44" s="150"/>
      <c r="VL44" s="150"/>
      <c r="VM44" s="150"/>
      <c r="VN44" s="150"/>
      <c r="VO44" s="150"/>
      <c r="VP44" s="150"/>
      <c r="VQ44" s="150"/>
      <c r="VR44" s="150"/>
      <c r="VS44" s="150"/>
      <c r="VT44" s="150"/>
      <c r="VU44" s="150"/>
      <c r="VV44" s="150"/>
      <c r="VW44" s="150"/>
      <c r="VX44" s="150"/>
      <c r="VY44" s="150"/>
      <c r="VZ44" s="150"/>
      <c r="WA44" s="150"/>
      <c r="WB44" s="150"/>
      <c r="WC44" s="150"/>
      <c r="WD44" s="150"/>
      <c r="WE44" s="150"/>
      <c r="WF44" s="150"/>
      <c r="WG44" s="150"/>
      <c r="WH44" s="150"/>
      <c r="WI44" s="150"/>
      <c r="WJ44" s="150"/>
      <c r="WK44" s="150"/>
      <c r="WL44" s="150"/>
      <c r="WM44" s="150"/>
      <c r="WN44" s="150"/>
      <c r="WO44" s="150"/>
      <c r="WP44" s="150"/>
      <c r="WQ44" s="150"/>
      <c r="WR44" s="150"/>
      <c r="WS44" s="150"/>
      <c r="WT44" s="150"/>
      <c r="WU44" s="150"/>
      <c r="WV44" s="150"/>
      <c r="WW44" s="150"/>
      <c r="WX44" s="150"/>
      <c r="WY44" s="150"/>
      <c r="WZ44" s="150"/>
      <c r="XA44" s="150"/>
      <c r="XB44" s="150"/>
      <c r="XC44" s="150"/>
      <c r="XD44" s="150"/>
      <c r="XE44" s="150"/>
      <c r="XF44" s="150"/>
      <c r="XG44" s="150"/>
      <c r="XH44" s="150"/>
      <c r="XI44" s="150"/>
      <c r="XJ44" s="150"/>
      <c r="XK44" s="150"/>
      <c r="XL44" s="150"/>
      <c r="XM44" s="150"/>
      <c r="XN44" s="150"/>
      <c r="XO44" s="150"/>
      <c r="XP44" s="150"/>
      <c r="XQ44" s="150"/>
      <c r="XR44" s="150"/>
      <c r="XS44" s="150"/>
      <c r="XT44" s="150"/>
      <c r="XU44" s="150"/>
      <c r="XV44" s="150"/>
      <c r="XW44" s="150"/>
      <c r="XX44" s="150"/>
      <c r="XY44" s="150"/>
      <c r="XZ44" s="150"/>
      <c r="YA44" s="150"/>
      <c r="YB44" s="150"/>
      <c r="YC44" s="150"/>
      <c r="YD44" s="150"/>
      <c r="YE44" s="150"/>
      <c r="YF44" s="150"/>
      <c r="YG44" s="150"/>
      <c r="YH44" s="150"/>
      <c r="YI44" s="150"/>
      <c r="YJ44" s="150"/>
      <c r="YK44" s="150"/>
      <c r="YL44" s="150"/>
      <c r="YM44" s="150"/>
      <c r="YN44" s="150"/>
      <c r="YO44" s="150"/>
      <c r="YP44" s="150"/>
      <c r="YQ44" s="150"/>
      <c r="YR44" s="150"/>
      <c r="YS44" s="150"/>
      <c r="YT44" s="150"/>
      <c r="YU44" s="150"/>
      <c r="YV44" s="150"/>
      <c r="YW44" s="150"/>
      <c r="YX44" s="150"/>
      <c r="YY44" s="150"/>
      <c r="YZ44" s="150"/>
      <c r="ZA44" s="150"/>
      <c r="ZB44" s="150"/>
      <c r="ZC44" s="150"/>
      <c r="ZD44" s="150"/>
      <c r="ZE44" s="150"/>
      <c r="ZF44" s="150"/>
      <c r="ZG44" s="150"/>
      <c r="ZH44" s="150"/>
      <c r="ZI44" s="150"/>
      <c r="ZJ44" s="150"/>
      <c r="ZK44" s="150"/>
      <c r="ZL44" s="150"/>
      <c r="ZM44" s="150"/>
      <c r="ZN44" s="150"/>
      <c r="ZO44" s="150"/>
      <c r="ZP44" s="150"/>
      <c r="ZQ44" s="150"/>
      <c r="ZR44" s="150"/>
      <c r="ZS44" s="150"/>
      <c r="ZT44" s="150"/>
      <c r="ZU44" s="150"/>
      <c r="ZV44" s="150"/>
      <c r="ZW44" s="150"/>
      <c r="ZX44" s="150"/>
      <c r="ZY44" s="150"/>
      <c r="ZZ44" s="150"/>
      <c r="AAA44" s="150"/>
      <c r="AAB44" s="150"/>
      <c r="AAC44" s="150"/>
      <c r="AAD44" s="150"/>
      <c r="AAE44" s="150"/>
      <c r="AAF44" s="150"/>
      <c r="AAG44" s="150"/>
      <c r="AAH44" s="150"/>
      <c r="AAI44" s="150"/>
      <c r="AAJ44" s="150"/>
      <c r="AAK44" s="150"/>
      <c r="AAL44" s="150"/>
      <c r="AAM44" s="150"/>
      <c r="AAN44" s="150"/>
      <c r="AAO44" s="150"/>
      <c r="AAP44" s="150"/>
      <c r="AAQ44" s="150"/>
      <c r="AAR44" s="150"/>
      <c r="AAS44" s="150"/>
      <c r="AAT44" s="150"/>
      <c r="AAU44" s="150"/>
      <c r="AAV44" s="150"/>
      <c r="AAW44" s="150"/>
      <c r="AAX44" s="150"/>
      <c r="AAY44" s="150"/>
      <c r="AAZ44" s="150"/>
      <c r="ABA44" s="150"/>
      <c r="ABB44" s="150"/>
      <c r="ABC44" s="150"/>
      <c r="ABD44" s="150"/>
      <c r="ABE44" s="150"/>
      <c r="ABF44" s="150"/>
      <c r="ABG44" s="150"/>
      <c r="ABH44" s="150"/>
      <c r="ABI44" s="150"/>
      <c r="ABJ44" s="150"/>
      <c r="ABK44" s="150"/>
      <c r="ABL44" s="150"/>
      <c r="ABM44" s="150"/>
      <c r="ABN44" s="150"/>
      <c r="ABO44" s="150"/>
      <c r="ABP44" s="150"/>
      <c r="ABQ44" s="150"/>
      <c r="ABR44" s="150"/>
      <c r="ABS44" s="150"/>
      <c r="ABT44" s="150"/>
      <c r="ABU44" s="150"/>
      <c r="ABV44" s="150"/>
      <c r="ABW44" s="150"/>
      <c r="ABX44" s="150"/>
      <c r="ABY44" s="150"/>
      <c r="ABZ44" s="150"/>
      <c r="ACA44" s="150"/>
      <c r="ACB44" s="150"/>
      <c r="ACC44" s="150"/>
      <c r="ACD44" s="150"/>
      <c r="ACE44" s="150"/>
      <c r="ACF44" s="150"/>
      <c r="ACG44" s="150"/>
      <c r="ACH44" s="150"/>
      <c r="ACI44" s="150"/>
      <c r="ACJ44" s="150"/>
      <c r="ACK44" s="150"/>
      <c r="ACL44" s="150"/>
      <c r="ACM44" s="150"/>
      <c r="ACN44" s="150"/>
      <c r="ACO44" s="150"/>
      <c r="ACP44" s="150"/>
      <c r="ACQ44" s="150"/>
      <c r="ACR44" s="150"/>
      <c r="ACS44" s="150"/>
      <c r="ACT44" s="150"/>
      <c r="ACU44" s="150"/>
      <c r="ACV44" s="150"/>
      <c r="ACW44" s="150"/>
      <c r="ACX44" s="150"/>
      <c r="ACY44" s="150"/>
      <c r="ACZ44" s="150"/>
      <c r="ADA44" s="150"/>
      <c r="ADB44" s="150"/>
      <c r="ADC44" s="150"/>
      <c r="ADD44" s="150"/>
      <c r="ADE44" s="150"/>
      <c r="ADF44" s="150"/>
      <c r="ADG44" s="150"/>
      <c r="ADH44" s="150"/>
      <c r="ADI44" s="150"/>
      <c r="ADJ44" s="150"/>
      <c r="ADK44" s="150"/>
      <c r="ADL44" s="150"/>
      <c r="ADM44" s="150"/>
      <c r="ADN44" s="150"/>
      <c r="ADO44" s="150"/>
      <c r="ADP44" s="150"/>
      <c r="ADQ44" s="150"/>
      <c r="ADR44" s="150"/>
      <c r="ADS44" s="150"/>
      <c r="ADT44" s="150"/>
      <c r="ADU44" s="150"/>
      <c r="ADV44" s="150"/>
      <c r="ADW44" s="150"/>
      <c r="ADX44" s="150"/>
      <c r="ADY44" s="150"/>
      <c r="ADZ44" s="150"/>
      <c r="AEA44" s="150"/>
      <c r="AEB44" s="150"/>
      <c r="AEC44" s="150"/>
      <c r="AED44" s="150"/>
      <c r="AEE44" s="150"/>
      <c r="AEF44" s="150"/>
      <c r="AEG44" s="150"/>
      <c r="AEH44" s="150"/>
      <c r="AEI44" s="150"/>
      <c r="AEJ44" s="150"/>
      <c r="AEK44" s="150"/>
      <c r="AEL44" s="150"/>
      <c r="AEM44" s="150"/>
      <c r="AEN44" s="150"/>
      <c r="AEO44" s="150"/>
      <c r="AEP44" s="150"/>
      <c r="AEQ44" s="150"/>
      <c r="AER44" s="150"/>
      <c r="AES44" s="150"/>
      <c r="AET44" s="150"/>
      <c r="AEU44" s="150"/>
      <c r="AEV44" s="150"/>
      <c r="AEW44" s="150"/>
      <c r="AEX44" s="150"/>
      <c r="AEY44" s="150"/>
      <c r="AEZ44" s="150"/>
      <c r="AFA44" s="150"/>
      <c r="AFB44" s="150"/>
      <c r="AFC44" s="150"/>
      <c r="AFD44" s="150"/>
      <c r="AFE44" s="150"/>
      <c r="AFF44" s="150"/>
      <c r="AFG44" s="150"/>
      <c r="AFH44" s="150"/>
      <c r="AFI44" s="150"/>
      <c r="AFJ44" s="150"/>
      <c r="AFK44" s="150"/>
      <c r="AFL44" s="150"/>
      <c r="AFM44" s="150"/>
      <c r="AFN44" s="150"/>
      <c r="AFO44" s="150"/>
      <c r="AFP44" s="150"/>
      <c r="AFQ44" s="150"/>
      <c r="AFR44" s="150"/>
      <c r="AFS44" s="150"/>
      <c r="AFT44" s="150"/>
      <c r="AFU44" s="150"/>
    </row>
    <row r="45" spans="1:853" x14ac:dyDescent="0.25">
      <c r="A45" s="191" t="s">
        <v>157</v>
      </c>
      <c r="B45" s="193">
        <v>95.432432000000006</v>
      </c>
      <c r="C45" s="193">
        <v>95.432432000000006</v>
      </c>
    </row>
    <row r="46" spans="1:853" x14ac:dyDescent="0.25">
      <c r="A46" s="191" t="s">
        <v>158</v>
      </c>
      <c r="B46" s="193">
        <v>912.56756800000005</v>
      </c>
      <c r="C46" s="193">
        <v>907.35135100000002</v>
      </c>
    </row>
    <row r="47" spans="1:853" x14ac:dyDescent="0.25">
      <c r="A47" s="191" t="s">
        <v>159</v>
      </c>
      <c r="B47" s="193">
        <v>513.16216199999997</v>
      </c>
      <c r="C47" s="193">
        <v>572.48648600000001</v>
      </c>
    </row>
    <row r="48" spans="1:853" s="200" customFormat="1" ht="15.75" thickBot="1" x14ac:dyDescent="0.3">
      <c r="A48" s="191" t="s">
        <v>160</v>
      </c>
      <c r="B48" s="193">
        <v>95.945946000000006</v>
      </c>
      <c r="C48" s="193">
        <v>119.027027</v>
      </c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50"/>
      <c r="AC48" s="150"/>
      <c r="AD48" s="150"/>
      <c r="AE48" s="150"/>
      <c r="AF48" s="150"/>
      <c r="AG48" s="150"/>
      <c r="AH48" s="150"/>
      <c r="AI48" s="150"/>
      <c r="AJ48" s="150"/>
      <c r="AK48" s="150"/>
      <c r="AL48" s="150"/>
      <c r="AM48" s="150"/>
      <c r="AN48" s="150"/>
      <c r="AO48" s="150"/>
      <c r="AP48" s="150"/>
      <c r="AQ48" s="150"/>
      <c r="AR48" s="150"/>
      <c r="AS48" s="150"/>
      <c r="AT48" s="150"/>
      <c r="AU48" s="150"/>
      <c r="AV48" s="150"/>
      <c r="AW48" s="150"/>
      <c r="AX48" s="150"/>
      <c r="AY48" s="150"/>
      <c r="AZ48" s="150"/>
      <c r="BA48" s="150"/>
      <c r="BB48" s="150"/>
      <c r="BC48" s="150"/>
      <c r="BD48" s="150"/>
      <c r="BE48" s="150"/>
      <c r="BF48" s="150"/>
      <c r="BG48" s="150"/>
      <c r="BH48" s="150"/>
      <c r="BI48" s="150"/>
      <c r="BJ48" s="150"/>
      <c r="BK48" s="150"/>
      <c r="BL48" s="150"/>
      <c r="BM48" s="150"/>
      <c r="BN48" s="150"/>
      <c r="BO48" s="150"/>
      <c r="BP48" s="150"/>
      <c r="BQ48" s="150"/>
      <c r="BR48" s="150"/>
      <c r="BS48" s="150"/>
      <c r="BT48" s="150"/>
      <c r="BU48" s="150"/>
      <c r="BV48" s="150"/>
      <c r="BW48" s="150"/>
      <c r="BX48" s="150"/>
      <c r="BY48" s="150"/>
      <c r="BZ48" s="150"/>
      <c r="CA48" s="150"/>
      <c r="CB48" s="150"/>
      <c r="CC48" s="150"/>
      <c r="CD48" s="150"/>
      <c r="CE48" s="150"/>
      <c r="CF48" s="150"/>
      <c r="CG48" s="150"/>
      <c r="CH48" s="150"/>
      <c r="CI48" s="150"/>
      <c r="CJ48" s="150"/>
      <c r="CK48" s="150"/>
      <c r="CL48" s="150"/>
      <c r="CM48" s="150"/>
      <c r="CN48" s="150"/>
      <c r="CO48" s="150"/>
      <c r="CP48" s="150"/>
      <c r="CQ48" s="150"/>
      <c r="CR48" s="150"/>
      <c r="CS48" s="150"/>
      <c r="CT48" s="150"/>
      <c r="CU48" s="150"/>
      <c r="CV48" s="150"/>
      <c r="CW48" s="150"/>
      <c r="CX48" s="150"/>
      <c r="CY48" s="150"/>
      <c r="CZ48" s="150"/>
      <c r="DA48" s="150"/>
      <c r="DB48" s="150"/>
      <c r="DC48" s="150"/>
      <c r="DD48" s="150"/>
      <c r="DE48" s="150"/>
      <c r="DF48" s="150"/>
      <c r="DG48" s="150"/>
      <c r="DH48" s="150"/>
      <c r="DI48" s="150"/>
      <c r="DJ48" s="150"/>
      <c r="DK48" s="150"/>
      <c r="DL48" s="150"/>
      <c r="DM48" s="150"/>
      <c r="DN48" s="150"/>
      <c r="DO48" s="150"/>
      <c r="DP48" s="150"/>
      <c r="DQ48" s="150"/>
      <c r="DR48" s="150"/>
      <c r="DS48" s="150"/>
      <c r="DT48" s="150"/>
      <c r="DU48" s="150"/>
      <c r="DV48" s="150"/>
      <c r="DW48" s="150"/>
      <c r="DX48" s="150"/>
      <c r="DY48" s="150"/>
      <c r="DZ48" s="150"/>
      <c r="EA48" s="150"/>
      <c r="EB48" s="150"/>
      <c r="EC48" s="150"/>
      <c r="ED48" s="150"/>
      <c r="EE48" s="150"/>
      <c r="EF48" s="150"/>
      <c r="EG48" s="150"/>
      <c r="EH48" s="150"/>
      <c r="EI48" s="150"/>
      <c r="EJ48" s="150"/>
      <c r="EK48" s="150"/>
      <c r="EL48" s="150"/>
      <c r="EM48" s="150"/>
      <c r="EN48" s="150"/>
      <c r="EO48" s="150"/>
      <c r="EP48" s="150"/>
      <c r="EQ48" s="150"/>
      <c r="ER48" s="150"/>
      <c r="ES48" s="150"/>
      <c r="ET48" s="150"/>
      <c r="EU48" s="150"/>
      <c r="EV48" s="150"/>
      <c r="EW48" s="150"/>
      <c r="EX48" s="150"/>
      <c r="EY48" s="150"/>
      <c r="EZ48" s="150"/>
      <c r="FA48" s="150"/>
      <c r="FB48" s="150"/>
      <c r="FC48" s="150"/>
      <c r="FD48" s="150"/>
      <c r="FE48" s="150"/>
      <c r="FF48" s="150"/>
      <c r="FG48" s="150"/>
      <c r="FH48" s="150"/>
      <c r="FI48" s="150"/>
      <c r="FJ48" s="150"/>
      <c r="FK48" s="150"/>
      <c r="FL48" s="150"/>
      <c r="FM48" s="150"/>
      <c r="FN48" s="150"/>
      <c r="FO48" s="150"/>
      <c r="FP48" s="150"/>
      <c r="FQ48" s="150"/>
      <c r="FR48" s="150"/>
      <c r="FS48" s="150"/>
      <c r="FT48" s="150"/>
      <c r="FU48" s="150"/>
      <c r="FV48" s="150"/>
      <c r="FW48" s="150"/>
      <c r="FX48" s="150"/>
      <c r="FY48" s="150"/>
      <c r="FZ48" s="150"/>
      <c r="GA48" s="150"/>
      <c r="GB48" s="150"/>
      <c r="GC48" s="150"/>
      <c r="GD48" s="150"/>
      <c r="GE48" s="150"/>
      <c r="GF48" s="150"/>
      <c r="GG48" s="150"/>
      <c r="GH48" s="150"/>
      <c r="GI48" s="150"/>
      <c r="GJ48" s="150"/>
      <c r="GK48" s="150"/>
      <c r="GL48" s="150"/>
      <c r="GM48" s="150"/>
      <c r="GN48" s="150"/>
      <c r="GO48" s="150"/>
      <c r="GP48" s="150"/>
      <c r="GQ48" s="150"/>
      <c r="GR48" s="150"/>
      <c r="GS48" s="150"/>
      <c r="GT48" s="150"/>
      <c r="GU48" s="150"/>
      <c r="GV48" s="150"/>
      <c r="GW48" s="150"/>
      <c r="GX48" s="150"/>
      <c r="GY48" s="150"/>
      <c r="GZ48" s="150"/>
      <c r="HA48" s="150"/>
      <c r="HB48" s="150"/>
      <c r="HC48" s="150"/>
      <c r="HD48" s="150"/>
      <c r="HE48" s="150"/>
      <c r="HF48" s="150"/>
      <c r="HG48" s="150"/>
      <c r="HH48" s="150"/>
      <c r="HI48" s="150"/>
      <c r="HJ48" s="150"/>
      <c r="HK48" s="150"/>
      <c r="HL48" s="150"/>
      <c r="HM48" s="150"/>
      <c r="HN48" s="150"/>
      <c r="HO48" s="150"/>
      <c r="HP48" s="150"/>
      <c r="HQ48" s="150"/>
      <c r="HR48" s="150"/>
      <c r="HS48" s="150"/>
      <c r="HT48" s="150"/>
      <c r="HU48" s="150"/>
      <c r="HV48" s="150"/>
      <c r="HW48" s="150"/>
      <c r="HX48" s="150"/>
      <c r="HY48" s="150"/>
      <c r="HZ48" s="150"/>
      <c r="IA48" s="150"/>
      <c r="IB48" s="150"/>
      <c r="IC48" s="150"/>
      <c r="ID48" s="150"/>
      <c r="IE48" s="150"/>
      <c r="IF48" s="150"/>
      <c r="IG48" s="150"/>
      <c r="IH48" s="150"/>
      <c r="II48" s="150"/>
      <c r="IJ48" s="150"/>
      <c r="IK48" s="150"/>
      <c r="IL48" s="150"/>
      <c r="IM48" s="150"/>
      <c r="IN48" s="150"/>
      <c r="IO48" s="150"/>
      <c r="IP48" s="150"/>
      <c r="IQ48" s="150"/>
      <c r="IR48" s="150"/>
      <c r="IS48" s="150"/>
      <c r="IT48" s="150"/>
      <c r="IU48" s="150"/>
      <c r="IV48" s="150"/>
      <c r="IW48" s="150"/>
      <c r="IX48" s="150"/>
      <c r="IY48" s="150"/>
      <c r="IZ48" s="150"/>
      <c r="JA48" s="150"/>
      <c r="JB48" s="150"/>
      <c r="JC48" s="150"/>
      <c r="JD48" s="150"/>
      <c r="JE48" s="150"/>
      <c r="JF48" s="150"/>
      <c r="JG48" s="150"/>
      <c r="JH48" s="150"/>
      <c r="JI48" s="150"/>
      <c r="JJ48" s="150"/>
      <c r="JK48" s="150"/>
      <c r="JL48" s="150"/>
      <c r="JM48" s="150"/>
      <c r="JN48" s="150"/>
      <c r="JO48" s="150"/>
      <c r="JP48" s="150"/>
      <c r="JQ48" s="150"/>
      <c r="JR48" s="150"/>
      <c r="JS48" s="150"/>
      <c r="JT48" s="150"/>
      <c r="JU48" s="150"/>
      <c r="JV48" s="150"/>
      <c r="JW48" s="150"/>
      <c r="JX48" s="150"/>
      <c r="JY48" s="150"/>
      <c r="JZ48" s="150"/>
      <c r="KA48" s="150"/>
      <c r="KB48" s="150"/>
      <c r="KC48" s="150"/>
      <c r="KD48" s="150"/>
      <c r="KE48" s="150"/>
      <c r="KF48" s="150"/>
      <c r="KG48" s="150"/>
      <c r="KH48" s="150"/>
      <c r="KI48" s="150"/>
      <c r="KJ48" s="150"/>
      <c r="KK48" s="150"/>
      <c r="KL48" s="150"/>
      <c r="KM48" s="150"/>
      <c r="KN48" s="150"/>
      <c r="KO48" s="150"/>
      <c r="KP48" s="150"/>
      <c r="KQ48" s="150"/>
      <c r="KR48" s="150"/>
      <c r="KS48" s="150"/>
      <c r="KT48" s="150"/>
      <c r="KU48" s="150"/>
      <c r="KV48" s="150"/>
      <c r="KW48" s="150"/>
      <c r="KX48" s="150"/>
      <c r="KY48" s="150"/>
      <c r="KZ48" s="150"/>
      <c r="LA48" s="150"/>
      <c r="LB48" s="150"/>
      <c r="LC48" s="150"/>
      <c r="LD48" s="150"/>
      <c r="LE48" s="150"/>
      <c r="LF48" s="150"/>
      <c r="LG48" s="150"/>
      <c r="LH48" s="150"/>
      <c r="LI48" s="150"/>
      <c r="LJ48" s="150"/>
      <c r="LK48" s="150"/>
      <c r="LL48" s="150"/>
      <c r="LM48" s="150"/>
      <c r="LN48" s="150"/>
      <c r="LO48" s="150"/>
      <c r="LP48" s="150"/>
      <c r="LQ48" s="150"/>
      <c r="LR48" s="150"/>
      <c r="LS48" s="150"/>
      <c r="LT48" s="150"/>
      <c r="LU48" s="150"/>
      <c r="LV48" s="150"/>
      <c r="LW48" s="150"/>
      <c r="LX48" s="150"/>
      <c r="LY48" s="150"/>
      <c r="LZ48" s="150"/>
      <c r="MA48" s="150"/>
      <c r="MB48" s="150"/>
      <c r="MC48" s="150"/>
      <c r="MD48" s="150"/>
      <c r="ME48" s="150"/>
      <c r="MF48" s="150"/>
      <c r="MG48" s="150"/>
      <c r="MH48" s="150"/>
      <c r="MI48" s="150"/>
      <c r="MJ48" s="150"/>
      <c r="MK48" s="150"/>
      <c r="ML48" s="150"/>
      <c r="MM48" s="150"/>
      <c r="MN48" s="150"/>
      <c r="MO48" s="150"/>
      <c r="MP48" s="150"/>
      <c r="MQ48" s="150"/>
      <c r="MR48" s="150"/>
      <c r="MS48" s="150"/>
      <c r="MT48" s="150"/>
      <c r="MU48" s="150"/>
      <c r="MV48" s="150"/>
      <c r="MW48" s="150"/>
      <c r="MX48" s="150"/>
      <c r="MY48" s="150"/>
      <c r="MZ48" s="150"/>
      <c r="NA48" s="150"/>
      <c r="NB48" s="150"/>
      <c r="NC48" s="150"/>
      <c r="ND48" s="150"/>
      <c r="NE48" s="150"/>
      <c r="NF48" s="150"/>
      <c r="NG48" s="150"/>
      <c r="NH48" s="150"/>
      <c r="NI48" s="150"/>
      <c r="NJ48" s="150"/>
      <c r="NK48" s="150"/>
      <c r="NL48" s="150"/>
      <c r="NM48" s="150"/>
      <c r="NN48" s="150"/>
      <c r="NO48" s="150"/>
      <c r="NP48" s="150"/>
      <c r="NQ48" s="150"/>
      <c r="NR48" s="150"/>
      <c r="NS48" s="150"/>
      <c r="NT48" s="150"/>
      <c r="NU48" s="150"/>
      <c r="NV48" s="150"/>
      <c r="NW48" s="150"/>
      <c r="NX48" s="150"/>
      <c r="NY48" s="150"/>
      <c r="NZ48" s="150"/>
      <c r="OA48" s="150"/>
      <c r="OB48" s="150"/>
      <c r="OC48" s="150"/>
      <c r="OD48" s="150"/>
      <c r="OE48" s="150"/>
      <c r="OF48" s="150"/>
      <c r="OG48" s="150"/>
      <c r="OH48" s="150"/>
      <c r="OI48" s="150"/>
      <c r="OJ48" s="150"/>
      <c r="OK48" s="150"/>
      <c r="OL48" s="150"/>
      <c r="OM48" s="150"/>
      <c r="ON48" s="150"/>
      <c r="OO48" s="150"/>
      <c r="OP48" s="150"/>
      <c r="OQ48" s="150"/>
      <c r="OR48" s="150"/>
      <c r="OS48" s="150"/>
      <c r="OT48" s="150"/>
      <c r="OU48" s="150"/>
      <c r="OV48" s="150"/>
      <c r="OW48" s="150"/>
      <c r="OX48" s="150"/>
      <c r="OY48" s="150"/>
      <c r="OZ48" s="150"/>
      <c r="PA48" s="150"/>
      <c r="PB48" s="150"/>
      <c r="PC48" s="150"/>
      <c r="PD48" s="150"/>
      <c r="PE48" s="150"/>
      <c r="PF48" s="150"/>
      <c r="PG48" s="150"/>
      <c r="PH48" s="150"/>
      <c r="PI48" s="150"/>
      <c r="PJ48" s="150"/>
      <c r="PK48" s="150"/>
      <c r="PL48" s="150"/>
      <c r="PM48" s="150"/>
      <c r="PN48" s="150"/>
      <c r="PO48" s="150"/>
      <c r="PP48" s="150"/>
      <c r="PQ48" s="150"/>
      <c r="PR48" s="150"/>
      <c r="PS48" s="150"/>
      <c r="PT48" s="150"/>
      <c r="PU48" s="150"/>
      <c r="PV48" s="150"/>
      <c r="PW48" s="150"/>
      <c r="PX48" s="150"/>
      <c r="PY48" s="150"/>
      <c r="PZ48" s="150"/>
      <c r="QA48" s="150"/>
      <c r="QB48" s="150"/>
      <c r="QC48" s="150"/>
      <c r="QD48" s="150"/>
      <c r="QE48" s="150"/>
      <c r="QF48" s="150"/>
      <c r="QG48" s="150"/>
      <c r="QH48" s="150"/>
      <c r="QI48" s="150"/>
      <c r="QJ48" s="150"/>
      <c r="QK48" s="150"/>
      <c r="QL48" s="150"/>
      <c r="QM48" s="150"/>
      <c r="QN48" s="150"/>
      <c r="QO48" s="150"/>
      <c r="QP48" s="150"/>
      <c r="QQ48" s="150"/>
      <c r="QR48" s="150"/>
      <c r="QS48" s="150"/>
      <c r="QT48" s="150"/>
      <c r="QU48" s="150"/>
      <c r="QV48" s="150"/>
      <c r="QW48" s="150"/>
      <c r="QX48" s="150"/>
      <c r="QY48" s="150"/>
      <c r="QZ48" s="150"/>
      <c r="RA48" s="150"/>
      <c r="RB48" s="150"/>
      <c r="RC48" s="150"/>
      <c r="RD48" s="150"/>
      <c r="RE48" s="150"/>
      <c r="RF48" s="150"/>
      <c r="RG48" s="150"/>
      <c r="RH48" s="150"/>
      <c r="RI48" s="150"/>
      <c r="RJ48" s="150"/>
      <c r="RK48" s="150"/>
      <c r="RL48" s="150"/>
      <c r="RM48" s="150"/>
      <c r="RN48" s="150"/>
      <c r="RO48" s="150"/>
      <c r="RP48" s="150"/>
      <c r="RQ48" s="150"/>
      <c r="RR48" s="150"/>
      <c r="RS48" s="150"/>
      <c r="RT48" s="150"/>
      <c r="RU48" s="150"/>
      <c r="RV48" s="150"/>
      <c r="RW48" s="150"/>
      <c r="RX48" s="150"/>
      <c r="RY48" s="150"/>
      <c r="RZ48" s="150"/>
      <c r="SA48" s="150"/>
      <c r="SB48" s="150"/>
      <c r="SC48" s="150"/>
      <c r="SD48" s="150"/>
      <c r="SE48" s="150"/>
      <c r="SF48" s="150"/>
      <c r="SG48" s="150"/>
      <c r="SH48" s="150"/>
      <c r="SI48" s="150"/>
      <c r="SJ48" s="150"/>
      <c r="SK48" s="150"/>
      <c r="SL48" s="150"/>
      <c r="SM48" s="150"/>
      <c r="SN48" s="150"/>
      <c r="SO48" s="150"/>
      <c r="SP48" s="150"/>
      <c r="SQ48" s="150"/>
      <c r="SR48" s="150"/>
      <c r="SS48" s="150"/>
      <c r="ST48" s="150"/>
      <c r="SU48" s="150"/>
      <c r="SV48" s="150"/>
      <c r="SW48" s="150"/>
      <c r="SX48" s="150"/>
      <c r="SY48" s="150"/>
      <c r="SZ48" s="150"/>
      <c r="TA48" s="150"/>
      <c r="TB48" s="150"/>
      <c r="TC48" s="150"/>
      <c r="TD48" s="150"/>
      <c r="TE48" s="150"/>
      <c r="TF48" s="150"/>
      <c r="TG48" s="150"/>
      <c r="TH48" s="150"/>
      <c r="TI48" s="150"/>
      <c r="TJ48" s="150"/>
      <c r="TK48" s="150"/>
      <c r="TL48" s="150"/>
      <c r="TM48" s="150"/>
      <c r="TN48" s="150"/>
      <c r="TO48" s="150"/>
      <c r="TP48" s="150"/>
      <c r="TQ48" s="150"/>
      <c r="TR48" s="150"/>
      <c r="TS48" s="150"/>
      <c r="TT48" s="150"/>
      <c r="TU48" s="150"/>
      <c r="TV48" s="150"/>
      <c r="TW48" s="150"/>
      <c r="TX48" s="150"/>
      <c r="TY48" s="150"/>
      <c r="TZ48" s="150"/>
      <c r="UA48" s="150"/>
      <c r="UB48" s="150"/>
      <c r="UC48" s="150"/>
      <c r="UD48" s="150"/>
      <c r="UE48" s="150"/>
      <c r="UF48" s="150"/>
      <c r="UG48" s="150"/>
      <c r="UH48" s="150"/>
      <c r="UI48" s="150"/>
      <c r="UJ48" s="150"/>
      <c r="UK48" s="150"/>
      <c r="UL48" s="150"/>
      <c r="UM48" s="150"/>
      <c r="UN48" s="150"/>
      <c r="UO48" s="150"/>
      <c r="UP48" s="150"/>
      <c r="UQ48" s="150"/>
      <c r="UR48" s="150"/>
      <c r="US48" s="150"/>
      <c r="UT48" s="150"/>
      <c r="UU48" s="150"/>
      <c r="UV48" s="150"/>
      <c r="UW48" s="150"/>
      <c r="UX48" s="150"/>
      <c r="UY48" s="150"/>
      <c r="UZ48" s="150"/>
      <c r="VA48" s="150"/>
      <c r="VB48" s="150"/>
      <c r="VC48" s="150"/>
      <c r="VD48" s="150"/>
      <c r="VE48" s="150"/>
      <c r="VF48" s="150"/>
      <c r="VG48" s="150"/>
      <c r="VH48" s="150"/>
      <c r="VI48" s="150"/>
      <c r="VJ48" s="150"/>
      <c r="VK48" s="150"/>
      <c r="VL48" s="150"/>
      <c r="VM48" s="150"/>
      <c r="VN48" s="150"/>
      <c r="VO48" s="150"/>
      <c r="VP48" s="150"/>
      <c r="VQ48" s="150"/>
      <c r="VR48" s="150"/>
      <c r="VS48" s="150"/>
      <c r="VT48" s="150"/>
      <c r="VU48" s="150"/>
      <c r="VV48" s="150"/>
      <c r="VW48" s="150"/>
      <c r="VX48" s="150"/>
      <c r="VY48" s="150"/>
      <c r="VZ48" s="150"/>
      <c r="WA48" s="150"/>
      <c r="WB48" s="150"/>
      <c r="WC48" s="150"/>
      <c r="WD48" s="150"/>
      <c r="WE48" s="150"/>
      <c r="WF48" s="150"/>
      <c r="WG48" s="150"/>
      <c r="WH48" s="150"/>
      <c r="WI48" s="150"/>
      <c r="WJ48" s="150"/>
      <c r="WK48" s="150"/>
      <c r="WL48" s="150"/>
      <c r="WM48" s="150"/>
      <c r="WN48" s="150"/>
      <c r="WO48" s="150"/>
      <c r="WP48" s="150"/>
      <c r="WQ48" s="150"/>
      <c r="WR48" s="150"/>
      <c r="WS48" s="150"/>
      <c r="WT48" s="150"/>
      <c r="WU48" s="150"/>
      <c r="WV48" s="150"/>
      <c r="WW48" s="150"/>
      <c r="WX48" s="150"/>
      <c r="WY48" s="150"/>
      <c r="WZ48" s="150"/>
      <c r="XA48" s="150"/>
      <c r="XB48" s="150"/>
      <c r="XC48" s="150"/>
      <c r="XD48" s="150"/>
      <c r="XE48" s="150"/>
      <c r="XF48" s="150"/>
      <c r="XG48" s="150"/>
      <c r="XH48" s="150"/>
      <c r="XI48" s="150"/>
      <c r="XJ48" s="150"/>
      <c r="XK48" s="150"/>
      <c r="XL48" s="150"/>
      <c r="XM48" s="150"/>
      <c r="XN48" s="150"/>
      <c r="XO48" s="150"/>
      <c r="XP48" s="150"/>
      <c r="XQ48" s="150"/>
      <c r="XR48" s="150"/>
      <c r="XS48" s="150"/>
      <c r="XT48" s="150"/>
      <c r="XU48" s="150"/>
      <c r="XV48" s="150"/>
      <c r="XW48" s="150"/>
      <c r="XX48" s="150"/>
      <c r="XY48" s="150"/>
      <c r="XZ48" s="150"/>
      <c r="YA48" s="150"/>
      <c r="YB48" s="150"/>
      <c r="YC48" s="150"/>
      <c r="YD48" s="150"/>
      <c r="YE48" s="150"/>
      <c r="YF48" s="150"/>
      <c r="YG48" s="150"/>
      <c r="YH48" s="150"/>
      <c r="YI48" s="150"/>
      <c r="YJ48" s="150"/>
      <c r="YK48" s="150"/>
      <c r="YL48" s="150"/>
      <c r="YM48" s="150"/>
      <c r="YN48" s="150"/>
      <c r="YO48" s="150"/>
      <c r="YP48" s="150"/>
      <c r="YQ48" s="150"/>
      <c r="YR48" s="150"/>
      <c r="YS48" s="150"/>
      <c r="YT48" s="150"/>
      <c r="YU48" s="150"/>
      <c r="YV48" s="150"/>
      <c r="YW48" s="150"/>
      <c r="YX48" s="150"/>
      <c r="YY48" s="150"/>
      <c r="YZ48" s="150"/>
      <c r="ZA48" s="150"/>
      <c r="ZB48" s="150"/>
      <c r="ZC48" s="150"/>
      <c r="ZD48" s="150"/>
      <c r="ZE48" s="150"/>
      <c r="ZF48" s="150"/>
      <c r="ZG48" s="150"/>
      <c r="ZH48" s="150"/>
      <c r="ZI48" s="150"/>
      <c r="ZJ48" s="150"/>
      <c r="ZK48" s="150"/>
      <c r="ZL48" s="150"/>
      <c r="ZM48" s="150"/>
      <c r="ZN48" s="150"/>
      <c r="ZO48" s="150"/>
      <c r="ZP48" s="150"/>
      <c r="ZQ48" s="150"/>
      <c r="ZR48" s="150"/>
      <c r="ZS48" s="150"/>
      <c r="ZT48" s="150"/>
      <c r="ZU48" s="150"/>
      <c r="ZV48" s="150"/>
      <c r="ZW48" s="150"/>
      <c r="ZX48" s="150"/>
      <c r="ZY48" s="150"/>
      <c r="ZZ48" s="150"/>
      <c r="AAA48" s="150"/>
      <c r="AAB48" s="150"/>
      <c r="AAC48" s="150"/>
      <c r="AAD48" s="150"/>
      <c r="AAE48" s="150"/>
      <c r="AAF48" s="150"/>
      <c r="AAG48" s="150"/>
      <c r="AAH48" s="150"/>
      <c r="AAI48" s="150"/>
      <c r="AAJ48" s="150"/>
      <c r="AAK48" s="150"/>
      <c r="AAL48" s="150"/>
      <c r="AAM48" s="150"/>
      <c r="AAN48" s="150"/>
      <c r="AAO48" s="150"/>
      <c r="AAP48" s="150"/>
      <c r="AAQ48" s="150"/>
      <c r="AAR48" s="150"/>
      <c r="AAS48" s="150"/>
      <c r="AAT48" s="150"/>
      <c r="AAU48" s="150"/>
      <c r="AAV48" s="150"/>
      <c r="AAW48" s="150"/>
      <c r="AAX48" s="150"/>
      <c r="AAY48" s="150"/>
      <c r="AAZ48" s="150"/>
      <c r="ABA48" s="150"/>
      <c r="ABB48" s="150"/>
      <c r="ABC48" s="150"/>
      <c r="ABD48" s="150"/>
      <c r="ABE48" s="150"/>
      <c r="ABF48" s="150"/>
      <c r="ABG48" s="150"/>
      <c r="ABH48" s="150"/>
      <c r="ABI48" s="150"/>
      <c r="ABJ48" s="150"/>
      <c r="ABK48" s="150"/>
      <c r="ABL48" s="150"/>
      <c r="ABM48" s="150"/>
      <c r="ABN48" s="150"/>
      <c r="ABO48" s="150"/>
      <c r="ABP48" s="150"/>
      <c r="ABQ48" s="150"/>
      <c r="ABR48" s="150"/>
      <c r="ABS48" s="150"/>
      <c r="ABT48" s="150"/>
      <c r="ABU48" s="150"/>
      <c r="ABV48" s="150"/>
      <c r="ABW48" s="150"/>
      <c r="ABX48" s="150"/>
      <c r="ABY48" s="150"/>
      <c r="ABZ48" s="150"/>
      <c r="ACA48" s="150"/>
      <c r="ACB48" s="150"/>
      <c r="ACC48" s="150"/>
      <c r="ACD48" s="150"/>
      <c r="ACE48" s="150"/>
      <c r="ACF48" s="150"/>
      <c r="ACG48" s="150"/>
      <c r="ACH48" s="150"/>
      <c r="ACI48" s="150"/>
      <c r="ACJ48" s="150"/>
      <c r="ACK48" s="150"/>
      <c r="ACL48" s="150"/>
      <c r="ACM48" s="150"/>
      <c r="ACN48" s="150"/>
      <c r="ACO48" s="150"/>
      <c r="ACP48" s="150"/>
      <c r="ACQ48" s="150"/>
      <c r="ACR48" s="150"/>
      <c r="ACS48" s="150"/>
      <c r="ACT48" s="150"/>
      <c r="ACU48" s="150"/>
      <c r="ACV48" s="150"/>
      <c r="ACW48" s="150"/>
      <c r="ACX48" s="150"/>
      <c r="ACY48" s="150"/>
      <c r="ACZ48" s="150"/>
      <c r="ADA48" s="150"/>
      <c r="ADB48" s="150"/>
      <c r="ADC48" s="150"/>
      <c r="ADD48" s="150"/>
      <c r="ADE48" s="150"/>
      <c r="ADF48" s="150"/>
      <c r="ADG48" s="150"/>
      <c r="ADH48" s="150"/>
      <c r="ADI48" s="150"/>
      <c r="ADJ48" s="150"/>
      <c r="ADK48" s="150"/>
      <c r="ADL48" s="150"/>
      <c r="ADM48" s="150"/>
      <c r="ADN48" s="150"/>
      <c r="ADO48" s="150"/>
      <c r="ADP48" s="150"/>
      <c r="ADQ48" s="150"/>
      <c r="ADR48" s="150"/>
      <c r="ADS48" s="150"/>
      <c r="ADT48" s="150"/>
      <c r="ADU48" s="150"/>
      <c r="ADV48" s="150"/>
      <c r="ADW48" s="150"/>
      <c r="ADX48" s="150"/>
      <c r="ADY48" s="150"/>
      <c r="ADZ48" s="150"/>
      <c r="AEA48" s="150"/>
      <c r="AEB48" s="150"/>
      <c r="AEC48" s="150"/>
      <c r="AED48" s="150"/>
      <c r="AEE48" s="150"/>
      <c r="AEF48" s="150"/>
      <c r="AEG48" s="150"/>
      <c r="AEH48" s="150"/>
      <c r="AEI48" s="150"/>
      <c r="AEJ48" s="150"/>
      <c r="AEK48" s="150"/>
      <c r="AEL48" s="150"/>
      <c r="AEM48" s="150"/>
      <c r="AEN48" s="150"/>
      <c r="AEO48" s="150"/>
      <c r="AEP48" s="150"/>
      <c r="AEQ48" s="150"/>
      <c r="AER48" s="150"/>
      <c r="AES48" s="150"/>
      <c r="AET48" s="150"/>
      <c r="AEU48" s="150"/>
      <c r="AEV48" s="150"/>
      <c r="AEW48" s="150"/>
      <c r="AEX48" s="150"/>
      <c r="AEY48" s="150"/>
      <c r="AEZ48" s="150"/>
      <c r="AFA48" s="150"/>
      <c r="AFB48" s="150"/>
      <c r="AFC48" s="150"/>
      <c r="AFD48" s="150"/>
      <c r="AFE48" s="150"/>
      <c r="AFF48" s="150"/>
      <c r="AFG48" s="150"/>
      <c r="AFH48" s="150"/>
      <c r="AFI48" s="150"/>
      <c r="AFJ48" s="150"/>
      <c r="AFK48" s="150"/>
      <c r="AFL48" s="150"/>
      <c r="AFM48" s="150"/>
      <c r="AFN48" s="150"/>
      <c r="AFO48" s="150"/>
      <c r="AFP48" s="150"/>
      <c r="AFQ48" s="150"/>
      <c r="AFR48" s="150"/>
      <c r="AFS48" s="150"/>
      <c r="AFT48" s="150"/>
      <c r="AFU48" s="150"/>
    </row>
    <row r="49" spans="1:853" s="196" customFormat="1" ht="15.75" thickBot="1" x14ac:dyDescent="0.3">
      <c r="A49" s="197" t="s">
        <v>161</v>
      </c>
      <c r="B49" s="199">
        <v>1617.1081080000001</v>
      </c>
      <c r="C49" s="199">
        <v>1694.2972960000002</v>
      </c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  <c r="BI49" s="149"/>
      <c r="BJ49" s="149"/>
      <c r="BK49" s="149"/>
      <c r="BL49" s="149"/>
      <c r="BM49" s="149"/>
      <c r="BN49" s="149"/>
      <c r="BO49" s="149"/>
      <c r="BP49" s="149"/>
      <c r="BQ49" s="149"/>
      <c r="BR49" s="149"/>
      <c r="BS49" s="149"/>
      <c r="BT49" s="149"/>
      <c r="BU49" s="149"/>
      <c r="BV49" s="149"/>
      <c r="BW49" s="149"/>
      <c r="BX49" s="149"/>
      <c r="BY49" s="149"/>
      <c r="BZ49" s="149"/>
      <c r="CA49" s="149"/>
      <c r="CB49" s="149"/>
      <c r="CC49" s="149"/>
      <c r="CD49" s="149"/>
      <c r="CE49" s="149"/>
      <c r="CF49" s="149"/>
      <c r="CG49" s="149"/>
      <c r="CH49" s="149"/>
      <c r="CI49" s="149"/>
      <c r="CJ49" s="149"/>
      <c r="CK49" s="149"/>
      <c r="CL49" s="149"/>
      <c r="CM49" s="149"/>
      <c r="CN49" s="149"/>
      <c r="CO49" s="149"/>
      <c r="CP49" s="149"/>
      <c r="CQ49" s="149"/>
      <c r="CR49" s="149"/>
      <c r="CS49" s="149"/>
      <c r="CT49" s="149"/>
      <c r="CU49" s="149"/>
      <c r="CV49" s="149"/>
      <c r="CW49" s="149"/>
      <c r="CX49" s="149"/>
      <c r="CY49" s="149"/>
      <c r="CZ49" s="149"/>
      <c r="DA49" s="149"/>
      <c r="DB49" s="149"/>
      <c r="DC49" s="149"/>
      <c r="DD49" s="149"/>
      <c r="DE49" s="149"/>
      <c r="DF49" s="149"/>
      <c r="DG49" s="149"/>
      <c r="DH49" s="149"/>
      <c r="DI49" s="149"/>
      <c r="DJ49" s="149"/>
      <c r="DK49" s="149"/>
      <c r="DL49" s="149"/>
      <c r="DM49" s="149"/>
      <c r="DN49" s="149"/>
      <c r="DO49" s="149"/>
      <c r="DP49" s="149"/>
      <c r="DQ49" s="149"/>
      <c r="DR49" s="149"/>
      <c r="DS49" s="149"/>
      <c r="DT49" s="149"/>
      <c r="DU49" s="149"/>
      <c r="DV49" s="149"/>
      <c r="DW49" s="149"/>
      <c r="DX49" s="149"/>
      <c r="DY49" s="149"/>
      <c r="DZ49" s="149"/>
      <c r="EA49" s="149"/>
      <c r="EB49" s="149"/>
      <c r="EC49" s="149"/>
      <c r="ED49" s="149"/>
      <c r="EE49" s="149"/>
      <c r="EF49" s="149"/>
      <c r="EG49" s="149"/>
      <c r="EH49" s="149"/>
      <c r="EI49" s="149"/>
      <c r="EJ49" s="149"/>
      <c r="EK49" s="149"/>
      <c r="EL49" s="149"/>
      <c r="EM49" s="149"/>
      <c r="EN49" s="149"/>
      <c r="EO49" s="149"/>
      <c r="EP49" s="149"/>
      <c r="EQ49" s="149"/>
      <c r="ER49" s="149"/>
      <c r="ES49" s="149"/>
      <c r="ET49" s="149"/>
      <c r="EU49" s="149"/>
      <c r="EV49" s="149"/>
      <c r="EW49" s="149"/>
      <c r="EX49" s="149"/>
      <c r="EY49" s="149"/>
      <c r="EZ49" s="149"/>
      <c r="FA49" s="149"/>
      <c r="FB49" s="149"/>
      <c r="FC49" s="149"/>
      <c r="FD49" s="149"/>
      <c r="FE49" s="149"/>
      <c r="FF49" s="149"/>
      <c r="FG49" s="149"/>
      <c r="FH49" s="149"/>
      <c r="FI49" s="149"/>
      <c r="FJ49" s="149"/>
      <c r="FK49" s="149"/>
      <c r="FL49" s="149"/>
      <c r="FM49" s="149"/>
      <c r="FN49" s="149"/>
      <c r="FO49" s="149"/>
      <c r="FP49" s="149"/>
      <c r="FQ49" s="149"/>
      <c r="FR49" s="149"/>
      <c r="FS49" s="149"/>
      <c r="FT49" s="149"/>
      <c r="FU49" s="149"/>
      <c r="FV49" s="149"/>
      <c r="FW49" s="149"/>
      <c r="FX49" s="149"/>
      <c r="FY49" s="149"/>
      <c r="FZ49" s="149"/>
      <c r="GA49" s="149"/>
      <c r="GB49" s="149"/>
      <c r="GC49" s="149"/>
      <c r="GD49" s="149"/>
      <c r="GE49" s="149"/>
      <c r="GF49" s="149"/>
      <c r="GG49" s="149"/>
      <c r="GH49" s="149"/>
      <c r="GI49" s="149"/>
      <c r="GJ49" s="149"/>
      <c r="GK49" s="149"/>
      <c r="GL49" s="149"/>
      <c r="GM49" s="149"/>
      <c r="GN49" s="149"/>
      <c r="GO49" s="149"/>
      <c r="GP49" s="149"/>
      <c r="GQ49" s="149"/>
      <c r="GR49" s="149"/>
      <c r="GS49" s="149"/>
      <c r="GT49" s="149"/>
      <c r="GU49" s="149"/>
      <c r="GV49" s="149"/>
      <c r="GW49" s="149"/>
      <c r="GX49" s="149"/>
      <c r="GY49" s="149"/>
      <c r="GZ49" s="149"/>
      <c r="HA49" s="149"/>
      <c r="HB49" s="149"/>
      <c r="HC49" s="149"/>
      <c r="HD49" s="149"/>
      <c r="HE49" s="149"/>
      <c r="HF49" s="149"/>
      <c r="HG49" s="149"/>
      <c r="HH49" s="149"/>
      <c r="HI49" s="149"/>
      <c r="HJ49" s="149"/>
      <c r="HK49" s="149"/>
      <c r="HL49" s="149"/>
      <c r="HM49" s="149"/>
      <c r="HN49" s="149"/>
      <c r="HO49" s="149"/>
      <c r="HP49" s="149"/>
      <c r="HQ49" s="149"/>
      <c r="HR49" s="149"/>
      <c r="HS49" s="149"/>
      <c r="HT49" s="149"/>
      <c r="HU49" s="149"/>
      <c r="HV49" s="149"/>
      <c r="HW49" s="149"/>
      <c r="HX49" s="149"/>
      <c r="HY49" s="149"/>
      <c r="HZ49" s="149"/>
      <c r="IA49" s="149"/>
      <c r="IB49" s="149"/>
      <c r="IC49" s="149"/>
      <c r="ID49" s="149"/>
      <c r="IE49" s="149"/>
      <c r="IF49" s="149"/>
      <c r="IG49" s="149"/>
      <c r="IH49" s="149"/>
      <c r="II49" s="149"/>
      <c r="IJ49" s="149"/>
      <c r="IK49" s="149"/>
      <c r="IL49" s="149"/>
      <c r="IM49" s="149"/>
      <c r="IN49" s="149"/>
      <c r="IO49" s="149"/>
      <c r="IP49" s="149"/>
      <c r="IQ49" s="149"/>
      <c r="IR49" s="149"/>
      <c r="IS49" s="149"/>
      <c r="IT49" s="149"/>
      <c r="IU49" s="149"/>
      <c r="IV49" s="149"/>
      <c r="IW49" s="149"/>
      <c r="IX49" s="149"/>
      <c r="IY49" s="149"/>
      <c r="IZ49" s="149"/>
      <c r="JA49" s="149"/>
      <c r="JB49" s="149"/>
      <c r="JC49" s="149"/>
      <c r="JD49" s="149"/>
      <c r="JE49" s="149"/>
      <c r="JF49" s="149"/>
      <c r="JG49" s="149"/>
      <c r="JH49" s="149"/>
      <c r="JI49" s="149"/>
      <c r="JJ49" s="149"/>
      <c r="JK49" s="149"/>
      <c r="JL49" s="149"/>
      <c r="JM49" s="149"/>
      <c r="JN49" s="149"/>
      <c r="JO49" s="149"/>
      <c r="JP49" s="149"/>
      <c r="JQ49" s="149"/>
      <c r="JR49" s="149"/>
      <c r="JS49" s="149"/>
      <c r="JT49" s="149"/>
      <c r="JU49" s="149"/>
      <c r="JV49" s="149"/>
      <c r="JW49" s="149"/>
      <c r="JX49" s="149"/>
      <c r="JY49" s="149"/>
      <c r="JZ49" s="149"/>
      <c r="KA49" s="149"/>
      <c r="KB49" s="149"/>
      <c r="KC49" s="149"/>
      <c r="KD49" s="149"/>
      <c r="KE49" s="149"/>
      <c r="KF49" s="149"/>
      <c r="KG49" s="149"/>
      <c r="KH49" s="149"/>
      <c r="KI49" s="149"/>
      <c r="KJ49" s="149"/>
      <c r="KK49" s="149"/>
      <c r="KL49" s="149"/>
      <c r="KM49" s="149"/>
      <c r="KN49" s="149"/>
      <c r="KO49" s="149"/>
      <c r="KP49" s="149"/>
      <c r="KQ49" s="149"/>
      <c r="KR49" s="149"/>
      <c r="KS49" s="149"/>
      <c r="KT49" s="149"/>
      <c r="KU49" s="149"/>
      <c r="KV49" s="149"/>
      <c r="KW49" s="149"/>
      <c r="KX49" s="149"/>
      <c r="KY49" s="149"/>
      <c r="KZ49" s="149"/>
      <c r="LA49" s="149"/>
      <c r="LB49" s="149"/>
      <c r="LC49" s="149"/>
      <c r="LD49" s="149"/>
      <c r="LE49" s="149"/>
      <c r="LF49" s="149"/>
      <c r="LG49" s="149"/>
      <c r="LH49" s="149"/>
      <c r="LI49" s="149"/>
      <c r="LJ49" s="149"/>
      <c r="LK49" s="149"/>
      <c r="LL49" s="149"/>
      <c r="LM49" s="149"/>
      <c r="LN49" s="149"/>
      <c r="LO49" s="149"/>
      <c r="LP49" s="149"/>
      <c r="LQ49" s="149"/>
      <c r="LR49" s="149"/>
      <c r="LS49" s="149"/>
      <c r="LT49" s="149"/>
      <c r="LU49" s="149"/>
      <c r="LV49" s="149"/>
      <c r="LW49" s="149"/>
      <c r="LX49" s="149"/>
      <c r="LY49" s="149"/>
      <c r="LZ49" s="149"/>
      <c r="MA49" s="149"/>
      <c r="MB49" s="149"/>
      <c r="MC49" s="149"/>
      <c r="MD49" s="149"/>
      <c r="ME49" s="149"/>
      <c r="MF49" s="149"/>
      <c r="MG49" s="149"/>
      <c r="MH49" s="149"/>
      <c r="MI49" s="149"/>
      <c r="MJ49" s="149"/>
      <c r="MK49" s="149"/>
      <c r="ML49" s="149"/>
      <c r="MM49" s="149"/>
      <c r="MN49" s="149"/>
      <c r="MO49" s="149"/>
      <c r="MP49" s="149"/>
      <c r="MQ49" s="149"/>
      <c r="MR49" s="149"/>
      <c r="MS49" s="149"/>
      <c r="MT49" s="149"/>
      <c r="MU49" s="149"/>
      <c r="MV49" s="149"/>
      <c r="MW49" s="149"/>
      <c r="MX49" s="149"/>
      <c r="MY49" s="149"/>
      <c r="MZ49" s="149"/>
      <c r="NA49" s="149"/>
      <c r="NB49" s="149"/>
      <c r="NC49" s="149"/>
      <c r="ND49" s="149"/>
      <c r="NE49" s="149"/>
      <c r="NF49" s="149"/>
      <c r="NG49" s="149"/>
      <c r="NH49" s="149"/>
      <c r="NI49" s="149"/>
      <c r="NJ49" s="149"/>
      <c r="NK49" s="149"/>
      <c r="NL49" s="149"/>
      <c r="NM49" s="149"/>
      <c r="NN49" s="149"/>
      <c r="NO49" s="149"/>
      <c r="NP49" s="149"/>
      <c r="NQ49" s="149"/>
      <c r="NR49" s="149"/>
      <c r="NS49" s="149"/>
      <c r="NT49" s="149"/>
      <c r="NU49" s="149"/>
      <c r="NV49" s="149"/>
      <c r="NW49" s="149"/>
      <c r="NX49" s="149"/>
      <c r="NY49" s="149"/>
      <c r="NZ49" s="149"/>
      <c r="OA49" s="149"/>
      <c r="OB49" s="149"/>
      <c r="OC49" s="149"/>
      <c r="OD49" s="149"/>
      <c r="OE49" s="149"/>
      <c r="OF49" s="149"/>
      <c r="OG49" s="149"/>
      <c r="OH49" s="149"/>
      <c r="OI49" s="149"/>
      <c r="OJ49" s="149"/>
      <c r="OK49" s="149"/>
      <c r="OL49" s="149"/>
      <c r="OM49" s="149"/>
      <c r="ON49" s="149"/>
      <c r="OO49" s="149"/>
      <c r="OP49" s="149"/>
      <c r="OQ49" s="149"/>
      <c r="OR49" s="149"/>
      <c r="OS49" s="149"/>
      <c r="OT49" s="149"/>
      <c r="OU49" s="149"/>
      <c r="OV49" s="149"/>
      <c r="OW49" s="149"/>
      <c r="OX49" s="149"/>
      <c r="OY49" s="149"/>
      <c r="OZ49" s="149"/>
      <c r="PA49" s="149"/>
      <c r="PB49" s="149"/>
      <c r="PC49" s="149"/>
      <c r="PD49" s="149"/>
      <c r="PE49" s="149"/>
      <c r="PF49" s="149"/>
      <c r="PG49" s="149"/>
      <c r="PH49" s="149"/>
      <c r="PI49" s="149"/>
      <c r="PJ49" s="149"/>
      <c r="PK49" s="149"/>
      <c r="PL49" s="149"/>
      <c r="PM49" s="149"/>
      <c r="PN49" s="149"/>
      <c r="PO49" s="149"/>
      <c r="PP49" s="149"/>
      <c r="PQ49" s="149"/>
      <c r="PR49" s="149"/>
      <c r="PS49" s="149"/>
      <c r="PT49" s="149"/>
      <c r="PU49" s="149"/>
      <c r="PV49" s="149"/>
      <c r="PW49" s="149"/>
      <c r="PX49" s="149"/>
      <c r="PY49" s="149"/>
      <c r="PZ49" s="149"/>
      <c r="QA49" s="149"/>
      <c r="QB49" s="149"/>
      <c r="QC49" s="149"/>
      <c r="QD49" s="149"/>
      <c r="QE49" s="149"/>
      <c r="QF49" s="149"/>
      <c r="QG49" s="149"/>
      <c r="QH49" s="149"/>
      <c r="QI49" s="149"/>
      <c r="QJ49" s="149"/>
      <c r="QK49" s="149"/>
      <c r="QL49" s="149"/>
      <c r="QM49" s="149"/>
      <c r="QN49" s="149"/>
      <c r="QO49" s="149"/>
      <c r="QP49" s="149"/>
      <c r="QQ49" s="149"/>
      <c r="QR49" s="149"/>
      <c r="QS49" s="149"/>
      <c r="QT49" s="149"/>
      <c r="QU49" s="149"/>
      <c r="QV49" s="149"/>
      <c r="QW49" s="149"/>
      <c r="QX49" s="149"/>
      <c r="QY49" s="149"/>
      <c r="QZ49" s="149"/>
      <c r="RA49" s="149"/>
      <c r="RB49" s="149"/>
      <c r="RC49" s="149"/>
      <c r="RD49" s="149"/>
      <c r="RE49" s="149"/>
      <c r="RF49" s="149"/>
      <c r="RG49" s="149"/>
      <c r="RH49" s="149"/>
      <c r="RI49" s="149"/>
      <c r="RJ49" s="149"/>
      <c r="RK49" s="149"/>
      <c r="RL49" s="149"/>
      <c r="RM49" s="149"/>
      <c r="RN49" s="149"/>
      <c r="RO49" s="149"/>
      <c r="RP49" s="149"/>
      <c r="RQ49" s="149"/>
      <c r="RR49" s="149"/>
      <c r="RS49" s="149"/>
      <c r="RT49" s="149"/>
      <c r="RU49" s="149"/>
      <c r="RV49" s="149"/>
      <c r="RW49" s="149"/>
      <c r="RX49" s="149"/>
      <c r="RY49" s="149"/>
      <c r="RZ49" s="149"/>
      <c r="SA49" s="149"/>
      <c r="SB49" s="149"/>
      <c r="SC49" s="149"/>
      <c r="SD49" s="149"/>
      <c r="SE49" s="149"/>
      <c r="SF49" s="149"/>
      <c r="SG49" s="149"/>
      <c r="SH49" s="149"/>
      <c r="SI49" s="149"/>
      <c r="SJ49" s="149"/>
      <c r="SK49" s="149"/>
      <c r="SL49" s="149"/>
      <c r="SM49" s="149"/>
      <c r="SN49" s="149"/>
      <c r="SO49" s="149"/>
      <c r="SP49" s="149"/>
      <c r="SQ49" s="149"/>
      <c r="SR49" s="149"/>
      <c r="SS49" s="149"/>
      <c r="ST49" s="149"/>
      <c r="SU49" s="149"/>
      <c r="SV49" s="149"/>
      <c r="SW49" s="149"/>
      <c r="SX49" s="149"/>
      <c r="SY49" s="149"/>
      <c r="SZ49" s="149"/>
      <c r="TA49" s="149"/>
      <c r="TB49" s="149"/>
      <c r="TC49" s="149"/>
      <c r="TD49" s="149"/>
      <c r="TE49" s="149"/>
      <c r="TF49" s="149"/>
      <c r="TG49" s="149"/>
      <c r="TH49" s="149"/>
      <c r="TI49" s="149"/>
      <c r="TJ49" s="149"/>
      <c r="TK49" s="149"/>
      <c r="TL49" s="149"/>
      <c r="TM49" s="149"/>
      <c r="TN49" s="149"/>
      <c r="TO49" s="149"/>
      <c r="TP49" s="149"/>
      <c r="TQ49" s="149"/>
      <c r="TR49" s="149"/>
      <c r="TS49" s="149"/>
      <c r="TT49" s="149"/>
      <c r="TU49" s="149"/>
      <c r="TV49" s="149"/>
      <c r="TW49" s="149"/>
      <c r="TX49" s="149"/>
      <c r="TY49" s="149"/>
      <c r="TZ49" s="149"/>
      <c r="UA49" s="149"/>
      <c r="UB49" s="149"/>
      <c r="UC49" s="149"/>
      <c r="UD49" s="149"/>
      <c r="UE49" s="149"/>
      <c r="UF49" s="149"/>
      <c r="UG49" s="149"/>
      <c r="UH49" s="149"/>
      <c r="UI49" s="149"/>
      <c r="UJ49" s="149"/>
      <c r="UK49" s="149"/>
      <c r="UL49" s="149"/>
      <c r="UM49" s="149"/>
      <c r="UN49" s="149"/>
      <c r="UO49" s="149"/>
      <c r="UP49" s="149"/>
      <c r="UQ49" s="149"/>
      <c r="UR49" s="149"/>
      <c r="US49" s="149"/>
      <c r="UT49" s="149"/>
      <c r="UU49" s="149"/>
      <c r="UV49" s="149"/>
      <c r="UW49" s="149"/>
      <c r="UX49" s="149"/>
      <c r="UY49" s="149"/>
      <c r="UZ49" s="149"/>
      <c r="VA49" s="149"/>
      <c r="VB49" s="149"/>
      <c r="VC49" s="149"/>
      <c r="VD49" s="149"/>
      <c r="VE49" s="149"/>
      <c r="VF49" s="149"/>
      <c r="VG49" s="149"/>
      <c r="VH49" s="149"/>
      <c r="VI49" s="149"/>
      <c r="VJ49" s="149"/>
      <c r="VK49" s="149"/>
      <c r="VL49" s="149"/>
      <c r="VM49" s="149"/>
      <c r="VN49" s="149"/>
      <c r="VO49" s="149"/>
      <c r="VP49" s="149"/>
      <c r="VQ49" s="149"/>
      <c r="VR49" s="149"/>
      <c r="VS49" s="149"/>
      <c r="VT49" s="149"/>
      <c r="VU49" s="149"/>
      <c r="VV49" s="149"/>
      <c r="VW49" s="149"/>
      <c r="VX49" s="149"/>
      <c r="VY49" s="149"/>
      <c r="VZ49" s="149"/>
      <c r="WA49" s="149"/>
      <c r="WB49" s="149"/>
      <c r="WC49" s="149"/>
      <c r="WD49" s="149"/>
      <c r="WE49" s="149"/>
      <c r="WF49" s="149"/>
      <c r="WG49" s="149"/>
      <c r="WH49" s="149"/>
      <c r="WI49" s="149"/>
      <c r="WJ49" s="149"/>
      <c r="WK49" s="149"/>
      <c r="WL49" s="149"/>
      <c r="WM49" s="149"/>
      <c r="WN49" s="149"/>
      <c r="WO49" s="149"/>
      <c r="WP49" s="149"/>
      <c r="WQ49" s="149"/>
      <c r="WR49" s="149"/>
      <c r="WS49" s="149"/>
      <c r="WT49" s="149"/>
      <c r="WU49" s="149"/>
      <c r="WV49" s="149"/>
      <c r="WW49" s="149"/>
      <c r="WX49" s="149"/>
      <c r="WY49" s="149"/>
      <c r="WZ49" s="149"/>
      <c r="XA49" s="149"/>
      <c r="XB49" s="149"/>
      <c r="XC49" s="149"/>
      <c r="XD49" s="149"/>
      <c r="XE49" s="149"/>
      <c r="XF49" s="149"/>
      <c r="XG49" s="149"/>
      <c r="XH49" s="149"/>
      <c r="XI49" s="149"/>
      <c r="XJ49" s="149"/>
      <c r="XK49" s="149"/>
      <c r="XL49" s="149"/>
      <c r="XM49" s="149"/>
      <c r="XN49" s="149"/>
      <c r="XO49" s="149"/>
      <c r="XP49" s="149"/>
      <c r="XQ49" s="149"/>
      <c r="XR49" s="149"/>
      <c r="XS49" s="149"/>
      <c r="XT49" s="149"/>
      <c r="XU49" s="149"/>
      <c r="XV49" s="149"/>
      <c r="XW49" s="149"/>
      <c r="XX49" s="149"/>
      <c r="XY49" s="149"/>
      <c r="XZ49" s="149"/>
      <c r="YA49" s="149"/>
      <c r="YB49" s="149"/>
      <c r="YC49" s="149"/>
      <c r="YD49" s="149"/>
      <c r="YE49" s="149"/>
      <c r="YF49" s="149"/>
      <c r="YG49" s="149"/>
      <c r="YH49" s="149"/>
      <c r="YI49" s="149"/>
      <c r="YJ49" s="149"/>
      <c r="YK49" s="149"/>
      <c r="YL49" s="149"/>
      <c r="YM49" s="149"/>
      <c r="YN49" s="149"/>
      <c r="YO49" s="149"/>
      <c r="YP49" s="149"/>
      <c r="YQ49" s="149"/>
      <c r="YR49" s="149"/>
      <c r="YS49" s="149"/>
      <c r="YT49" s="149"/>
      <c r="YU49" s="149"/>
      <c r="YV49" s="149"/>
      <c r="YW49" s="149"/>
      <c r="YX49" s="149"/>
      <c r="YY49" s="149"/>
      <c r="YZ49" s="149"/>
      <c r="ZA49" s="149"/>
      <c r="ZB49" s="149"/>
      <c r="ZC49" s="149"/>
      <c r="ZD49" s="149"/>
      <c r="ZE49" s="149"/>
      <c r="ZF49" s="149"/>
      <c r="ZG49" s="149"/>
      <c r="ZH49" s="149"/>
      <c r="ZI49" s="149"/>
      <c r="ZJ49" s="149"/>
      <c r="ZK49" s="149"/>
      <c r="ZL49" s="149"/>
      <c r="ZM49" s="149"/>
      <c r="ZN49" s="149"/>
      <c r="ZO49" s="149"/>
      <c r="ZP49" s="149"/>
      <c r="ZQ49" s="149"/>
      <c r="ZR49" s="149"/>
      <c r="ZS49" s="149"/>
      <c r="ZT49" s="149"/>
      <c r="ZU49" s="149"/>
      <c r="ZV49" s="149"/>
      <c r="ZW49" s="149"/>
      <c r="ZX49" s="149"/>
      <c r="ZY49" s="149"/>
      <c r="ZZ49" s="149"/>
      <c r="AAA49" s="149"/>
      <c r="AAB49" s="149"/>
      <c r="AAC49" s="149"/>
      <c r="AAD49" s="149"/>
      <c r="AAE49" s="149"/>
      <c r="AAF49" s="149"/>
      <c r="AAG49" s="149"/>
      <c r="AAH49" s="149"/>
      <c r="AAI49" s="149"/>
      <c r="AAJ49" s="149"/>
      <c r="AAK49" s="149"/>
      <c r="AAL49" s="149"/>
      <c r="AAM49" s="149"/>
      <c r="AAN49" s="149"/>
      <c r="AAO49" s="149"/>
      <c r="AAP49" s="149"/>
      <c r="AAQ49" s="149"/>
      <c r="AAR49" s="149"/>
      <c r="AAS49" s="149"/>
      <c r="AAT49" s="149"/>
      <c r="AAU49" s="149"/>
      <c r="AAV49" s="149"/>
      <c r="AAW49" s="149"/>
      <c r="AAX49" s="149"/>
      <c r="AAY49" s="149"/>
      <c r="AAZ49" s="149"/>
      <c r="ABA49" s="149"/>
      <c r="ABB49" s="149"/>
      <c r="ABC49" s="149"/>
      <c r="ABD49" s="149"/>
      <c r="ABE49" s="149"/>
      <c r="ABF49" s="149"/>
      <c r="ABG49" s="149"/>
      <c r="ABH49" s="149"/>
      <c r="ABI49" s="149"/>
      <c r="ABJ49" s="149"/>
      <c r="ABK49" s="149"/>
      <c r="ABL49" s="149"/>
      <c r="ABM49" s="149"/>
      <c r="ABN49" s="149"/>
      <c r="ABO49" s="149"/>
      <c r="ABP49" s="149"/>
      <c r="ABQ49" s="149"/>
      <c r="ABR49" s="149"/>
      <c r="ABS49" s="149"/>
      <c r="ABT49" s="149"/>
      <c r="ABU49" s="149"/>
      <c r="ABV49" s="149"/>
      <c r="ABW49" s="149"/>
      <c r="ABX49" s="149"/>
      <c r="ABY49" s="149"/>
      <c r="ABZ49" s="149"/>
      <c r="ACA49" s="149"/>
      <c r="ACB49" s="149"/>
      <c r="ACC49" s="149"/>
      <c r="ACD49" s="149"/>
      <c r="ACE49" s="149"/>
      <c r="ACF49" s="149"/>
      <c r="ACG49" s="149"/>
      <c r="ACH49" s="149"/>
      <c r="ACI49" s="149"/>
      <c r="ACJ49" s="149"/>
      <c r="ACK49" s="149"/>
      <c r="ACL49" s="149"/>
      <c r="ACM49" s="149"/>
      <c r="ACN49" s="149"/>
      <c r="ACO49" s="149"/>
      <c r="ACP49" s="149"/>
      <c r="ACQ49" s="149"/>
      <c r="ACR49" s="149"/>
      <c r="ACS49" s="149"/>
      <c r="ACT49" s="149"/>
      <c r="ACU49" s="149"/>
      <c r="ACV49" s="149"/>
      <c r="ACW49" s="149"/>
      <c r="ACX49" s="149"/>
      <c r="ACY49" s="149"/>
      <c r="ACZ49" s="149"/>
      <c r="ADA49" s="149"/>
      <c r="ADB49" s="149"/>
      <c r="ADC49" s="149"/>
      <c r="ADD49" s="149"/>
      <c r="ADE49" s="149"/>
      <c r="ADF49" s="149"/>
      <c r="ADG49" s="149"/>
      <c r="ADH49" s="149"/>
      <c r="ADI49" s="149"/>
      <c r="ADJ49" s="149"/>
      <c r="ADK49" s="149"/>
      <c r="ADL49" s="149"/>
      <c r="ADM49" s="149"/>
      <c r="ADN49" s="149"/>
      <c r="ADO49" s="149"/>
      <c r="ADP49" s="149"/>
      <c r="ADQ49" s="149"/>
      <c r="ADR49" s="149"/>
      <c r="ADS49" s="149"/>
      <c r="ADT49" s="149"/>
      <c r="ADU49" s="149"/>
      <c r="ADV49" s="149"/>
      <c r="ADW49" s="149"/>
      <c r="ADX49" s="149"/>
      <c r="ADY49" s="149"/>
      <c r="ADZ49" s="149"/>
      <c r="AEA49" s="149"/>
      <c r="AEB49" s="149"/>
      <c r="AEC49" s="149"/>
      <c r="AED49" s="149"/>
      <c r="AEE49" s="149"/>
      <c r="AEF49" s="149"/>
      <c r="AEG49" s="149"/>
      <c r="AEH49" s="149"/>
      <c r="AEI49" s="149"/>
      <c r="AEJ49" s="149"/>
      <c r="AEK49" s="149"/>
      <c r="AEL49" s="149"/>
      <c r="AEM49" s="149"/>
      <c r="AEN49" s="149"/>
      <c r="AEO49" s="149"/>
      <c r="AEP49" s="149"/>
      <c r="AEQ49" s="149"/>
      <c r="AER49" s="149"/>
      <c r="AES49" s="149"/>
      <c r="AET49" s="149"/>
      <c r="AEU49" s="149"/>
      <c r="AEV49" s="149"/>
      <c r="AEW49" s="149"/>
      <c r="AEX49" s="149"/>
      <c r="AEY49" s="149"/>
      <c r="AEZ49" s="149"/>
      <c r="AFA49" s="149"/>
      <c r="AFB49" s="149"/>
      <c r="AFC49" s="149"/>
      <c r="AFD49" s="149"/>
      <c r="AFE49" s="149"/>
      <c r="AFF49" s="149"/>
      <c r="AFG49" s="149"/>
      <c r="AFH49" s="149"/>
      <c r="AFI49" s="149"/>
      <c r="AFJ49" s="149"/>
      <c r="AFK49" s="149"/>
      <c r="AFL49" s="149"/>
      <c r="AFM49" s="149"/>
      <c r="AFN49" s="149"/>
      <c r="AFO49" s="149"/>
      <c r="AFP49" s="149"/>
      <c r="AFQ49" s="149"/>
      <c r="AFR49" s="149"/>
      <c r="AFS49" s="149"/>
      <c r="AFT49" s="149"/>
      <c r="AFU49" s="149"/>
    </row>
    <row r="50" spans="1:853" x14ac:dyDescent="0.25">
      <c r="A50" s="191" t="s">
        <v>162</v>
      </c>
      <c r="B50" s="193">
        <v>126.189189</v>
      </c>
      <c r="C50" s="193">
        <v>126.35135099999999</v>
      </c>
    </row>
    <row r="51" spans="1:853" x14ac:dyDescent="0.25">
      <c r="A51" s="191" t="s">
        <v>163</v>
      </c>
      <c r="B51" s="193">
        <v>8.5405409999999993</v>
      </c>
      <c r="C51" s="193">
        <v>7.2972970000000004</v>
      </c>
    </row>
    <row r="52" spans="1:853" x14ac:dyDescent="0.25">
      <c r="A52" s="197" t="s">
        <v>164</v>
      </c>
      <c r="B52" s="199">
        <v>1751.8378380000001</v>
      </c>
      <c r="C52" s="199">
        <v>1827.9459440000003</v>
      </c>
    </row>
    <row r="53" spans="1:853" x14ac:dyDescent="0.25">
      <c r="A53" s="197" t="s">
        <v>165</v>
      </c>
      <c r="B53" s="199">
        <v>42987.648647999988</v>
      </c>
      <c r="C53" s="199">
        <v>44030.756754999995</v>
      </c>
    </row>
    <row r="61" spans="1:853" x14ac:dyDescent="0.25">
      <c r="A61" s="201"/>
    </row>
  </sheetData>
  <mergeCells count="3">
    <mergeCell ref="A2:C2"/>
    <mergeCell ref="A3:C3"/>
    <mergeCell ref="A4:C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39C43-7AE1-4934-B94A-1C75F9D19854}">
  <sheetPr>
    <tabColor theme="7" tint="0.39997558519241921"/>
  </sheetPr>
  <dimension ref="A1:K47"/>
  <sheetViews>
    <sheetView workbookViewId="0"/>
  </sheetViews>
  <sheetFormatPr defaultColWidth="9.140625" defaultRowHeight="15" x14ac:dyDescent="0.25"/>
  <cols>
    <col min="1" max="1" width="45.42578125" style="15" customWidth="1"/>
    <col min="2" max="4" width="13.7109375" style="15" customWidth="1"/>
    <col min="5" max="5" width="15.140625" style="15" customWidth="1"/>
    <col min="6" max="7" width="13.7109375" style="15" customWidth="1"/>
    <col min="8" max="16384" width="9.140625" style="15"/>
  </cols>
  <sheetData>
    <row r="1" spans="1:11" s="164" customFormat="1" ht="28.5" x14ac:dyDescent="0.25">
      <c r="A1" s="185" t="s">
        <v>166</v>
      </c>
      <c r="B1" s="186" t="s">
        <v>167</v>
      </c>
      <c r="C1" s="186" t="s">
        <v>168</v>
      </c>
      <c r="D1" s="186" t="s">
        <v>169</v>
      </c>
      <c r="E1" s="187" t="s">
        <v>170</v>
      </c>
      <c r="F1" s="187" t="s">
        <v>171</v>
      </c>
      <c r="G1" s="188"/>
      <c r="I1" s="15"/>
      <c r="J1" s="15"/>
      <c r="K1" s="15"/>
    </row>
    <row r="2" spans="1:11" x14ac:dyDescent="0.25">
      <c r="A2" s="189" t="s">
        <v>172</v>
      </c>
      <c r="B2" s="140"/>
      <c r="C2" s="140"/>
      <c r="D2" s="140"/>
      <c r="E2" s="140"/>
      <c r="F2" s="140"/>
    </row>
    <row r="3" spans="1:11" x14ac:dyDescent="0.25">
      <c r="A3" s="140" t="s">
        <v>173</v>
      </c>
      <c r="B3" s="165">
        <v>952071</v>
      </c>
      <c r="C3" s="166">
        <v>6088018</v>
      </c>
      <c r="D3" s="165">
        <v>166675</v>
      </c>
      <c r="E3" s="165">
        <v>0</v>
      </c>
      <c r="F3" s="165">
        <v>7206764</v>
      </c>
      <c r="G3" s="158"/>
    </row>
    <row r="4" spans="1:11" x14ac:dyDescent="0.25">
      <c r="A4" s="140" t="s">
        <v>174</v>
      </c>
      <c r="B4" s="165">
        <v>286769</v>
      </c>
      <c r="C4" s="165">
        <v>47819</v>
      </c>
      <c r="D4" s="165">
        <v>89947</v>
      </c>
      <c r="E4" s="165">
        <v>13610</v>
      </c>
      <c r="F4" s="165">
        <v>438145</v>
      </c>
      <c r="G4" s="158"/>
    </row>
    <row r="5" spans="1:11" x14ac:dyDescent="0.25">
      <c r="A5" s="167" t="s">
        <v>175</v>
      </c>
      <c r="B5" s="168">
        <v>1238840</v>
      </c>
      <c r="C5" s="168">
        <v>6135837</v>
      </c>
      <c r="D5" s="168">
        <v>256622</v>
      </c>
      <c r="E5" s="168">
        <v>13610</v>
      </c>
      <c r="F5" s="168">
        <v>7644909</v>
      </c>
      <c r="G5" s="160"/>
    </row>
    <row r="6" spans="1:11" ht="8.25" customHeight="1" x14ac:dyDescent="0.25">
      <c r="A6" s="140"/>
      <c r="B6" s="165"/>
      <c r="C6" s="165"/>
      <c r="D6" s="165"/>
      <c r="E6" s="165"/>
      <c r="F6" s="165"/>
      <c r="G6" s="158"/>
    </row>
    <row r="7" spans="1:11" x14ac:dyDescent="0.25">
      <c r="A7" s="140" t="s">
        <v>176</v>
      </c>
      <c r="B7" s="165">
        <v>0</v>
      </c>
      <c r="C7" s="165">
        <v>0</v>
      </c>
      <c r="D7" s="165">
        <v>0</v>
      </c>
      <c r="E7" s="165">
        <v>0</v>
      </c>
      <c r="F7" s="165">
        <v>0</v>
      </c>
      <c r="G7" s="158"/>
    </row>
    <row r="8" spans="1:11" x14ac:dyDescent="0.25">
      <c r="A8" s="140" t="s">
        <v>177</v>
      </c>
      <c r="B8" s="165">
        <v>535268</v>
      </c>
      <c r="C8" s="165">
        <v>4944283</v>
      </c>
      <c r="D8" s="165">
        <v>114655</v>
      </c>
      <c r="E8" s="165">
        <v>0</v>
      </c>
      <c r="F8" s="165">
        <v>5594206</v>
      </c>
      <c r="G8" s="158"/>
    </row>
    <row r="9" spans="1:11" x14ac:dyDescent="0.25">
      <c r="A9" s="140" t="s">
        <v>178</v>
      </c>
      <c r="B9" s="165">
        <v>591813</v>
      </c>
      <c r="C9" s="165">
        <v>905131</v>
      </c>
      <c r="D9" s="165">
        <v>118026</v>
      </c>
      <c r="E9" s="165">
        <v>5281</v>
      </c>
      <c r="F9" s="165">
        <v>1620251</v>
      </c>
      <c r="G9" s="158"/>
    </row>
    <row r="10" spans="1:11" x14ac:dyDescent="0.25">
      <c r="A10" s="167" t="s">
        <v>179</v>
      </c>
      <c r="B10" s="168">
        <v>1127081</v>
      </c>
      <c r="C10" s="168">
        <v>5849414</v>
      </c>
      <c r="D10" s="168">
        <v>232681</v>
      </c>
      <c r="E10" s="168">
        <v>5281</v>
      </c>
      <c r="F10" s="168">
        <v>7214457</v>
      </c>
      <c r="G10" s="160"/>
    </row>
    <row r="11" spans="1:11" x14ac:dyDescent="0.25">
      <c r="A11" s="140"/>
      <c r="B11" s="165"/>
      <c r="C11" s="165"/>
      <c r="D11" s="165"/>
      <c r="E11" s="165"/>
      <c r="F11" s="165"/>
      <c r="G11" s="158"/>
    </row>
    <row r="12" spans="1:11" x14ac:dyDescent="0.25">
      <c r="A12" s="169" t="s">
        <v>180</v>
      </c>
      <c r="B12" s="165">
        <v>111759</v>
      </c>
      <c r="C12" s="165">
        <v>286423</v>
      </c>
      <c r="D12" s="165">
        <v>23941</v>
      </c>
      <c r="E12" s="165">
        <v>8329</v>
      </c>
      <c r="F12" s="165">
        <v>430452</v>
      </c>
      <c r="G12" s="158"/>
    </row>
    <row r="13" spans="1:11" x14ac:dyDescent="0.25">
      <c r="A13" s="169" t="s">
        <v>181</v>
      </c>
      <c r="B13" s="165">
        <v>31293</v>
      </c>
      <c r="C13" s="165">
        <v>80198</v>
      </c>
      <c r="D13" s="165">
        <v>5253</v>
      </c>
      <c r="E13" s="165">
        <v>2249</v>
      </c>
      <c r="F13" s="165">
        <v>118993</v>
      </c>
      <c r="G13" s="158"/>
    </row>
    <row r="14" spans="1:11" x14ac:dyDescent="0.25">
      <c r="A14" s="169" t="s">
        <v>182</v>
      </c>
      <c r="B14" s="165">
        <v>80466</v>
      </c>
      <c r="C14" s="165">
        <v>206225</v>
      </c>
      <c r="D14" s="165">
        <v>18688</v>
      </c>
      <c r="E14" s="165">
        <v>6080</v>
      </c>
      <c r="F14" s="165">
        <v>311459</v>
      </c>
      <c r="G14" s="158"/>
    </row>
    <row r="15" spans="1:11" ht="8.25" customHeight="1" x14ac:dyDescent="0.25">
      <c r="A15" s="169"/>
      <c r="B15" s="165"/>
      <c r="C15" s="165"/>
      <c r="D15" s="165"/>
      <c r="E15" s="165"/>
      <c r="F15" s="165"/>
      <c r="G15" s="158"/>
    </row>
    <row r="16" spans="1:11" ht="6.75" customHeight="1" x14ac:dyDescent="0.25">
      <c r="A16" s="140"/>
      <c r="B16" s="165"/>
      <c r="C16" s="165"/>
      <c r="D16" s="165"/>
      <c r="E16" s="165"/>
      <c r="F16" s="165"/>
      <c r="G16" s="158"/>
    </row>
    <row r="17" spans="1:7" x14ac:dyDescent="0.25">
      <c r="A17" s="189" t="s">
        <v>183</v>
      </c>
      <c r="B17" s="165"/>
      <c r="C17" s="165"/>
      <c r="D17" s="165"/>
      <c r="E17" s="165"/>
      <c r="F17" s="165"/>
      <c r="G17" s="158"/>
    </row>
    <row r="18" spans="1:7" x14ac:dyDescent="0.25">
      <c r="A18" s="170" t="s">
        <v>184</v>
      </c>
      <c r="B18" s="165">
        <v>4786693</v>
      </c>
      <c r="C18" s="165">
        <v>2701088</v>
      </c>
      <c r="D18" s="165">
        <v>1581999</v>
      </c>
      <c r="E18" s="165">
        <v>285430</v>
      </c>
      <c r="F18" s="165">
        <v>9355210</v>
      </c>
      <c r="G18" s="158"/>
    </row>
    <row r="19" spans="1:7" x14ac:dyDescent="0.25">
      <c r="A19" s="170" t="s">
        <v>185</v>
      </c>
      <c r="B19" s="165">
        <v>1776396</v>
      </c>
      <c r="C19" s="165">
        <v>0</v>
      </c>
      <c r="D19" s="165">
        <v>0</v>
      </c>
      <c r="E19" s="165">
        <v>0</v>
      </c>
      <c r="F19" s="165">
        <v>1776396</v>
      </c>
      <c r="G19" s="158"/>
    </row>
    <row r="20" spans="1:7" x14ac:dyDescent="0.25">
      <c r="A20" s="171" t="s">
        <v>186</v>
      </c>
      <c r="B20" s="168">
        <v>6563089</v>
      </c>
      <c r="C20" s="168">
        <v>2701088</v>
      </c>
      <c r="D20" s="168">
        <v>1581999</v>
      </c>
      <c r="E20" s="168">
        <v>285430</v>
      </c>
      <c r="F20" s="168">
        <v>11131606</v>
      </c>
      <c r="G20" s="160"/>
    </row>
    <row r="21" spans="1:7" ht="8.25" customHeight="1" x14ac:dyDescent="0.25">
      <c r="A21" s="140"/>
      <c r="B21" s="165"/>
      <c r="C21" s="165"/>
      <c r="D21" s="165"/>
      <c r="E21" s="165"/>
      <c r="F21" s="165"/>
      <c r="G21" s="158"/>
    </row>
    <row r="22" spans="1:7" x14ac:dyDescent="0.25">
      <c r="A22" s="170" t="s">
        <v>187</v>
      </c>
      <c r="B22" s="165">
        <v>0</v>
      </c>
      <c r="C22" s="165">
        <v>0</v>
      </c>
      <c r="D22" s="165">
        <v>0</v>
      </c>
      <c r="E22" s="165">
        <v>0</v>
      </c>
      <c r="F22" s="165">
        <v>0</v>
      </c>
      <c r="G22" s="158"/>
    </row>
    <row r="23" spans="1:7" x14ac:dyDescent="0.25">
      <c r="A23" s="170" t="s">
        <v>188</v>
      </c>
      <c r="B23" s="165">
        <v>1776396</v>
      </c>
      <c r="C23" s="165">
        <v>0</v>
      </c>
      <c r="D23" s="165">
        <v>0</v>
      </c>
      <c r="E23" s="165">
        <v>0</v>
      </c>
      <c r="F23" s="165">
        <v>1776396</v>
      </c>
      <c r="G23" s="158"/>
    </row>
    <row r="24" spans="1:7" x14ac:dyDescent="0.25">
      <c r="A24" s="172" t="s">
        <v>189</v>
      </c>
      <c r="B24" s="165">
        <v>4241142</v>
      </c>
      <c r="C24" s="165">
        <v>1016699</v>
      </c>
      <c r="D24" s="165">
        <v>1397199</v>
      </c>
      <c r="E24" s="165">
        <v>0</v>
      </c>
      <c r="F24" s="165">
        <v>6655040</v>
      </c>
      <c r="G24" s="158"/>
    </row>
    <row r="25" spans="1:7" x14ac:dyDescent="0.25">
      <c r="A25" s="172" t="s">
        <v>150</v>
      </c>
      <c r="B25" s="165">
        <v>0</v>
      </c>
      <c r="C25" s="165">
        <v>0</v>
      </c>
      <c r="D25" s="165">
        <v>0</v>
      </c>
      <c r="E25" s="165">
        <v>52235</v>
      </c>
      <c r="F25" s="165">
        <v>52235</v>
      </c>
      <c r="G25" s="158"/>
    </row>
    <row r="26" spans="1:7" x14ac:dyDescent="0.25">
      <c r="A26" s="167" t="s">
        <v>190</v>
      </c>
      <c r="B26" s="168">
        <v>6017538</v>
      </c>
      <c r="C26" s="168">
        <v>1016699</v>
      </c>
      <c r="D26" s="168">
        <v>1397199</v>
      </c>
      <c r="E26" s="168">
        <v>52235</v>
      </c>
      <c r="F26" s="168">
        <v>8483671</v>
      </c>
      <c r="G26" s="160"/>
    </row>
    <row r="27" spans="1:7" ht="7.5" customHeight="1" x14ac:dyDescent="0.25">
      <c r="A27" s="167"/>
      <c r="B27" s="165"/>
      <c r="C27" s="165"/>
      <c r="D27" s="165"/>
      <c r="E27" s="165"/>
      <c r="F27" s="165"/>
      <c r="G27" s="158"/>
    </row>
    <row r="28" spans="1:7" x14ac:dyDescent="0.25">
      <c r="A28" s="167" t="s">
        <v>191</v>
      </c>
      <c r="B28" s="168">
        <v>545551</v>
      </c>
      <c r="C28" s="168">
        <v>1684389</v>
      </c>
      <c r="D28" s="168">
        <v>184799</v>
      </c>
      <c r="E28" s="168">
        <v>233194</v>
      </c>
      <c r="F28" s="168">
        <v>2647933</v>
      </c>
      <c r="G28" s="160"/>
    </row>
    <row r="29" spans="1:7" x14ac:dyDescent="0.25">
      <c r="A29" s="167" t="s">
        <v>192</v>
      </c>
      <c r="B29" s="173">
        <v>4.0234960917819453</v>
      </c>
      <c r="C29" s="173">
        <v>6.5909211854657581</v>
      </c>
      <c r="D29" s="173"/>
      <c r="E29" s="173"/>
      <c r="F29" s="173"/>
      <c r="G29" s="163"/>
    </row>
    <row r="30" spans="1:7" x14ac:dyDescent="0.25">
      <c r="A30" s="171" t="s">
        <v>193</v>
      </c>
      <c r="B30" s="168">
        <v>6563089</v>
      </c>
      <c r="C30" s="168">
        <v>2701088</v>
      </c>
      <c r="D30" s="168">
        <v>1581999</v>
      </c>
      <c r="E30" s="168">
        <v>285430</v>
      </c>
      <c r="F30" s="168">
        <v>11131606</v>
      </c>
      <c r="G30" s="160"/>
    </row>
    <row r="31" spans="1:7" ht="8.25" customHeight="1" x14ac:dyDescent="0.25">
      <c r="A31" s="171"/>
      <c r="B31" s="168"/>
      <c r="C31" s="168"/>
      <c r="D31" s="168"/>
      <c r="E31" s="168"/>
      <c r="F31" s="168"/>
      <c r="G31" s="160"/>
    </row>
    <row r="32" spans="1:7" x14ac:dyDescent="0.25">
      <c r="A32" s="167" t="s">
        <v>194</v>
      </c>
      <c r="B32" s="168"/>
      <c r="C32" s="168"/>
      <c r="D32" s="168"/>
      <c r="E32" s="168"/>
      <c r="F32" s="168"/>
      <c r="G32" s="160"/>
    </row>
    <row r="33" spans="1:7" x14ac:dyDescent="0.25">
      <c r="A33" s="140" t="s">
        <v>195</v>
      </c>
      <c r="B33" s="165">
        <v>-44592</v>
      </c>
      <c r="C33" s="165">
        <v>0</v>
      </c>
      <c r="D33" s="165">
        <v>0</v>
      </c>
      <c r="E33" s="165">
        <v>44592</v>
      </c>
      <c r="F33" s="165">
        <v>0</v>
      </c>
      <c r="G33" s="158"/>
    </row>
    <row r="34" spans="1:7" ht="7.5" customHeight="1" x14ac:dyDescent="0.25">
      <c r="A34" s="140"/>
      <c r="B34" s="165"/>
      <c r="C34" s="165"/>
      <c r="D34" s="165"/>
      <c r="E34" s="165"/>
      <c r="F34" s="165"/>
      <c r="G34" s="158"/>
    </row>
    <row r="35" spans="1:7" x14ac:dyDescent="0.25">
      <c r="A35" s="189" t="s">
        <v>196</v>
      </c>
      <c r="B35" s="165"/>
      <c r="C35" s="165"/>
      <c r="D35" s="165"/>
      <c r="E35" s="165"/>
      <c r="F35" s="165"/>
      <c r="G35" s="158"/>
    </row>
    <row r="36" spans="1:7" x14ac:dyDescent="0.25">
      <c r="A36" s="170" t="s">
        <v>197</v>
      </c>
      <c r="B36" s="165">
        <v>435048</v>
      </c>
      <c r="C36" s="165">
        <v>1783122</v>
      </c>
      <c r="D36" s="165">
        <v>170109</v>
      </c>
      <c r="E36" s="165">
        <v>23691</v>
      </c>
      <c r="F36" s="165">
        <v>2411970</v>
      </c>
      <c r="G36" s="158"/>
    </row>
    <row r="37" spans="1:7" x14ac:dyDescent="0.25">
      <c r="A37" s="170" t="s">
        <v>198</v>
      </c>
      <c r="B37" s="165">
        <v>109900</v>
      </c>
      <c r="C37" s="165">
        <v>192407</v>
      </c>
      <c r="D37" s="165">
        <v>63810</v>
      </c>
      <c r="E37" s="165">
        <v>218365</v>
      </c>
      <c r="F37" s="165">
        <v>584482</v>
      </c>
      <c r="G37" s="158"/>
    </row>
    <row r="38" spans="1:7" x14ac:dyDescent="0.25">
      <c r="A38" s="171" t="s">
        <v>199</v>
      </c>
      <c r="B38" s="168">
        <v>544948</v>
      </c>
      <c r="C38" s="168">
        <v>1975529</v>
      </c>
      <c r="D38" s="168">
        <v>233919</v>
      </c>
      <c r="E38" s="168">
        <v>242056</v>
      </c>
      <c r="F38" s="168">
        <v>2996452</v>
      </c>
      <c r="G38" s="160"/>
    </row>
    <row r="39" spans="1:7" ht="7.5" customHeight="1" x14ac:dyDescent="0.25">
      <c r="A39" s="140"/>
      <c r="B39" s="174"/>
      <c r="C39" s="174"/>
      <c r="D39" s="174"/>
      <c r="E39" s="174"/>
      <c r="F39" s="174"/>
      <c r="G39" s="175"/>
    </row>
    <row r="40" spans="1:7" ht="7.5" customHeight="1" x14ac:dyDescent="0.25">
      <c r="A40" s="140"/>
      <c r="B40" s="140"/>
      <c r="C40" s="140"/>
      <c r="D40" s="140"/>
      <c r="E40" s="140"/>
      <c r="F40" s="140"/>
    </row>
    <row r="41" spans="1:7" x14ac:dyDescent="0.25">
      <c r="A41" s="172" t="s">
        <v>200</v>
      </c>
      <c r="B41" s="140"/>
      <c r="C41" s="140"/>
      <c r="D41" s="140"/>
      <c r="E41" s="140"/>
      <c r="F41" s="140"/>
    </row>
    <row r="42" spans="1:7" x14ac:dyDescent="0.25">
      <c r="A42" s="140" t="s">
        <v>201</v>
      </c>
      <c r="B42" s="140"/>
      <c r="C42" s="140"/>
      <c r="D42" s="140"/>
      <c r="E42" s="140"/>
      <c r="F42" s="140"/>
    </row>
    <row r="43" spans="1:7" x14ac:dyDescent="0.25">
      <c r="A43" s="140" t="s">
        <v>202</v>
      </c>
      <c r="B43" s="140"/>
      <c r="C43" s="140"/>
      <c r="D43" s="140"/>
      <c r="E43" s="140"/>
      <c r="F43" s="140"/>
    </row>
    <row r="46" spans="1:7" x14ac:dyDescent="0.25">
      <c r="A46" s="176"/>
    </row>
    <row r="47" spans="1:7" x14ac:dyDescent="0.25">
      <c r="A47" s="17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3E05C-9335-45D7-8ADF-6DFAE1909146}">
  <sheetPr>
    <tabColor theme="7" tint="0.39997558519241921"/>
  </sheetPr>
  <dimension ref="A1:H44"/>
  <sheetViews>
    <sheetView workbookViewId="0"/>
  </sheetViews>
  <sheetFormatPr defaultColWidth="9.140625" defaultRowHeight="15" x14ac:dyDescent="0.25"/>
  <cols>
    <col min="1" max="1" width="36.7109375" style="15" customWidth="1"/>
    <col min="2" max="6" width="12.7109375" style="15" customWidth="1"/>
    <col min="7" max="16384" width="9.140625" style="15"/>
  </cols>
  <sheetData>
    <row r="1" spans="1:6" x14ac:dyDescent="0.25">
      <c r="A1" s="150" t="s">
        <v>203</v>
      </c>
      <c r="B1" s="17">
        <v>2021</v>
      </c>
      <c r="C1" s="17">
        <v>2022</v>
      </c>
      <c r="D1" s="17">
        <v>2023</v>
      </c>
      <c r="E1" s="17">
        <v>2024</v>
      </c>
      <c r="F1" s="17">
        <v>2025</v>
      </c>
    </row>
    <row r="2" spans="1:6" x14ac:dyDescent="0.25">
      <c r="A2" s="184" t="s">
        <v>204</v>
      </c>
      <c r="B2" s="184"/>
    </row>
    <row r="3" spans="1:6" x14ac:dyDescent="0.25">
      <c r="A3" s="15" t="s">
        <v>173</v>
      </c>
      <c r="B3" s="158">
        <v>1410009</v>
      </c>
      <c r="C3" s="158">
        <v>1519039</v>
      </c>
      <c r="D3" s="158">
        <v>1643355</v>
      </c>
      <c r="E3" s="158">
        <v>1782693</v>
      </c>
      <c r="F3" s="158">
        <v>1938875</v>
      </c>
    </row>
    <row r="4" spans="1:6" x14ac:dyDescent="0.25">
      <c r="A4" s="15" t="s">
        <v>205</v>
      </c>
      <c r="B4" s="158">
        <v>-516395</v>
      </c>
      <c r="C4" s="158">
        <v>-566968</v>
      </c>
      <c r="D4" s="158">
        <v>-624848</v>
      </c>
      <c r="E4" s="158">
        <v>-691301</v>
      </c>
      <c r="F4" s="158">
        <v>-767773</v>
      </c>
    </row>
    <row r="5" spans="1:6" x14ac:dyDescent="0.25">
      <c r="A5" s="15" t="s">
        <v>206</v>
      </c>
      <c r="B5" s="158">
        <v>266495</v>
      </c>
      <c r="C5" s="158">
        <v>286769</v>
      </c>
      <c r="D5" s="158">
        <v>313857</v>
      </c>
      <c r="E5" s="158">
        <v>343438</v>
      </c>
      <c r="F5" s="158">
        <v>378009</v>
      </c>
    </row>
    <row r="6" spans="1:6" x14ac:dyDescent="0.25">
      <c r="A6" s="17" t="s">
        <v>207</v>
      </c>
      <c r="B6" s="159">
        <v>1160109</v>
      </c>
      <c r="C6" s="159">
        <v>1238840</v>
      </c>
      <c r="D6" s="159">
        <v>1332364</v>
      </c>
      <c r="E6" s="159">
        <v>1434830</v>
      </c>
      <c r="F6" s="159">
        <v>1549111</v>
      </c>
    </row>
    <row r="7" spans="1:6" ht="7.5" customHeight="1" x14ac:dyDescent="0.25">
      <c r="A7" s="17"/>
      <c r="B7" s="157"/>
      <c r="C7" s="157"/>
      <c r="D7" s="157"/>
      <c r="E7" s="157"/>
      <c r="F7" s="157"/>
    </row>
    <row r="8" spans="1:6" x14ac:dyDescent="0.25">
      <c r="A8" s="15" t="s">
        <v>208</v>
      </c>
      <c r="B8" s="158">
        <v>121968</v>
      </c>
      <c r="C8" s="158">
        <v>135447</v>
      </c>
      <c r="D8" s="158">
        <v>147960</v>
      </c>
      <c r="E8" s="158">
        <v>162258</v>
      </c>
      <c r="F8" s="158">
        <v>176378</v>
      </c>
    </row>
    <row r="9" spans="1:6" x14ac:dyDescent="0.25">
      <c r="A9" s="15" t="s">
        <v>209</v>
      </c>
      <c r="B9" s="158">
        <v>683210</v>
      </c>
      <c r="C9" s="158">
        <v>750731</v>
      </c>
      <c r="D9" s="158">
        <v>816057</v>
      </c>
      <c r="E9" s="158">
        <v>898535</v>
      </c>
      <c r="F9" s="158">
        <v>993694</v>
      </c>
    </row>
    <row r="10" spans="1:6" x14ac:dyDescent="0.25">
      <c r="A10" s="15" t="s">
        <v>210</v>
      </c>
      <c r="B10" s="158">
        <v>-312639</v>
      </c>
      <c r="C10" s="158">
        <v>-350910</v>
      </c>
      <c r="D10" s="158">
        <v>-382219</v>
      </c>
      <c r="E10" s="158">
        <v>-424317</v>
      </c>
      <c r="F10" s="158">
        <v>-473625</v>
      </c>
    </row>
    <row r="11" spans="1:6" x14ac:dyDescent="0.25">
      <c r="A11" s="15" t="s">
        <v>211</v>
      </c>
      <c r="B11" s="158">
        <v>284430</v>
      </c>
      <c r="C11" s="158">
        <v>313519</v>
      </c>
      <c r="D11" s="158">
        <v>342613</v>
      </c>
      <c r="E11" s="158">
        <v>369302</v>
      </c>
      <c r="F11" s="158">
        <v>397208</v>
      </c>
    </row>
    <row r="12" spans="1:6" x14ac:dyDescent="0.25">
      <c r="A12" s="15" t="s">
        <v>212</v>
      </c>
      <c r="B12" s="158">
        <v>164273</v>
      </c>
      <c r="C12" s="158">
        <v>176877</v>
      </c>
      <c r="D12" s="158">
        <v>190375</v>
      </c>
      <c r="E12" s="158">
        <v>205852</v>
      </c>
      <c r="F12" s="158">
        <v>223592</v>
      </c>
    </row>
    <row r="13" spans="1:6" x14ac:dyDescent="0.25">
      <c r="A13" s="15" t="s">
        <v>213</v>
      </c>
      <c r="B13" s="157">
        <v>117154</v>
      </c>
      <c r="C13" s="157">
        <v>101417</v>
      </c>
      <c r="D13" s="157">
        <v>92708</v>
      </c>
      <c r="E13" s="157">
        <v>83097</v>
      </c>
      <c r="F13" s="157">
        <v>72489</v>
      </c>
    </row>
    <row r="14" spans="1:6" x14ac:dyDescent="0.25">
      <c r="A14" s="17" t="s">
        <v>214</v>
      </c>
      <c r="B14" s="159">
        <v>1058396</v>
      </c>
      <c r="C14" s="159">
        <v>1127081</v>
      </c>
      <c r="D14" s="159">
        <v>1207494</v>
      </c>
      <c r="E14" s="159">
        <v>1294727</v>
      </c>
      <c r="F14" s="159">
        <v>1389736</v>
      </c>
    </row>
    <row r="15" spans="1:6" ht="7.5" customHeight="1" x14ac:dyDescent="0.25">
      <c r="A15" s="17"/>
      <c r="B15" s="157"/>
      <c r="C15" s="157"/>
      <c r="D15" s="157"/>
      <c r="E15" s="157"/>
      <c r="F15" s="157"/>
    </row>
    <row r="16" spans="1:6" x14ac:dyDescent="0.25">
      <c r="A16" s="15" t="s">
        <v>180</v>
      </c>
      <c r="B16" s="158">
        <v>101713</v>
      </c>
      <c r="C16" s="158">
        <v>111759</v>
      </c>
      <c r="D16" s="158">
        <v>124870</v>
      </c>
      <c r="E16" s="158">
        <v>140103</v>
      </c>
      <c r="F16" s="158">
        <v>159375</v>
      </c>
    </row>
    <row r="17" spans="1:6" x14ac:dyDescent="0.25">
      <c r="A17" s="15" t="s">
        <v>215</v>
      </c>
      <c r="B17" s="158">
        <v>28480</v>
      </c>
      <c r="C17" s="158">
        <v>31293</v>
      </c>
      <c r="D17" s="158">
        <v>34964</v>
      </c>
      <c r="E17" s="158">
        <v>39229</v>
      </c>
      <c r="F17" s="158">
        <v>44625</v>
      </c>
    </row>
    <row r="18" spans="1:6" x14ac:dyDescent="0.25">
      <c r="A18" s="17" t="s">
        <v>182</v>
      </c>
      <c r="B18" s="160">
        <v>73233</v>
      </c>
      <c r="C18" s="160">
        <v>80466</v>
      </c>
      <c r="D18" s="160">
        <v>89906</v>
      </c>
      <c r="E18" s="160">
        <v>100874</v>
      </c>
      <c r="F18" s="160">
        <v>114750</v>
      </c>
    </row>
    <row r="19" spans="1:6" x14ac:dyDescent="0.25">
      <c r="B19" s="157"/>
      <c r="C19" s="157"/>
      <c r="D19" s="157"/>
      <c r="E19" s="157"/>
      <c r="F19" s="157"/>
    </row>
    <row r="20" spans="1:6" x14ac:dyDescent="0.25">
      <c r="A20" s="184" t="s">
        <v>216</v>
      </c>
      <c r="B20" s="157"/>
      <c r="C20" s="157"/>
      <c r="D20" s="157"/>
      <c r="E20" s="157"/>
      <c r="F20" s="157"/>
    </row>
    <row r="21" spans="1:6" x14ac:dyDescent="0.25">
      <c r="A21" s="161" t="s">
        <v>184</v>
      </c>
      <c r="B21" s="158">
        <v>4437301</v>
      </c>
      <c r="C21" s="158">
        <v>4786693</v>
      </c>
      <c r="D21" s="158">
        <v>5152817</v>
      </c>
      <c r="E21" s="158">
        <v>5570397</v>
      </c>
      <c r="F21" s="158">
        <v>6010523</v>
      </c>
    </row>
    <row r="22" spans="1:6" x14ac:dyDescent="0.25">
      <c r="A22" s="161" t="s">
        <v>185</v>
      </c>
      <c r="B22" s="158">
        <v>1376883</v>
      </c>
      <c r="C22" s="158">
        <v>1776396</v>
      </c>
      <c r="D22" s="158">
        <v>2035331</v>
      </c>
      <c r="E22" s="158">
        <v>2306969</v>
      </c>
      <c r="F22" s="158">
        <v>2591399</v>
      </c>
    </row>
    <row r="23" spans="1:6" x14ac:dyDescent="0.25">
      <c r="A23" s="162" t="s">
        <v>186</v>
      </c>
      <c r="B23" s="160">
        <v>5814184</v>
      </c>
      <c r="C23" s="160">
        <v>6563089</v>
      </c>
      <c r="D23" s="160">
        <v>7188148</v>
      </c>
      <c r="E23" s="160">
        <v>7877366</v>
      </c>
      <c r="F23" s="160">
        <v>8601922</v>
      </c>
    </row>
    <row r="24" spans="1:6" ht="8.25" customHeight="1" x14ac:dyDescent="0.25">
      <c r="A24" s="184"/>
      <c r="B24" s="157"/>
      <c r="C24" s="157"/>
      <c r="D24" s="157"/>
      <c r="E24" s="157"/>
      <c r="F24" s="157"/>
    </row>
    <row r="25" spans="1:6" x14ac:dyDescent="0.25">
      <c r="A25" s="15" t="s">
        <v>217</v>
      </c>
      <c r="B25" s="158">
        <v>3927624</v>
      </c>
      <c r="C25" s="158">
        <v>4241142</v>
      </c>
      <c r="D25" s="158">
        <v>4583755</v>
      </c>
      <c r="E25" s="158">
        <v>4953059</v>
      </c>
      <c r="F25" s="158">
        <v>5350266</v>
      </c>
    </row>
    <row r="26" spans="1:6" x14ac:dyDescent="0.25">
      <c r="A26" s="15" t="s">
        <v>218</v>
      </c>
      <c r="B26" s="158">
        <v>1376883</v>
      </c>
      <c r="C26" s="158">
        <v>1776396</v>
      </c>
      <c r="D26" s="158">
        <v>2035331</v>
      </c>
      <c r="E26" s="158">
        <v>2306969</v>
      </c>
      <c r="F26" s="158">
        <v>2591399</v>
      </c>
    </row>
    <row r="27" spans="1:6" x14ac:dyDescent="0.25">
      <c r="A27" s="17" t="s">
        <v>190</v>
      </c>
      <c r="B27" s="160">
        <v>5304507</v>
      </c>
      <c r="C27" s="160">
        <v>6017538</v>
      </c>
      <c r="D27" s="160">
        <v>6619086</v>
      </c>
      <c r="E27" s="160">
        <v>7260028</v>
      </c>
      <c r="F27" s="160">
        <v>7941665</v>
      </c>
    </row>
    <row r="28" spans="1:6" ht="8.25" customHeight="1" x14ac:dyDescent="0.25">
      <c r="A28" s="17"/>
      <c r="B28" s="157"/>
      <c r="C28" s="157"/>
      <c r="D28" s="157"/>
      <c r="E28" s="157"/>
      <c r="F28" s="157"/>
    </row>
    <row r="29" spans="1:6" x14ac:dyDescent="0.25">
      <c r="A29" s="17" t="s">
        <v>191</v>
      </c>
      <c r="B29" s="160">
        <v>509677</v>
      </c>
      <c r="C29" s="160">
        <v>545551</v>
      </c>
      <c r="D29" s="160">
        <v>569062</v>
      </c>
      <c r="E29" s="160">
        <v>617338</v>
      </c>
      <c r="F29" s="160">
        <v>660257</v>
      </c>
    </row>
    <row r="30" spans="1:6" x14ac:dyDescent="0.25">
      <c r="A30" s="17" t="s">
        <v>192</v>
      </c>
      <c r="B30" s="163">
        <v>4.0689125076863855</v>
      </c>
      <c r="C30" s="163">
        <v>4.0234960917819453</v>
      </c>
      <c r="D30" s="163">
        <v>4.0742429091761485</v>
      </c>
      <c r="E30" s="163">
        <v>3.9999968574475355</v>
      </c>
      <c r="F30" s="163">
        <v>4</v>
      </c>
    </row>
    <row r="31" spans="1:6" x14ac:dyDescent="0.25">
      <c r="A31" s="17" t="s">
        <v>193</v>
      </c>
      <c r="B31" s="160">
        <v>5814184</v>
      </c>
      <c r="C31" s="160">
        <v>6563089</v>
      </c>
      <c r="D31" s="160">
        <v>7188148</v>
      </c>
      <c r="E31" s="160">
        <v>7877366</v>
      </c>
      <c r="F31" s="160">
        <v>8601922</v>
      </c>
    </row>
    <row r="32" spans="1:6" ht="8.25" customHeight="1" x14ac:dyDescent="0.25">
      <c r="A32" s="17"/>
      <c r="B32" s="160"/>
      <c r="C32" s="160"/>
      <c r="D32" s="160"/>
      <c r="E32" s="160"/>
      <c r="F32" s="160"/>
    </row>
    <row r="33" spans="1:8" x14ac:dyDescent="0.25">
      <c r="A33" s="17" t="s">
        <v>194</v>
      </c>
      <c r="B33" s="160"/>
      <c r="C33" s="160"/>
      <c r="D33" s="160"/>
      <c r="E33" s="160"/>
      <c r="F33" s="160"/>
    </row>
    <row r="34" spans="1:8" x14ac:dyDescent="0.25">
      <c r="A34" s="15" t="s">
        <v>219</v>
      </c>
      <c r="B34" s="158">
        <v>-33037</v>
      </c>
      <c r="C34" s="158">
        <v>-44592</v>
      </c>
      <c r="D34" s="158">
        <v>-66395</v>
      </c>
      <c r="E34" s="158">
        <v>-52598</v>
      </c>
      <c r="F34" s="158">
        <v>-71832</v>
      </c>
    </row>
    <row r="35" spans="1:8" x14ac:dyDescent="0.25">
      <c r="B35" s="157"/>
      <c r="C35" s="157"/>
      <c r="D35" s="157"/>
      <c r="E35" s="157"/>
      <c r="F35" s="157"/>
    </row>
    <row r="36" spans="1:8" x14ac:dyDescent="0.25">
      <c r="A36" s="184" t="s">
        <v>220</v>
      </c>
      <c r="B36" s="184"/>
      <c r="C36" s="184"/>
      <c r="D36" s="184"/>
      <c r="E36" s="184"/>
      <c r="F36" s="184"/>
    </row>
    <row r="37" spans="1:8" x14ac:dyDescent="0.25">
      <c r="A37" s="162" t="s">
        <v>221</v>
      </c>
      <c r="B37" s="160">
        <v>6058380</v>
      </c>
      <c r="C37" s="160">
        <v>6858428</v>
      </c>
      <c r="D37" s="160">
        <v>7497238</v>
      </c>
      <c r="E37" s="160">
        <v>8231847</v>
      </c>
      <c r="F37" s="160">
        <v>8989008</v>
      </c>
    </row>
    <row r="38" spans="1:8" ht="7.5" customHeight="1" x14ac:dyDescent="0.25">
      <c r="A38" s="162"/>
      <c r="B38" s="158"/>
      <c r="C38" s="158"/>
      <c r="D38" s="158"/>
      <c r="E38" s="158"/>
      <c r="F38" s="158"/>
    </row>
    <row r="39" spans="1:8" x14ac:dyDescent="0.25">
      <c r="A39" s="161" t="s">
        <v>222</v>
      </c>
      <c r="B39" s="158">
        <v>5553124</v>
      </c>
      <c r="C39" s="158">
        <v>6313480</v>
      </c>
      <c r="D39" s="158">
        <v>6934729</v>
      </c>
      <c r="E39" s="158">
        <v>7589921</v>
      </c>
      <c r="F39" s="158">
        <v>8284220</v>
      </c>
      <c r="H39" s="157"/>
    </row>
    <row r="40" spans="1:8" x14ac:dyDescent="0.25">
      <c r="A40" s="161" t="s">
        <v>197</v>
      </c>
      <c r="B40" s="158">
        <v>418785</v>
      </c>
      <c r="C40" s="158">
        <v>435048</v>
      </c>
      <c r="D40" s="158">
        <v>463556</v>
      </c>
      <c r="E40" s="158">
        <v>498855</v>
      </c>
      <c r="F40" s="158">
        <v>536755</v>
      </c>
    </row>
    <row r="41" spans="1:8" x14ac:dyDescent="0.25">
      <c r="A41" s="161" t="s">
        <v>198</v>
      </c>
      <c r="B41" s="158">
        <v>86471</v>
      </c>
      <c r="C41" s="158">
        <v>109900</v>
      </c>
      <c r="D41" s="158">
        <v>98953</v>
      </c>
      <c r="E41" s="158">
        <v>143071</v>
      </c>
      <c r="F41" s="158">
        <v>168033</v>
      </c>
    </row>
    <row r="42" spans="1:8" x14ac:dyDescent="0.25">
      <c r="A42" s="162" t="s">
        <v>193</v>
      </c>
      <c r="B42" s="160">
        <v>6058380</v>
      </c>
      <c r="C42" s="160">
        <v>6858428</v>
      </c>
      <c r="D42" s="160">
        <v>7497238</v>
      </c>
      <c r="E42" s="160">
        <v>8231847</v>
      </c>
      <c r="F42" s="160">
        <v>8989008</v>
      </c>
    </row>
    <row r="44" spans="1:8" x14ac:dyDescent="0.25">
      <c r="A44" s="15" t="s">
        <v>223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0797D-CEEC-4F22-AAD0-B08A36B798AE}">
  <sheetPr>
    <tabColor theme="7" tint="0.39997558519241921"/>
  </sheetPr>
  <dimension ref="A1:H39"/>
  <sheetViews>
    <sheetView workbookViewId="0"/>
  </sheetViews>
  <sheetFormatPr defaultColWidth="9.140625" defaultRowHeight="15" x14ac:dyDescent="0.25"/>
  <cols>
    <col min="1" max="1" width="30.28515625" style="15" customWidth="1"/>
    <col min="2" max="6" width="11.7109375" style="15" customWidth="1"/>
    <col min="7" max="16384" width="9.140625" style="15"/>
  </cols>
  <sheetData>
    <row r="1" spans="1:6" x14ac:dyDescent="0.25">
      <c r="A1" s="184" t="s">
        <v>224</v>
      </c>
      <c r="B1" s="17">
        <v>2021</v>
      </c>
      <c r="C1" s="17">
        <v>2022</v>
      </c>
      <c r="D1" s="17">
        <v>2023</v>
      </c>
      <c r="E1" s="17">
        <v>2024</v>
      </c>
      <c r="F1" s="17">
        <v>2025</v>
      </c>
    </row>
    <row r="2" spans="1:6" x14ac:dyDescent="0.25">
      <c r="A2" s="184" t="s">
        <v>204</v>
      </c>
      <c r="B2" s="184"/>
      <c r="C2" s="148"/>
      <c r="D2" s="148"/>
      <c r="E2" s="148"/>
      <c r="F2" s="148"/>
    </row>
    <row r="3" spans="1:6" x14ac:dyDescent="0.25">
      <c r="A3" s="15" t="s">
        <v>225</v>
      </c>
      <c r="B3" s="148">
        <v>5609546</v>
      </c>
      <c r="C3" s="148">
        <v>6088018</v>
      </c>
      <c r="D3" s="148">
        <v>6700167</v>
      </c>
      <c r="E3" s="148">
        <v>7286846</v>
      </c>
      <c r="F3" s="148">
        <v>7800484</v>
      </c>
    </row>
    <row r="4" spans="1:6" x14ac:dyDescent="0.25">
      <c r="A4" s="149"/>
      <c r="B4" s="148"/>
      <c r="C4" s="148"/>
      <c r="D4" s="148"/>
      <c r="E4" s="148"/>
      <c r="F4" s="148"/>
    </row>
    <row r="5" spans="1:6" x14ac:dyDescent="0.25">
      <c r="A5" s="149" t="s">
        <v>226</v>
      </c>
      <c r="B5" s="148">
        <v>4592204</v>
      </c>
      <c r="C5" s="148">
        <v>4944283</v>
      </c>
      <c r="D5" s="148">
        <v>5465872</v>
      </c>
      <c r="E5" s="148">
        <v>5916158</v>
      </c>
      <c r="F5" s="148">
        <v>6306235</v>
      </c>
    </row>
    <row r="6" spans="1:6" x14ac:dyDescent="0.25">
      <c r="A6" s="149" t="s">
        <v>227</v>
      </c>
      <c r="B6" s="148">
        <v>837639</v>
      </c>
      <c r="C6" s="148">
        <v>905131</v>
      </c>
      <c r="D6" s="148">
        <v>930035</v>
      </c>
      <c r="E6" s="148">
        <v>856684</v>
      </c>
      <c r="F6" s="148">
        <v>877985</v>
      </c>
    </row>
    <row r="7" spans="1:6" x14ac:dyDescent="0.25">
      <c r="A7" s="150" t="s">
        <v>228</v>
      </c>
      <c r="B7" s="151">
        <v>5429843</v>
      </c>
      <c r="C7" s="151">
        <v>5849414</v>
      </c>
      <c r="D7" s="151">
        <v>6395907</v>
      </c>
      <c r="E7" s="151">
        <v>6772842</v>
      </c>
      <c r="F7" s="151">
        <v>7184220</v>
      </c>
    </row>
    <row r="8" spans="1:6" x14ac:dyDescent="0.25">
      <c r="A8" s="150"/>
      <c r="B8" s="151"/>
      <c r="C8" s="151"/>
      <c r="D8" s="151"/>
      <c r="E8" s="151"/>
      <c r="F8" s="151"/>
    </row>
    <row r="9" spans="1:6" x14ac:dyDescent="0.25">
      <c r="A9" s="150" t="s">
        <v>174</v>
      </c>
      <c r="B9" s="151">
        <v>38828</v>
      </c>
      <c r="C9" s="151">
        <v>47819</v>
      </c>
      <c r="D9" s="151">
        <v>53240</v>
      </c>
      <c r="E9" s="151">
        <v>60327</v>
      </c>
      <c r="F9" s="151">
        <v>70409</v>
      </c>
    </row>
    <row r="10" spans="1:6" x14ac:dyDescent="0.25">
      <c r="A10" s="150"/>
      <c r="B10" s="151"/>
      <c r="C10" s="151"/>
      <c r="D10" s="151"/>
      <c r="E10" s="151"/>
      <c r="F10" s="151"/>
    </row>
    <row r="11" spans="1:6" x14ac:dyDescent="0.25">
      <c r="A11" s="150" t="s">
        <v>180</v>
      </c>
      <c r="B11" s="151">
        <v>218531</v>
      </c>
      <c r="C11" s="151">
        <v>286423</v>
      </c>
      <c r="D11" s="151">
        <v>357500</v>
      </c>
      <c r="E11" s="151">
        <v>574331</v>
      </c>
      <c r="F11" s="151">
        <v>686673</v>
      </c>
    </row>
    <row r="12" spans="1:6" x14ac:dyDescent="0.25">
      <c r="A12" s="150" t="s">
        <v>215</v>
      </c>
      <c r="B12" s="151">
        <v>61189</v>
      </c>
      <c r="C12" s="151">
        <v>80198</v>
      </c>
      <c r="D12" s="151">
        <v>100100</v>
      </c>
      <c r="E12" s="151">
        <v>160813</v>
      </c>
      <c r="F12" s="151">
        <v>192268</v>
      </c>
    </row>
    <row r="13" spans="1:6" x14ac:dyDescent="0.25">
      <c r="A13" s="150" t="s">
        <v>182</v>
      </c>
      <c r="B13" s="151">
        <v>157342</v>
      </c>
      <c r="C13" s="151">
        <v>206225</v>
      </c>
      <c r="D13" s="151">
        <v>257400</v>
      </c>
      <c r="E13" s="151">
        <v>413518</v>
      </c>
      <c r="F13" s="151">
        <v>494405</v>
      </c>
    </row>
    <row r="14" spans="1:6" x14ac:dyDescent="0.25">
      <c r="A14" s="150"/>
      <c r="B14" s="148"/>
      <c r="C14" s="148"/>
      <c r="D14" s="148"/>
      <c r="E14" s="148"/>
      <c r="F14" s="148"/>
    </row>
    <row r="15" spans="1:6" x14ac:dyDescent="0.25">
      <c r="A15" s="184" t="s">
        <v>216</v>
      </c>
      <c r="B15" s="148"/>
      <c r="C15" s="148"/>
      <c r="D15" s="148"/>
      <c r="E15" s="148"/>
      <c r="F15" s="148"/>
    </row>
    <row r="16" spans="1:6" x14ac:dyDescent="0.25">
      <c r="A16" s="152" t="s">
        <v>186</v>
      </c>
      <c r="B16" s="151">
        <v>2406544</v>
      </c>
      <c r="C16" s="151">
        <v>2701088</v>
      </c>
      <c r="D16" s="151">
        <v>3060717</v>
      </c>
      <c r="E16" s="151">
        <v>3572211</v>
      </c>
      <c r="F16" s="151">
        <v>3965992</v>
      </c>
    </row>
    <row r="17" spans="1:6" x14ac:dyDescent="0.25">
      <c r="B17" s="148"/>
      <c r="C17" s="148"/>
      <c r="D17" s="148"/>
      <c r="E17" s="148"/>
      <c r="F17" s="148"/>
    </row>
    <row r="18" spans="1:6" ht="30" x14ac:dyDescent="0.25">
      <c r="A18" s="153" t="s">
        <v>229</v>
      </c>
      <c r="B18" s="148">
        <v>603026</v>
      </c>
      <c r="C18" s="148">
        <v>669682</v>
      </c>
      <c r="D18" s="148">
        <v>737018</v>
      </c>
      <c r="E18" s="148">
        <v>801553</v>
      </c>
      <c r="F18" s="148">
        <v>858053</v>
      </c>
    </row>
    <row r="19" spans="1:6" x14ac:dyDescent="0.25">
      <c r="A19" s="149" t="s">
        <v>230</v>
      </c>
      <c r="B19" s="148">
        <v>325353</v>
      </c>
      <c r="C19" s="148">
        <v>347017</v>
      </c>
      <c r="D19" s="148">
        <v>381910</v>
      </c>
      <c r="E19" s="148">
        <v>415350</v>
      </c>
      <c r="F19" s="148">
        <v>444627</v>
      </c>
    </row>
    <row r="20" spans="1:6" x14ac:dyDescent="0.25">
      <c r="A20" s="152" t="s">
        <v>190</v>
      </c>
      <c r="B20" s="151">
        <v>928379</v>
      </c>
      <c r="C20" s="151">
        <v>1016699</v>
      </c>
      <c r="D20" s="151">
        <v>1118928</v>
      </c>
      <c r="E20" s="151">
        <v>1216903</v>
      </c>
      <c r="F20" s="151">
        <v>1302680</v>
      </c>
    </row>
    <row r="21" spans="1:6" x14ac:dyDescent="0.25">
      <c r="A21" s="152"/>
      <c r="B21" s="148"/>
      <c r="C21" s="148"/>
      <c r="D21" s="148"/>
      <c r="E21" s="148"/>
      <c r="F21" s="148"/>
    </row>
    <row r="22" spans="1:6" x14ac:dyDescent="0.25">
      <c r="A22" s="152" t="s">
        <v>191</v>
      </c>
      <c r="B22" s="151">
        <v>1478165</v>
      </c>
      <c r="C22" s="151">
        <v>1684389</v>
      </c>
      <c r="D22" s="151">
        <v>1941789</v>
      </c>
      <c r="E22" s="151">
        <v>2355308</v>
      </c>
      <c r="F22" s="151">
        <v>2663312</v>
      </c>
    </row>
    <row r="23" spans="1:6" x14ac:dyDescent="0.25">
      <c r="A23" s="149" t="s">
        <v>192</v>
      </c>
      <c r="B23" s="154">
        <v>6.3003855249483021</v>
      </c>
      <c r="C23" s="154">
        <v>6.5909211854657581</v>
      </c>
      <c r="D23" s="154">
        <v>6.8788078277632314</v>
      </c>
      <c r="E23" s="154">
        <v>7</v>
      </c>
      <c r="F23" s="154">
        <v>7.0000004999887508</v>
      </c>
    </row>
    <row r="24" spans="1:6" x14ac:dyDescent="0.25">
      <c r="A24" s="152" t="s">
        <v>193</v>
      </c>
      <c r="B24" s="151">
        <v>2406544</v>
      </c>
      <c r="C24" s="151">
        <v>2701088</v>
      </c>
      <c r="D24" s="151">
        <v>3060717</v>
      </c>
      <c r="E24" s="151">
        <v>3572211</v>
      </c>
      <c r="F24" s="151">
        <v>3965992</v>
      </c>
    </row>
    <row r="25" spans="1:6" x14ac:dyDescent="0.25">
      <c r="B25" s="148"/>
      <c r="C25" s="148"/>
      <c r="D25" s="148"/>
      <c r="E25" s="148"/>
      <c r="F25" s="148"/>
    </row>
    <row r="26" spans="1:6" x14ac:dyDescent="0.25">
      <c r="A26" s="152" t="s">
        <v>194</v>
      </c>
      <c r="B26" s="148"/>
      <c r="C26" s="148"/>
      <c r="D26" s="148"/>
      <c r="E26" s="148"/>
      <c r="F26" s="148"/>
    </row>
    <row r="27" spans="1:6" x14ac:dyDescent="0.25">
      <c r="A27" s="15" t="s">
        <v>231</v>
      </c>
      <c r="B27" s="148">
        <v>0</v>
      </c>
      <c r="C27" s="148">
        <v>0</v>
      </c>
      <c r="D27" s="148">
        <v>0</v>
      </c>
      <c r="E27" s="148">
        <v>0</v>
      </c>
      <c r="F27" s="148">
        <v>0</v>
      </c>
    </row>
    <row r="28" spans="1:6" ht="30" x14ac:dyDescent="0.25">
      <c r="A28" s="155" t="s">
        <v>219</v>
      </c>
      <c r="B28" s="148">
        <v>0</v>
      </c>
      <c r="C28" s="148">
        <v>0</v>
      </c>
      <c r="D28" s="148">
        <v>0</v>
      </c>
      <c r="E28" s="148">
        <v>0</v>
      </c>
      <c r="F28" s="148">
        <v>-186400</v>
      </c>
    </row>
    <row r="29" spans="1:6" x14ac:dyDescent="0.25">
      <c r="B29" s="148"/>
      <c r="C29" s="148"/>
      <c r="D29" s="148"/>
      <c r="E29" s="148"/>
      <c r="F29" s="148"/>
    </row>
    <row r="30" spans="1:6" x14ac:dyDescent="0.25">
      <c r="A30" s="184" t="s">
        <v>220</v>
      </c>
      <c r="B30" s="184"/>
      <c r="C30" s="148"/>
      <c r="D30" s="148"/>
      <c r="E30" s="148"/>
      <c r="F30" s="148"/>
    </row>
    <row r="31" spans="1:6" x14ac:dyDescent="0.25">
      <c r="A31" s="152" t="s">
        <v>221</v>
      </c>
      <c r="B31" s="151">
        <v>2942390</v>
      </c>
      <c r="C31" s="151">
        <v>3298258</v>
      </c>
      <c r="D31" s="151">
        <v>3734914</v>
      </c>
      <c r="E31" s="151">
        <v>4335540</v>
      </c>
      <c r="F31" s="151">
        <v>4803399</v>
      </c>
    </row>
    <row r="32" spans="1:6" x14ac:dyDescent="0.25">
      <c r="A32" s="152"/>
      <c r="B32" s="148"/>
      <c r="C32" s="148"/>
      <c r="D32" s="148"/>
      <c r="E32" s="148"/>
      <c r="F32" s="148"/>
    </row>
    <row r="33" spans="1:8" x14ac:dyDescent="0.25">
      <c r="A33" s="156" t="s">
        <v>222</v>
      </c>
      <c r="B33" s="148">
        <v>1204041</v>
      </c>
      <c r="C33" s="148">
        <v>1322730</v>
      </c>
      <c r="D33" s="148">
        <v>1460379</v>
      </c>
      <c r="E33" s="148">
        <v>1592967</v>
      </c>
      <c r="F33" s="148">
        <v>1710671</v>
      </c>
      <c r="H33" s="157"/>
    </row>
    <row r="34" spans="1:8" x14ac:dyDescent="0.25">
      <c r="A34" s="156" t="s">
        <v>197</v>
      </c>
      <c r="B34" s="148">
        <v>1566596</v>
      </c>
      <c r="C34" s="148">
        <v>1783122</v>
      </c>
      <c r="D34" s="148">
        <v>2056236</v>
      </c>
      <c r="E34" s="148">
        <v>2483677</v>
      </c>
      <c r="F34" s="148">
        <v>2805128</v>
      </c>
    </row>
    <row r="35" spans="1:8" x14ac:dyDescent="0.25">
      <c r="A35" s="156" t="s">
        <v>198</v>
      </c>
      <c r="B35" s="148">
        <v>171754</v>
      </c>
      <c r="C35" s="148">
        <v>192407</v>
      </c>
      <c r="D35" s="148">
        <v>218300</v>
      </c>
      <c r="E35" s="148">
        <v>258897</v>
      </c>
      <c r="F35" s="148">
        <v>287599</v>
      </c>
    </row>
    <row r="36" spans="1:8" x14ac:dyDescent="0.25">
      <c r="A36" s="152" t="s">
        <v>193</v>
      </c>
      <c r="B36" s="151">
        <v>2942391</v>
      </c>
      <c r="C36" s="151">
        <v>3298259</v>
      </c>
      <c r="D36" s="151">
        <v>3734915</v>
      </c>
      <c r="E36" s="151">
        <v>4335541</v>
      </c>
      <c r="F36" s="151">
        <v>4803398</v>
      </c>
    </row>
    <row r="37" spans="1:8" x14ac:dyDescent="0.25">
      <c r="B37" s="148"/>
      <c r="C37" s="148"/>
      <c r="D37" s="148"/>
      <c r="E37" s="148"/>
      <c r="F37" s="148"/>
    </row>
    <row r="39" spans="1:8" x14ac:dyDescent="0.25">
      <c r="A39" s="15" t="s">
        <v>223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436EF-2A94-4208-B938-99CC0D3359D5}">
  <sheetPr codeName="Sheet8">
    <tabColor rgb="FF92D050"/>
  </sheetPr>
  <dimension ref="A3:H13"/>
  <sheetViews>
    <sheetView zoomScale="110" zoomScaleNormal="110" workbookViewId="0">
      <selection activeCell="M23" sqref="M23"/>
    </sheetView>
  </sheetViews>
  <sheetFormatPr defaultRowHeight="15" x14ac:dyDescent="0.25"/>
  <cols>
    <col min="1" max="1" width="34.7109375" customWidth="1"/>
    <col min="2" max="2" width="11.28515625" customWidth="1"/>
    <col min="5" max="5" width="10.28515625" customWidth="1"/>
    <col min="8" max="8" width="10.42578125" customWidth="1"/>
  </cols>
  <sheetData>
    <row r="3" spans="1:8" x14ac:dyDescent="0.25">
      <c r="A3" s="7" t="s">
        <v>3</v>
      </c>
      <c r="B3" s="8"/>
    </row>
    <row r="4" spans="1:8" ht="15.75" thickBot="1" x14ac:dyDescent="0.3">
      <c r="A4" s="2" t="s">
        <v>2</v>
      </c>
      <c r="B4" s="2">
        <v>2000</v>
      </c>
    </row>
    <row r="5" spans="1:8" ht="15.75" thickBot="1" x14ac:dyDescent="0.3">
      <c r="A5" s="2" t="s">
        <v>10</v>
      </c>
      <c r="B5" s="2">
        <v>50</v>
      </c>
      <c r="E5" s="228"/>
      <c r="F5" s="226" t="s">
        <v>12</v>
      </c>
      <c r="G5" s="226"/>
      <c r="H5" s="227"/>
    </row>
    <row r="6" spans="1:8" ht="15.75" thickBot="1" x14ac:dyDescent="0.3">
      <c r="A6" s="2" t="s">
        <v>11</v>
      </c>
      <c r="B6" s="2">
        <v>75</v>
      </c>
      <c r="E6" s="229"/>
      <c r="F6" s="11" t="s">
        <v>13</v>
      </c>
      <c r="G6" s="9" t="s">
        <v>14</v>
      </c>
      <c r="H6" s="9" t="s">
        <v>15</v>
      </c>
    </row>
    <row r="7" spans="1:8" x14ac:dyDescent="0.25">
      <c r="A7" s="2" t="s">
        <v>18</v>
      </c>
      <c r="B7" s="2">
        <v>100</v>
      </c>
      <c r="E7" s="12" t="s">
        <v>13</v>
      </c>
      <c r="F7" s="2">
        <v>1</v>
      </c>
      <c r="G7" s="10" t="s">
        <v>1</v>
      </c>
      <c r="H7" s="10" t="s">
        <v>16</v>
      </c>
    </row>
    <row r="8" spans="1:8" x14ac:dyDescent="0.25">
      <c r="A8" s="2" t="s">
        <v>4</v>
      </c>
      <c r="B8" s="2">
        <v>300</v>
      </c>
      <c r="E8" s="1" t="s">
        <v>14</v>
      </c>
      <c r="F8" s="10" t="s">
        <v>1</v>
      </c>
      <c r="G8" s="2">
        <v>1</v>
      </c>
      <c r="H8" s="10" t="s">
        <v>17</v>
      </c>
    </row>
    <row r="9" spans="1:8" x14ac:dyDescent="0.25">
      <c r="A9" s="2" t="s">
        <v>5</v>
      </c>
      <c r="B9" s="2">
        <v>1500</v>
      </c>
      <c r="E9" s="1" t="s">
        <v>15</v>
      </c>
      <c r="F9" s="10" t="s">
        <v>16</v>
      </c>
      <c r="G9" s="10" t="s">
        <v>17</v>
      </c>
      <c r="H9" s="2">
        <v>1</v>
      </c>
    </row>
    <row r="10" spans="1:8" x14ac:dyDescent="0.25">
      <c r="A10" s="2" t="s">
        <v>6</v>
      </c>
      <c r="B10" s="2">
        <v>200</v>
      </c>
    </row>
    <row r="11" spans="1:8" x14ac:dyDescent="0.25">
      <c r="A11" s="2" t="s">
        <v>7</v>
      </c>
      <c r="B11" s="2">
        <v>1300</v>
      </c>
    </row>
    <row r="12" spans="1:8" x14ac:dyDescent="0.25">
      <c r="A12" s="2" t="s">
        <v>8</v>
      </c>
      <c r="B12" s="2">
        <v>400</v>
      </c>
    </row>
    <row r="13" spans="1:8" x14ac:dyDescent="0.25">
      <c r="A13" s="2" t="s">
        <v>9</v>
      </c>
      <c r="B13" s="2">
        <v>2100</v>
      </c>
    </row>
  </sheetData>
  <mergeCells count="2">
    <mergeCell ref="F5:H5"/>
    <mergeCell ref="E5:E6"/>
  </mergeCells>
  <pageMargins left="0.7" right="0.7" top="0.75" bottom="0.75" header="0.3" footer="0.3"/>
  <pageSetup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9316E-3206-416A-85EC-21942BF75431}">
  <sheetPr>
    <tabColor rgb="FF0000FF"/>
  </sheetPr>
  <dimension ref="A1"/>
  <sheetViews>
    <sheetView tabSelected="1" workbookViewId="0"/>
  </sheetViews>
  <sheetFormatPr defaultColWidth="8.85546875" defaultRowHeight="15" x14ac:dyDescent="0.25"/>
  <cols>
    <col min="1" max="16384" width="8.85546875" style="140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B9768-D4B2-40ED-87D1-ED0F33B75D5D}">
  <sheetPr>
    <tabColor rgb="FF0000FF"/>
  </sheetPr>
  <dimension ref="A1:N75"/>
  <sheetViews>
    <sheetView zoomScaleNormal="100" workbookViewId="0">
      <selection activeCell="E14" sqref="E14"/>
    </sheetView>
  </sheetViews>
  <sheetFormatPr defaultColWidth="9.140625" defaultRowHeight="15" x14ac:dyDescent="0.25"/>
  <cols>
    <col min="1" max="1" width="9.140625" style="15"/>
    <col min="2" max="2" width="35.7109375" style="15" customWidth="1"/>
    <col min="3" max="3" width="24.7109375" style="15" customWidth="1"/>
    <col min="4" max="4" width="28.5703125" style="15" customWidth="1"/>
    <col min="5" max="6" width="31.28515625" style="15" customWidth="1"/>
    <col min="7" max="7" width="27.140625" style="15" customWidth="1"/>
    <col min="8" max="8" width="30.42578125" style="15" customWidth="1"/>
    <col min="9" max="9" width="23.42578125" style="15" customWidth="1"/>
    <col min="10" max="10" width="26" style="15" customWidth="1"/>
    <col min="11" max="11" width="22.5703125" style="15" customWidth="1"/>
    <col min="12" max="12" width="21.42578125" style="15" customWidth="1"/>
    <col min="13" max="13" width="20.85546875" style="15" customWidth="1"/>
    <col min="14" max="14" width="23.42578125" style="15" customWidth="1"/>
    <col min="15" max="15" width="8.85546875" style="15" customWidth="1"/>
    <col min="16" max="16384" width="9.140625" style="15"/>
  </cols>
  <sheetData>
    <row r="1" spans="1:14" ht="15.75" x14ac:dyDescent="0.25">
      <c r="A1" s="13" t="s">
        <v>19</v>
      </c>
    </row>
    <row r="2" spans="1:14" ht="15.75" x14ac:dyDescent="0.25">
      <c r="A2" s="13" t="s">
        <v>20</v>
      </c>
      <c r="B2" s="18"/>
    </row>
    <row r="3" spans="1:14" ht="15.75" x14ac:dyDescent="0.25">
      <c r="A3" s="13" t="s">
        <v>21</v>
      </c>
    </row>
    <row r="4" spans="1:14" ht="15.75" x14ac:dyDescent="0.25">
      <c r="A4" s="13" t="s">
        <v>22</v>
      </c>
    </row>
    <row r="5" spans="1:14" ht="15.75" x14ac:dyDescent="0.25">
      <c r="A5" s="13" t="s">
        <v>23</v>
      </c>
    </row>
    <row r="6" spans="1:14" ht="15.75" x14ac:dyDescent="0.25">
      <c r="A6" s="13" t="s">
        <v>24</v>
      </c>
      <c r="C6" s="17"/>
      <c r="D6" s="17"/>
    </row>
    <row r="7" spans="1:14" s="18" customFormat="1" ht="15.75" x14ac:dyDescent="0.25">
      <c r="A7" s="13"/>
      <c r="B7" s="209" t="s">
        <v>25</v>
      </c>
      <c r="C7" s="209"/>
      <c r="D7" s="209"/>
      <c r="E7" s="209"/>
      <c r="F7" s="209"/>
      <c r="G7" s="209"/>
      <c r="H7" s="209"/>
    </row>
    <row r="8" spans="1:14" s="18" customFormat="1" ht="23.25" customHeight="1" thickBot="1" x14ac:dyDescent="0.3">
      <c r="B8" s="19" t="s">
        <v>26</v>
      </c>
      <c r="C8" s="19"/>
      <c r="D8" s="19"/>
      <c r="M8" s="19"/>
      <c r="N8" s="20"/>
    </row>
    <row r="9" spans="1:14" s="18" customFormat="1" ht="16.5" thickBot="1" x14ac:dyDescent="0.3">
      <c r="B9" s="49"/>
      <c r="C9" s="210" t="s">
        <v>27</v>
      </c>
      <c r="D9" s="211"/>
    </row>
    <row r="10" spans="1:14" s="18" customFormat="1" ht="15.75" x14ac:dyDescent="0.25">
      <c r="B10" s="50" t="s">
        <v>28</v>
      </c>
      <c r="C10" s="51" t="s">
        <v>60</v>
      </c>
      <c r="D10" s="51" t="s">
        <v>29</v>
      </c>
      <c r="E10" s="23"/>
      <c r="F10" s="23"/>
      <c r="G10" s="23"/>
      <c r="H10" s="23"/>
      <c r="I10" s="23"/>
      <c r="J10" s="23"/>
      <c r="K10" s="23"/>
    </row>
    <row r="11" spans="1:14" s="18" customFormat="1" ht="15.75" x14ac:dyDescent="0.25">
      <c r="B11" s="52" t="s">
        <v>30</v>
      </c>
      <c r="C11" s="77">
        <v>7</v>
      </c>
      <c r="D11" s="79">
        <v>2.9166666666666667E-2</v>
      </c>
      <c r="E11" s="24"/>
    </row>
    <row r="12" spans="1:14" s="18" customFormat="1" ht="15.75" x14ac:dyDescent="0.25">
      <c r="B12" s="52" t="s">
        <v>31</v>
      </c>
      <c r="C12" s="77">
        <v>91</v>
      </c>
      <c r="D12" s="79">
        <v>0.37916666666666665</v>
      </c>
      <c r="E12" s="24"/>
      <c r="F12" s="24"/>
      <c r="G12" s="24"/>
      <c r="H12" s="25"/>
      <c r="I12" s="25"/>
    </row>
    <row r="13" spans="1:14" s="18" customFormat="1" ht="15.75" x14ac:dyDescent="0.25">
      <c r="B13" s="52" t="s">
        <v>32</v>
      </c>
      <c r="C13" s="77">
        <v>4</v>
      </c>
      <c r="D13" s="79">
        <v>1.6666666666666666E-2</v>
      </c>
      <c r="E13" s="24"/>
      <c r="F13" s="24"/>
      <c r="G13" s="24"/>
      <c r="H13" s="25"/>
      <c r="I13" s="25"/>
    </row>
    <row r="14" spans="1:14" s="18" customFormat="1" ht="15.75" x14ac:dyDescent="0.25">
      <c r="B14" s="52" t="s">
        <v>33</v>
      </c>
      <c r="C14" s="77">
        <v>97</v>
      </c>
      <c r="D14" s="79">
        <v>0.40416666666666667</v>
      </c>
      <c r="E14" s="24"/>
      <c r="F14" s="24"/>
      <c r="G14" s="24"/>
      <c r="H14" s="25"/>
      <c r="I14" s="25"/>
    </row>
    <row r="15" spans="1:14" s="18" customFormat="1" ht="15.75" x14ac:dyDescent="0.25">
      <c r="B15" s="52" t="s">
        <v>34</v>
      </c>
      <c r="C15" s="77">
        <v>31</v>
      </c>
      <c r="D15" s="79">
        <v>0.12916666666666668</v>
      </c>
      <c r="E15" s="24"/>
      <c r="F15" s="26"/>
      <c r="G15" s="24"/>
      <c r="H15" s="24"/>
      <c r="I15" s="25"/>
      <c r="J15" s="25"/>
    </row>
    <row r="16" spans="1:14" s="18" customFormat="1" ht="16.5" thickBot="1" x14ac:dyDescent="0.3">
      <c r="B16" s="53" t="s">
        <v>35</v>
      </c>
      <c r="C16" s="80">
        <v>10</v>
      </c>
      <c r="D16" s="81">
        <v>4.1666666666666664E-2</v>
      </c>
      <c r="E16" s="24"/>
      <c r="F16" s="26"/>
      <c r="G16" s="24"/>
      <c r="H16" s="24"/>
      <c r="I16" s="25"/>
      <c r="J16" s="25"/>
    </row>
    <row r="17" spans="1:10" s="18" customFormat="1" ht="15.75" x14ac:dyDescent="0.25">
      <c r="A17" s="24"/>
      <c r="B17" s="24"/>
      <c r="C17" s="24"/>
      <c r="D17" s="24"/>
      <c r="E17" s="24"/>
      <c r="F17" s="26"/>
      <c r="G17" s="24"/>
      <c r="H17" s="24"/>
      <c r="I17" s="25"/>
      <c r="J17" s="25"/>
    </row>
    <row r="18" spans="1:10" s="18" customFormat="1" ht="15.75" x14ac:dyDescent="0.25">
      <c r="C18" s="27"/>
      <c r="D18" s="27"/>
      <c r="E18" s="24"/>
      <c r="F18" s="26"/>
      <c r="G18" s="24"/>
      <c r="H18" s="24"/>
      <c r="I18" s="25"/>
      <c r="J18" s="25"/>
    </row>
    <row r="19" spans="1:10" s="18" customFormat="1" ht="15.75" x14ac:dyDescent="0.25">
      <c r="B19" s="28" t="s">
        <v>36</v>
      </c>
      <c r="C19" s="78">
        <v>1.96</v>
      </c>
      <c r="I19" s="25"/>
      <c r="J19" s="25"/>
    </row>
    <row r="20" spans="1:10" s="18" customFormat="1" ht="15.75" x14ac:dyDescent="0.25">
      <c r="I20" s="25"/>
      <c r="J20" s="25"/>
    </row>
    <row r="21" spans="1:10" s="18" customFormat="1" ht="15.75" x14ac:dyDescent="0.25">
      <c r="I21" s="25"/>
      <c r="J21" s="25"/>
    </row>
    <row r="22" spans="1:10" s="18" customFormat="1" ht="15.75" x14ac:dyDescent="0.25">
      <c r="B22" s="19" t="s">
        <v>37</v>
      </c>
      <c r="I22" s="25"/>
      <c r="J22" s="25"/>
    </row>
    <row r="23" spans="1:10" s="18" customFormat="1" ht="15.75" x14ac:dyDescent="0.25">
      <c r="C23" s="212" t="s">
        <v>38</v>
      </c>
      <c r="D23" s="213"/>
      <c r="E23" s="213"/>
      <c r="F23" s="213"/>
      <c r="G23" s="213"/>
      <c r="H23" s="214"/>
      <c r="I23" s="25"/>
      <c r="J23" s="25"/>
    </row>
    <row r="24" spans="1:10" s="18" customFormat="1" ht="31.5" x14ac:dyDescent="0.25">
      <c r="B24" s="21" t="s">
        <v>28</v>
      </c>
      <c r="C24" s="22" t="s">
        <v>30</v>
      </c>
      <c r="D24" s="22" t="s">
        <v>31</v>
      </c>
      <c r="E24" s="22" t="s">
        <v>32</v>
      </c>
      <c r="F24" s="22" t="s">
        <v>33</v>
      </c>
      <c r="G24" s="92" t="s">
        <v>34</v>
      </c>
      <c r="H24" s="22" t="s">
        <v>35</v>
      </c>
      <c r="I24" s="25"/>
      <c r="J24" s="25"/>
    </row>
    <row r="25" spans="1:10" s="18" customFormat="1" ht="15.75" x14ac:dyDescent="0.25">
      <c r="B25" s="29" t="s">
        <v>30</v>
      </c>
      <c r="C25" s="74">
        <v>1</v>
      </c>
      <c r="D25" s="74">
        <v>0.59</v>
      </c>
      <c r="E25" s="74">
        <v>-0.19</v>
      </c>
      <c r="F25" s="74">
        <v>0.82</v>
      </c>
      <c r="G25" s="74">
        <v>0</v>
      </c>
      <c r="H25" s="74">
        <v>0</v>
      </c>
      <c r="I25" s="25"/>
      <c r="J25" s="25"/>
    </row>
    <row r="26" spans="1:10" s="18" customFormat="1" ht="15.75" x14ac:dyDescent="0.25">
      <c r="B26" s="29" t="s">
        <v>31</v>
      </c>
      <c r="C26" s="74">
        <v>0.59</v>
      </c>
      <c r="D26" s="74">
        <v>1</v>
      </c>
      <c r="E26" s="74">
        <v>0.53</v>
      </c>
      <c r="F26" s="74">
        <v>0.64</v>
      </c>
      <c r="G26" s="74">
        <v>0</v>
      </c>
      <c r="H26" s="74">
        <v>0</v>
      </c>
      <c r="I26" s="25"/>
      <c r="J26" s="25"/>
    </row>
    <row r="27" spans="1:10" s="18" customFormat="1" ht="15.75" x14ac:dyDescent="0.25">
      <c r="B27" s="29" t="s">
        <v>32</v>
      </c>
      <c r="C27" s="74">
        <v>-0.19</v>
      </c>
      <c r="D27" s="74">
        <v>0.53</v>
      </c>
      <c r="E27" s="74">
        <v>1</v>
      </c>
      <c r="F27" s="74">
        <v>0.02</v>
      </c>
      <c r="G27" s="74">
        <v>0</v>
      </c>
      <c r="H27" s="74">
        <v>0</v>
      </c>
      <c r="I27" s="25"/>
      <c r="J27" s="25"/>
    </row>
    <row r="28" spans="1:10" s="18" customFormat="1" ht="15.75" x14ac:dyDescent="0.25">
      <c r="B28" s="29" t="s">
        <v>33</v>
      </c>
      <c r="C28" s="74">
        <v>0.82</v>
      </c>
      <c r="D28" s="74">
        <v>0.64</v>
      </c>
      <c r="E28" s="74">
        <v>0.02</v>
      </c>
      <c r="F28" s="74">
        <v>1</v>
      </c>
      <c r="G28" s="74">
        <v>0</v>
      </c>
      <c r="H28" s="74">
        <v>0</v>
      </c>
      <c r="I28" s="25"/>
      <c r="J28" s="25"/>
    </row>
    <row r="29" spans="1:10" s="18" customFormat="1" ht="15.75" x14ac:dyDescent="0.25">
      <c r="B29" s="29" t="s">
        <v>34</v>
      </c>
      <c r="C29" s="74">
        <v>0</v>
      </c>
      <c r="D29" s="74">
        <v>0</v>
      </c>
      <c r="E29" s="74">
        <v>0</v>
      </c>
      <c r="F29" s="74">
        <v>0</v>
      </c>
      <c r="G29" s="74">
        <v>1</v>
      </c>
      <c r="H29" s="74">
        <v>0</v>
      </c>
      <c r="I29" s="25"/>
      <c r="J29" s="25"/>
    </row>
    <row r="30" spans="1:10" s="18" customFormat="1" ht="15.75" x14ac:dyDescent="0.25">
      <c r="B30" s="29" t="s">
        <v>35</v>
      </c>
      <c r="C30" s="74">
        <v>0</v>
      </c>
      <c r="D30" s="74">
        <v>0</v>
      </c>
      <c r="E30" s="74">
        <v>0</v>
      </c>
      <c r="F30" s="74">
        <v>0</v>
      </c>
      <c r="G30" s="74">
        <v>0</v>
      </c>
      <c r="H30" s="74">
        <v>1</v>
      </c>
      <c r="I30" s="25"/>
      <c r="J30" s="25"/>
    </row>
    <row r="31" spans="1:10" s="18" customFormat="1" ht="15.75" x14ac:dyDescent="0.25">
      <c r="I31" s="25"/>
      <c r="J31" s="25"/>
    </row>
    <row r="32" spans="1:10" s="18" customFormat="1" ht="15.75" x14ac:dyDescent="0.25">
      <c r="B32" s="215" t="s">
        <v>39</v>
      </c>
      <c r="C32" s="215"/>
      <c r="I32" s="25"/>
      <c r="J32" s="25"/>
    </row>
    <row r="33" spans="2:10" s="18" customFormat="1" ht="31.5" x14ac:dyDescent="0.25">
      <c r="B33" s="22" t="s">
        <v>28</v>
      </c>
      <c r="C33" s="22" t="s">
        <v>30</v>
      </c>
      <c r="D33" s="22" t="s">
        <v>31</v>
      </c>
      <c r="E33" s="22" t="s">
        <v>32</v>
      </c>
      <c r="F33" s="22" t="s">
        <v>33</v>
      </c>
      <c r="G33" s="92" t="s">
        <v>34</v>
      </c>
      <c r="H33" s="22" t="s">
        <v>35</v>
      </c>
      <c r="I33" s="25"/>
      <c r="J33" s="25"/>
    </row>
    <row r="34" spans="2:10" s="18" customFormat="1" ht="15.75" x14ac:dyDescent="0.25">
      <c r="B34" s="30" t="s">
        <v>88</v>
      </c>
      <c r="C34" s="76">
        <v>4.3400000000000001E-2</v>
      </c>
      <c r="D34" s="75">
        <v>5.2999999999999999E-2</v>
      </c>
      <c r="E34" s="75">
        <v>9.1600000000000001E-2</v>
      </c>
      <c r="F34" s="75">
        <v>2.53E-2</v>
      </c>
      <c r="G34" s="75">
        <v>0</v>
      </c>
      <c r="H34" s="75">
        <v>0.2</v>
      </c>
      <c r="I34" s="25"/>
      <c r="J34" s="25"/>
    </row>
    <row r="35" spans="2:10" s="18" customFormat="1" ht="15.75" x14ac:dyDescent="0.25">
      <c r="C35" s="27"/>
      <c r="D35" s="27"/>
      <c r="E35" s="24"/>
      <c r="F35" s="26"/>
      <c r="G35" s="24"/>
      <c r="H35" s="24"/>
      <c r="I35" s="25"/>
      <c r="J35" s="25"/>
    </row>
    <row r="36" spans="2:10" s="18" customFormat="1" ht="15.75" x14ac:dyDescent="0.25">
      <c r="C36" s="27"/>
      <c r="D36" s="27"/>
      <c r="E36" s="24"/>
      <c r="F36" s="26"/>
      <c r="G36" s="24"/>
      <c r="H36" s="24"/>
      <c r="I36" s="25"/>
      <c r="J36" s="25"/>
    </row>
    <row r="37" spans="2:10" s="18" customFormat="1" ht="15.75" x14ac:dyDescent="0.25">
      <c r="C37" s="27"/>
      <c r="D37" s="27"/>
      <c r="E37" s="24"/>
      <c r="F37" s="26"/>
      <c r="G37" s="24"/>
      <c r="H37" s="24"/>
      <c r="I37" s="25"/>
      <c r="J37" s="25"/>
    </row>
    <row r="38" spans="2:10" s="18" customFormat="1" ht="15.75" x14ac:dyDescent="0.25">
      <c r="B38" s="209" t="s">
        <v>90</v>
      </c>
      <c r="C38" s="209"/>
      <c r="D38" s="209"/>
      <c r="E38" s="209"/>
      <c r="F38" s="209"/>
      <c r="G38" s="209"/>
      <c r="H38" s="209"/>
      <c r="I38" s="25"/>
      <c r="J38" s="25"/>
    </row>
    <row r="39" spans="2:10" s="18" customFormat="1" ht="15.75" x14ac:dyDescent="0.25">
      <c r="C39" s="27"/>
      <c r="D39" s="27"/>
      <c r="E39" s="24"/>
      <c r="F39" s="26"/>
      <c r="G39" s="24"/>
      <c r="H39" s="24"/>
      <c r="I39" s="25"/>
      <c r="J39" s="25"/>
    </row>
    <row r="40" spans="2:10" s="18" customFormat="1" ht="31.5" x14ac:dyDescent="0.25">
      <c r="B40" s="22" t="s">
        <v>28</v>
      </c>
      <c r="C40" s="22" t="s">
        <v>30</v>
      </c>
      <c r="D40" s="22" t="s">
        <v>31</v>
      </c>
      <c r="E40" s="22" t="s">
        <v>32</v>
      </c>
      <c r="F40" s="22" t="s">
        <v>33</v>
      </c>
      <c r="G40" s="92" t="s">
        <v>34</v>
      </c>
      <c r="H40" s="22" t="s">
        <v>35</v>
      </c>
      <c r="I40" s="25"/>
    </row>
    <row r="41" spans="2:10" s="18" customFormat="1" ht="15.75" x14ac:dyDescent="0.25">
      <c r="B41" s="30" t="s">
        <v>30</v>
      </c>
      <c r="C41" s="31"/>
      <c r="D41" s="31"/>
      <c r="E41" s="31"/>
      <c r="F41" s="31"/>
      <c r="G41" s="31"/>
      <c r="H41" s="31"/>
      <c r="I41" s="25"/>
    </row>
    <row r="42" spans="2:10" s="18" customFormat="1" ht="15.75" x14ac:dyDescent="0.25">
      <c r="B42" s="30" t="s">
        <v>31</v>
      </c>
      <c r="C42" s="31"/>
      <c r="D42" s="31"/>
      <c r="E42" s="31"/>
      <c r="F42" s="31"/>
      <c r="G42" s="31"/>
      <c r="H42" s="31"/>
      <c r="I42" s="25"/>
    </row>
    <row r="43" spans="2:10" s="18" customFormat="1" ht="15.75" x14ac:dyDescent="0.25">
      <c r="B43" s="30" t="s">
        <v>32</v>
      </c>
      <c r="C43" s="31"/>
      <c r="D43" s="31"/>
      <c r="E43" s="31"/>
      <c r="F43" s="32"/>
      <c r="G43" s="31"/>
      <c r="H43" s="31"/>
      <c r="I43" s="25"/>
    </row>
    <row r="44" spans="2:10" s="18" customFormat="1" ht="15.75" x14ac:dyDescent="0.25">
      <c r="B44" s="30" t="s">
        <v>33</v>
      </c>
      <c r="C44" s="31"/>
      <c r="D44" s="31"/>
      <c r="E44" s="31"/>
      <c r="F44" s="31"/>
      <c r="G44" s="31"/>
      <c r="H44" s="31"/>
      <c r="I44" s="25"/>
    </row>
    <row r="45" spans="2:10" s="18" customFormat="1" ht="15.75" x14ac:dyDescent="0.25">
      <c r="B45" s="30" t="s">
        <v>34</v>
      </c>
      <c r="C45" s="31"/>
      <c r="D45" s="31"/>
      <c r="E45" s="31"/>
      <c r="F45" s="31"/>
      <c r="G45" s="31"/>
      <c r="H45" s="31"/>
      <c r="I45" s="25"/>
      <c r="J45" s="25"/>
    </row>
    <row r="46" spans="2:10" s="18" customFormat="1" ht="15.75" x14ac:dyDescent="0.25">
      <c r="B46" s="30" t="s">
        <v>35</v>
      </c>
      <c r="C46" s="31"/>
      <c r="D46" s="31"/>
      <c r="E46" s="31"/>
      <c r="F46" s="31"/>
      <c r="G46" s="31"/>
      <c r="H46" s="31"/>
      <c r="I46" s="25"/>
      <c r="J46" s="25"/>
    </row>
    <row r="47" spans="2:10" s="18" customFormat="1" ht="15.75" x14ac:dyDescent="0.25">
      <c r="C47" s="27"/>
      <c r="D47" s="27"/>
      <c r="E47" s="24"/>
      <c r="F47" s="26"/>
      <c r="G47" s="24"/>
      <c r="H47" s="24"/>
      <c r="I47" s="25"/>
      <c r="J47" s="25"/>
    </row>
    <row r="48" spans="2:10" s="18" customFormat="1" ht="15.75" x14ac:dyDescent="0.25">
      <c r="B48" s="208" t="s">
        <v>40</v>
      </c>
      <c r="C48" s="208"/>
      <c r="D48" s="208"/>
      <c r="E48" s="208"/>
      <c r="F48" s="208"/>
      <c r="G48" s="208"/>
      <c r="H48" s="208"/>
      <c r="I48" s="25"/>
      <c r="J48" s="25"/>
    </row>
    <row r="49" spans="2:10" s="18" customFormat="1" ht="16.5" thickBot="1" x14ac:dyDescent="0.3">
      <c r="B49" s="33"/>
      <c r="C49" s="33"/>
      <c r="D49" s="33"/>
      <c r="E49" s="33"/>
      <c r="F49" s="33"/>
      <c r="G49" s="33"/>
      <c r="H49" s="33"/>
      <c r="I49" s="25"/>
      <c r="J49" s="25"/>
    </row>
    <row r="50" spans="2:10" s="18" customFormat="1" ht="16.5" thickBot="1" x14ac:dyDescent="0.3">
      <c r="B50" s="34" t="s">
        <v>41</v>
      </c>
      <c r="C50" s="35"/>
      <c r="D50" s="73" t="s">
        <v>58</v>
      </c>
      <c r="E50" s="24"/>
      <c r="F50" s="26"/>
      <c r="G50" s="24"/>
      <c r="H50" s="24"/>
      <c r="I50" s="25"/>
      <c r="J50" s="25"/>
    </row>
    <row r="51" spans="2:10" s="18" customFormat="1" ht="15.75" x14ac:dyDescent="0.25">
      <c r="B51" s="28"/>
      <c r="C51" s="36"/>
      <c r="D51" s="27"/>
      <c r="E51" s="24"/>
      <c r="F51" s="26"/>
      <c r="G51" s="24"/>
      <c r="H51" s="24"/>
      <c r="I51" s="25"/>
      <c r="J51" s="25"/>
    </row>
    <row r="52" spans="2:10" s="18" customFormat="1" ht="15.75" x14ac:dyDescent="0.25">
      <c r="B52" s="208" t="s">
        <v>91</v>
      </c>
      <c r="C52" s="208"/>
      <c r="D52" s="208"/>
      <c r="E52" s="208"/>
      <c r="F52" s="208"/>
      <c r="G52" s="208"/>
      <c r="H52" s="208"/>
      <c r="I52" s="25"/>
      <c r="J52" s="25"/>
    </row>
    <row r="53" spans="2:10" s="18" customFormat="1" ht="16.5" thickBot="1" x14ac:dyDescent="0.3">
      <c r="B53" s="33"/>
      <c r="C53" s="33"/>
      <c r="D53" s="33"/>
      <c r="E53" s="33"/>
      <c r="F53" s="33"/>
      <c r="G53" s="33"/>
      <c r="H53" s="33"/>
      <c r="I53" s="25"/>
      <c r="J53" s="25"/>
    </row>
    <row r="54" spans="2:10" s="18" customFormat="1" ht="15.75" x14ac:dyDescent="0.25">
      <c r="B54" s="37" t="s">
        <v>28</v>
      </c>
      <c r="C54" s="38" t="s">
        <v>42</v>
      </c>
      <c r="D54" s="73" t="s">
        <v>59</v>
      </c>
      <c r="E54" s="24"/>
      <c r="F54" s="26"/>
      <c r="G54" s="24"/>
      <c r="H54" s="24"/>
      <c r="I54" s="25"/>
      <c r="J54" s="25"/>
    </row>
    <row r="55" spans="2:10" s="18" customFormat="1" ht="15.75" x14ac:dyDescent="0.25">
      <c r="B55" s="52" t="s">
        <v>30</v>
      </c>
      <c r="C55" s="41"/>
      <c r="D55" s="43"/>
      <c r="E55" s="24"/>
      <c r="F55" s="26"/>
      <c r="G55" s="24"/>
      <c r="H55" s="24"/>
      <c r="I55" s="25"/>
      <c r="J55" s="25"/>
    </row>
    <row r="56" spans="2:10" s="18" customFormat="1" ht="15.75" x14ac:dyDescent="0.25">
      <c r="B56" s="52" t="s">
        <v>31</v>
      </c>
      <c r="C56" s="41"/>
      <c r="D56" s="43"/>
      <c r="E56" s="24"/>
      <c r="F56" s="26"/>
      <c r="G56" s="24"/>
      <c r="H56" s="24"/>
      <c r="I56" s="25"/>
      <c r="J56" s="25"/>
    </row>
    <row r="57" spans="2:10" s="18" customFormat="1" ht="15.75" x14ac:dyDescent="0.25">
      <c r="B57" s="52" t="s">
        <v>32</v>
      </c>
      <c r="C57" s="41"/>
      <c r="D57" s="43"/>
      <c r="E57" s="24"/>
      <c r="F57" s="26"/>
      <c r="G57" s="24"/>
      <c r="H57" s="24"/>
      <c r="I57" s="25"/>
      <c r="J57" s="25"/>
    </row>
    <row r="58" spans="2:10" s="18" customFormat="1" ht="15.75" x14ac:dyDescent="0.25">
      <c r="B58" s="52" t="s">
        <v>33</v>
      </c>
      <c r="C58" s="41"/>
      <c r="D58" s="43"/>
      <c r="E58" s="24"/>
      <c r="F58" s="26"/>
      <c r="G58" s="24"/>
      <c r="H58" s="24"/>
      <c r="I58" s="25"/>
      <c r="J58" s="25"/>
    </row>
    <row r="59" spans="2:10" s="18" customFormat="1" ht="15.75" x14ac:dyDescent="0.25">
      <c r="B59" s="52" t="s">
        <v>34</v>
      </c>
      <c r="C59" s="41"/>
      <c r="D59" s="44"/>
      <c r="E59" s="24"/>
      <c r="F59" s="26"/>
      <c r="G59" s="24"/>
      <c r="H59" s="24"/>
      <c r="I59" s="25"/>
      <c r="J59" s="25"/>
    </row>
    <row r="60" spans="2:10" s="18" customFormat="1" ht="16.5" thickBot="1" x14ac:dyDescent="0.3">
      <c r="B60" s="53" t="s">
        <v>35</v>
      </c>
      <c r="C60" s="42"/>
      <c r="D60" s="27"/>
      <c r="E60" s="24"/>
      <c r="F60" s="26"/>
      <c r="G60" s="24"/>
      <c r="H60" s="24"/>
      <c r="I60" s="25"/>
      <c r="J60" s="25"/>
    </row>
    <row r="61" spans="2:10" s="18" customFormat="1" ht="15.75" x14ac:dyDescent="0.25">
      <c r="C61" s="27"/>
      <c r="D61" s="27"/>
      <c r="E61" s="24"/>
      <c r="F61" s="26"/>
      <c r="G61" s="24"/>
      <c r="H61" s="24"/>
      <c r="I61" s="25"/>
      <c r="J61" s="25"/>
    </row>
    <row r="62" spans="2:10" s="18" customFormat="1" ht="15.75" x14ac:dyDescent="0.25">
      <c r="C62" s="27"/>
      <c r="D62" s="27"/>
      <c r="E62" s="24"/>
      <c r="F62" s="26"/>
      <c r="G62" s="24"/>
      <c r="H62" s="24"/>
      <c r="I62" s="25"/>
      <c r="J62" s="25"/>
    </row>
    <row r="63" spans="2:10" s="18" customFormat="1" ht="15.75" x14ac:dyDescent="0.25">
      <c r="C63" s="27"/>
      <c r="D63" s="27"/>
      <c r="E63" s="24"/>
      <c r="F63" s="26"/>
      <c r="G63" s="24"/>
      <c r="H63" s="24"/>
      <c r="I63" s="25"/>
      <c r="J63" s="25"/>
    </row>
    <row r="64" spans="2:10" s="18" customFormat="1" ht="15.75" x14ac:dyDescent="0.25">
      <c r="C64" s="27"/>
      <c r="D64" s="27"/>
      <c r="E64" s="24"/>
      <c r="F64" s="26"/>
      <c r="G64" s="24"/>
      <c r="H64" s="24"/>
      <c r="I64" s="25"/>
      <c r="J64" s="25"/>
    </row>
    <row r="65" spans="3:10" s="18" customFormat="1" ht="15.75" x14ac:dyDescent="0.25">
      <c r="C65" s="27"/>
      <c r="D65" s="27"/>
      <c r="E65" s="24"/>
      <c r="F65" s="26"/>
      <c r="G65" s="24"/>
      <c r="H65" s="24"/>
      <c r="I65" s="25"/>
      <c r="J65" s="25"/>
    </row>
    <row r="66" spans="3:10" s="18" customFormat="1" ht="15.75" x14ac:dyDescent="0.25">
      <c r="C66" s="27"/>
      <c r="D66" s="27"/>
      <c r="E66" s="24"/>
      <c r="F66" s="26"/>
      <c r="G66" s="24"/>
      <c r="H66" s="24"/>
      <c r="I66" s="25"/>
      <c r="J66" s="25"/>
    </row>
    <row r="67" spans="3:10" s="18" customFormat="1" ht="15.75" x14ac:dyDescent="0.25">
      <c r="C67" s="27"/>
      <c r="D67" s="27"/>
      <c r="E67" s="24"/>
      <c r="F67" s="26"/>
      <c r="G67" s="24"/>
      <c r="H67" s="24"/>
      <c r="I67" s="25"/>
      <c r="J67" s="25"/>
    </row>
    <row r="68" spans="3:10" s="18" customFormat="1" ht="15.75" x14ac:dyDescent="0.25">
      <c r="C68" s="27"/>
      <c r="D68" s="27"/>
      <c r="E68" s="24"/>
      <c r="F68" s="26"/>
      <c r="G68" s="24"/>
      <c r="H68" s="24"/>
      <c r="I68" s="25"/>
      <c r="J68" s="25"/>
    </row>
    <row r="69" spans="3:10" s="18" customFormat="1" ht="15.75" x14ac:dyDescent="0.25">
      <c r="C69" s="27"/>
      <c r="D69" s="27"/>
      <c r="E69" s="24"/>
      <c r="F69" s="26"/>
      <c r="G69" s="24"/>
      <c r="H69" s="24"/>
      <c r="I69" s="25"/>
      <c r="J69" s="25"/>
    </row>
    <row r="70" spans="3:10" s="18" customFormat="1" ht="15.75" x14ac:dyDescent="0.25">
      <c r="C70" s="27"/>
      <c r="D70" s="27"/>
      <c r="E70" s="24"/>
      <c r="F70" s="26"/>
      <c r="G70" s="24"/>
      <c r="H70" s="24"/>
      <c r="I70" s="25"/>
      <c r="J70" s="25"/>
    </row>
    <row r="71" spans="3:10" s="18" customFormat="1" ht="15.75" x14ac:dyDescent="0.25">
      <c r="C71" s="27"/>
      <c r="D71" s="27"/>
      <c r="E71" s="24"/>
      <c r="F71" s="26"/>
      <c r="G71" s="24"/>
      <c r="H71" s="24"/>
      <c r="I71" s="25"/>
      <c r="J71" s="25"/>
    </row>
    <row r="72" spans="3:10" x14ac:dyDescent="0.25">
      <c r="C72" s="45"/>
      <c r="D72" s="45"/>
      <c r="E72" s="46"/>
      <c r="F72" s="47"/>
      <c r="G72" s="46"/>
      <c r="H72" s="46"/>
      <c r="I72" s="48"/>
      <c r="J72" s="48"/>
    </row>
    <row r="73" spans="3:10" x14ac:dyDescent="0.25">
      <c r="C73" s="45"/>
      <c r="D73" s="45"/>
      <c r="E73" s="46"/>
      <c r="F73" s="47"/>
      <c r="G73" s="46"/>
      <c r="H73" s="46"/>
      <c r="I73" s="48"/>
      <c r="J73" s="48"/>
    </row>
    <row r="74" spans="3:10" x14ac:dyDescent="0.25">
      <c r="C74" s="45"/>
      <c r="D74" s="45"/>
      <c r="E74" s="46"/>
      <c r="F74" s="47"/>
      <c r="G74" s="46"/>
      <c r="H74" s="46"/>
      <c r="I74" s="48"/>
      <c r="J74" s="48"/>
    </row>
    <row r="75" spans="3:10" x14ac:dyDescent="0.25">
      <c r="C75" s="45"/>
      <c r="D75" s="45"/>
      <c r="E75" s="46"/>
      <c r="F75" s="47"/>
      <c r="G75" s="46"/>
      <c r="H75" s="46"/>
      <c r="I75" s="48"/>
      <c r="J75" s="48"/>
    </row>
  </sheetData>
  <mergeCells count="7">
    <mergeCell ref="B52:H52"/>
    <mergeCell ref="B7:H7"/>
    <mergeCell ref="C9:D9"/>
    <mergeCell ref="C23:H23"/>
    <mergeCell ref="B32:C32"/>
    <mergeCell ref="B38:H38"/>
    <mergeCell ref="B48:H4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98441-7040-4578-85E0-A3EE7F5C0EF5}">
  <sheetPr>
    <tabColor rgb="FF0000FF"/>
  </sheetPr>
  <dimension ref="A1:N82"/>
  <sheetViews>
    <sheetView zoomScaleNormal="100" workbookViewId="0">
      <selection activeCell="E37" sqref="E37"/>
    </sheetView>
  </sheetViews>
  <sheetFormatPr defaultColWidth="9.140625" defaultRowHeight="15" x14ac:dyDescent="0.25"/>
  <cols>
    <col min="1" max="1" width="9.140625" style="15"/>
    <col min="2" max="2" width="39.85546875" style="15" customWidth="1"/>
    <col min="3" max="9" width="28.28515625" style="15" customWidth="1"/>
    <col min="10" max="10" width="26" style="15" customWidth="1"/>
    <col min="11" max="11" width="22.5703125" style="15" customWidth="1"/>
    <col min="12" max="12" width="21.42578125" style="15" customWidth="1"/>
    <col min="13" max="13" width="20.85546875" style="15" customWidth="1"/>
    <col min="14" max="14" width="23.42578125" style="15" customWidth="1"/>
    <col min="15" max="15" width="8.85546875" style="15" customWidth="1"/>
    <col min="16" max="16384" width="9.140625" style="15"/>
  </cols>
  <sheetData>
    <row r="1" spans="1:14" ht="15.75" x14ac:dyDescent="0.25">
      <c r="A1" s="13" t="s">
        <v>19</v>
      </c>
    </row>
    <row r="2" spans="1:14" ht="15.75" x14ac:dyDescent="0.25">
      <c r="A2" s="13" t="s">
        <v>20</v>
      </c>
    </row>
    <row r="3" spans="1:14" ht="15.75" x14ac:dyDescent="0.25">
      <c r="A3" s="13" t="s">
        <v>21</v>
      </c>
    </row>
    <row r="4" spans="1:14" ht="15.75" x14ac:dyDescent="0.25">
      <c r="A4" s="13" t="s">
        <v>22</v>
      </c>
    </row>
    <row r="5" spans="1:14" ht="15.75" x14ac:dyDescent="0.25">
      <c r="A5" s="13" t="s">
        <v>23</v>
      </c>
    </row>
    <row r="6" spans="1:14" ht="15.75" x14ac:dyDescent="0.25">
      <c r="A6" s="13" t="s">
        <v>24</v>
      </c>
      <c r="C6" s="17"/>
      <c r="D6" s="17"/>
    </row>
    <row r="7" spans="1:14" ht="15.75" x14ac:dyDescent="0.25">
      <c r="A7" s="13"/>
      <c r="B7" s="209" t="s">
        <v>25</v>
      </c>
      <c r="C7" s="209"/>
      <c r="D7" s="209"/>
      <c r="E7" s="209"/>
      <c r="F7" s="209"/>
      <c r="G7" s="209"/>
      <c r="H7" s="209"/>
    </row>
    <row r="8" spans="1:14" s="18" customFormat="1" ht="23.25" customHeight="1" thickBot="1" x14ac:dyDescent="0.3">
      <c r="B8" s="19" t="s">
        <v>26</v>
      </c>
      <c r="C8" s="19"/>
      <c r="D8" s="19"/>
      <c r="M8" s="19"/>
      <c r="N8" s="20"/>
    </row>
    <row r="9" spans="1:14" s="18" customFormat="1" ht="16.5" thickBot="1" x14ac:dyDescent="0.3">
      <c r="B9" s="49"/>
      <c r="C9" s="210" t="s">
        <v>27</v>
      </c>
      <c r="D9" s="211"/>
    </row>
    <row r="10" spans="1:14" s="18" customFormat="1" ht="15.75" x14ac:dyDescent="0.25">
      <c r="B10" s="50" t="s">
        <v>28</v>
      </c>
      <c r="C10" s="51" t="s">
        <v>60</v>
      </c>
      <c r="D10" s="51" t="s">
        <v>29</v>
      </c>
      <c r="E10" s="23"/>
      <c r="F10" s="23"/>
      <c r="G10" s="23"/>
      <c r="H10" s="23"/>
      <c r="I10" s="23"/>
      <c r="J10" s="23"/>
      <c r="K10" s="23"/>
    </row>
    <row r="11" spans="1:14" s="18" customFormat="1" ht="15.75" x14ac:dyDescent="0.25">
      <c r="B11" s="52" t="s">
        <v>30</v>
      </c>
      <c r="C11" s="77">
        <v>7</v>
      </c>
      <c r="D11" s="79">
        <v>2.9166666666666667E-2</v>
      </c>
      <c r="E11" s="24"/>
    </row>
    <row r="12" spans="1:14" s="18" customFormat="1" ht="15.75" x14ac:dyDescent="0.25">
      <c r="B12" s="52" t="s">
        <v>31</v>
      </c>
      <c r="C12" s="77">
        <v>91</v>
      </c>
      <c r="D12" s="79">
        <v>0.37916666666666665</v>
      </c>
      <c r="E12" s="24"/>
      <c r="F12" s="24"/>
      <c r="G12" s="24"/>
      <c r="H12" s="25"/>
      <c r="I12" s="25"/>
    </row>
    <row r="13" spans="1:14" s="18" customFormat="1" ht="15.75" x14ac:dyDescent="0.25">
      <c r="B13" s="52" t="s">
        <v>32</v>
      </c>
      <c r="C13" s="77">
        <v>4</v>
      </c>
      <c r="D13" s="79">
        <v>1.6666666666666666E-2</v>
      </c>
      <c r="E13" s="24"/>
      <c r="F13" s="24"/>
      <c r="G13" s="24"/>
      <c r="H13" s="25"/>
      <c r="I13" s="25"/>
    </row>
    <row r="14" spans="1:14" s="18" customFormat="1" ht="15.75" x14ac:dyDescent="0.25">
      <c r="B14" s="52" t="s">
        <v>33</v>
      </c>
      <c r="C14" s="77">
        <v>87</v>
      </c>
      <c r="D14" s="79">
        <v>0.36249999999999999</v>
      </c>
      <c r="E14" s="24"/>
      <c r="F14" s="24"/>
      <c r="G14" s="24"/>
      <c r="H14" s="25"/>
      <c r="I14" s="25"/>
    </row>
    <row r="15" spans="1:14" s="18" customFormat="1" ht="15.75" x14ac:dyDescent="0.25">
      <c r="B15" s="52" t="s">
        <v>34</v>
      </c>
      <c r="C15" s="77">
        <v>31</v>
      </c>
      <c r="D15" s="79">
        <v>0.12916666666666668</v>
      </c>
      <c r="E15" s="24"/>
      <c r="F15" s="26"/>
      <c r="G15" s="24"/>
      <c r="H15" s="24"/>
      <c r="I15" s="25"/>
      <c r="J15" s="25"/>
    </row>
    <row r="16" spans="1:14" s="18" customFormat="1" ht="15.75" x14ac:dyDescent="0.25">
      <c r="B16" s="52" t="s">
        <v>35</v>
      </c>
      <c r="C16" s="77">
        <v>10</v>
      </c>
      <c r="D16" s="79">
        <v>4.1666666666666664E-2</v>
      </c>
      <c r="E16" s="24"/>
      <c r="F16" s="26"/>
      <c r="G16" s="24"/>
      <c r="H16" s="24"/>
      <c r="I16" s="25"/>
      <c r="J16" s="25"/>
    </row>
    <row r="17" spans="2:10" s="18" customFormat="1" ht="16.5" thickBot="1" x14ac:dyDescent="0.3">
      <c r="B17" s="53" t="s">
        <v>43</v>
      </c>
      <c r="C17" s="80">
        <v>10</v>
      </c>
      <c r="D17" s="81">
        <v>4.1666666666666664E-2</v>
      </c>
      <c r="E17" s="24"/>
      <c r="F17" s="26"/>
      <c r="G17" s="24"/>
      <c r="H17" s="24"/>
      <c r="I17" s="25"/>
      <c r="J17" s="25"/>
    </row>
    <row r="18" spans="2:10" s="18" customFormat="1" ht="15.75" x14ac:dyDescent="0.25">
      <c r="C18" s="27"/>
      <c r="D18" s="27"/>
      <c r="E18" s="24"/>
      <c r="F18" s="26"/>
      <c r="G18" s="24"/>
      <c r="H18" s="24"/>
      <c r="I18" s="25"/>
      <c r="J18" s="25"/>
    </row>
    <row r="19" spans="2:10" s="18" customFormat="1" ht="15.75" x14ac:dyDescent="0.25">
      <c r="B19" s="28" t="s">
        <v>44</v>
      </c>
      <c r="C19" s="82">
        <v>0.04</v>
      </c>
      <c r="I19" s="25"/>
      <c r="J19" s="25"/>
    </row>
    <row r="20" spans="2:10" s="18" customFormat="1" ht="15.75" x14ac:dyDescent="0.25">
      <c r="I20" s="25"/>
      <c r="J20" s="25"/>
    </row>
    <row r="21" spans="2:10" s="18" customFormat="1" ht="15.75" x14ac:dyDescent="0.25">
      <c r="I21" s="25"/>
      <c r="J21" s="25"/>
    </row>
    <row r="22" spans="2:10" s="18" customFormat="1" ht="16.5" thickBot="1" x14ac:dyDescent="0.3">
      <c r="B22" s="19" t="s">
        <v>37</v>
      </c>
      <c r="I22" s="25"/>
      <c r="J22" s="25"/>
    </row>
    <row r="23" spans="2:10" s="18" customFormat="1" ht="15.75" x14ac:dyDescent="0.25">
      <c r="B23" s="49"/>
      <c r="C23" s="216" t="s">
        <v>38</v>
      </c>
      <c r="D23" s="216"/>
      <c r="E23" s="216"/>
      <c r="F23" s="216"/>
      <c r="G23" s="216"/>
      <c r="H23" s="216"/>
      <c r="I23" s="217"/>
      <c r="J23" s="25"/>
    </row>
    <row r="24" spans="2:10" s="18" customFormat="1" ht="31.5" x14ac:dyDescent="0.25">
      <c r="B24" s="54" t="s">
        <v>28</v>
      </c>
      <c r="C24" s="22" t="s">
        <v>30</v>
      </c>
      <c r="D24" s="22" t="s">
        <v>31</v>
      </c>
      <c r="E24" s="22" t="s">
        <v>32</v>
      </c>
      <c r="F24" s="22" t="s">
        <v>33</v>
      </c>
      <c r="G24" s="92" t="s">
        <v>34</v>
      </c>
      <c r="H24" s="22" t="s">
        <v>35</v>
      </c>
      <c r="I24" s="55" t="s">
        <v>43</v>
      </c>
      <c r="J24" s="25"/>
    </row>
    <row r="25" spans="2:10" s="18" customFormat="1" ht="15.75" x14ac:dyDescent="0.25">
      <c r="B25" s="40" t="s">
        <v>30</v>
      </c>
      <c r="C25" s="74">
        <v>1</v>
      </c>
      <c r="D25" s="74">
        <v>0.59</v>
      </c>
      <c r="E25" s="74">
        <v>-0.19</v>
      </c>
      <c r="F25" s="74">
        <v>0.82</v>
      </c>
      <c r="G25" s="74">
        <v>0</v>
      </c>
      <c r="H25" s="74">
        <v>0</v>
      </c>
      <c r="I25" s="83">
        <v>-0.32</v>
      </c>
      <c r="J25" s="25"/>
    </row>
    <row r="26" spans="2:10" s="18" customFormat="1" ht="15.75" x14ac:dyDescent="0.25">
      <c r="B26" s="40" t="s">
        <v>31</v>
      </c>
      <c r="C26" s="74">
        <v>0.59</v>
      </c>
      <c r="D26" s="74">
        <v>1</v>
      </c>
      <c r="E26" s="74">
        <v>0.53</v>
      </c>
      <c r="F26" s="74">
        <v>0.64</v>
      </c>
      <c r="G26" s="74">
        <v>0</v>
      </c>
      <c r="H26" s="74">
        <v>0</v>
      </c>
      <c r="I26" s="83">
        <v>0.19</v>
      </c>
      <c r="J26" s="25"/>
    </row>
    <row r="27" spans="2:10" s="18" customFormat="1" ht="15.75" x14ac:dyDescent="0.25">
      <c r="B27" s="40" t="s">
        <v>32</v>
      </c>
      <c r="C27" s="74">
        <v>-0.19</v>
      </c>
      <c r="D27" s="74">
        <v>0.53</v>
      </c>
      <c r="E27" s="74">
        <v>1</v>
      </c>
      <c r="F27" s="74">
        <v>0.02</v>
      </c>
      <c r="G27" s="74">
        <v>0</v>
      </c>
      <c r="H27" s="74">
        <v>0</v>
      </c>
      <c r="I27" s="83">
        <v>0.62</v>
      </c>
      <c r="J27" s="25"/>
    </row>
    <row r="28" spans="2:10" s="18" customFormat="1" ht="15.75" x14ac:dyDescent="0.25">
      <c r="B28" s="40" t="s">
        <v>33</v>
      </c>
      <c r="C28" s="74">
        <v>0.82</v>
      </c>
      <c r="D28" s="74">
        <v>0.64</v>
      </c>
      <c r="E28" s="74">
        <v>0.02</v>
      </c>
      <c r="F28" s="74">
        <v>1</v>
      </c>
      <c r="G28" s="74">
        <v>0</v>
      </c>
      <c r="H28" s="74">
        <v>0</v>
      </c>
      <c r="I28" s="83">
        <v>-0.15</v>
      </c>
      <c r="J28" s="25"/>
    </row>
    <row r="29" spans="2:10" s="18" customFormat="1" ht="15.75" x14ac:dyDescent="0.25">
      <c r="B29" s="40" t="s">
        <v>34</v>
      </c>
      <c r="C29" s="74">
        <v>0</v>
      </c>
      <c r="D29" s="74">
        <v>0</v>
      </c>
      <c r="E29" s="74">
        <v>0</v>
      </c>
      <c r="F29" s="74">
        <v>0</v>
      </c>
      <c r="G29" s="74">
        <v>1</v>
      </c>
      <c r="H29" s="74">
        <v>0</v>
      </c>
      <c r="I29" s="83">
        <v>0</v>
      </c>
      <c r="J29" s="25"/>
    </row>
    <row r="30" spans="2:10" s="18" customFormat="1" ht="15" customHeight="1" x14ac:dyDescent="0.25">
      <c r="B30" s="40" t="s">
        <v>35</v>
      </c>
      <c r="C30" s="74">
        <v>0</v>
      </c>
      <c r="D30" s="74">
        <v>0</v>
      </c>
      <c r="E30" s="74">
        <v>0</v>
      </c>
      <c r="F30" s="74">
        <v>0</v>
      </c>
      <c r="G30" s="74">
        <v>0</v>
      </c>
      <c r="H30" s="74">
        <v>1</v>
      </c>
      <c r="I30" s="83">
        <v>0</v>
      </c>
      <c r="J30" s="25"/>
    </row>
    <row r="31" spans="2:10" s="18" customFormat="1" ht="15" customHeight="1" thickBot="1" x14ac:dyDescent="0.3">
      <c r="B31" s="56" t="s">
        <v>45</v>
      </c>
      <c r="C31" s="84">
        <v>-0.32</v>
      </c>
      <c r="D31" s="84">
        <v>0.19</v>
      </c>
      <c r="E31" s="84">
        <v>0.62</v>
      </c>
      <c r="F31" s="84">
        <v>-0.15</v>
      </c>
      <c r="G31" s="84">
        <v>0</v>
      </c>
      <c r="H31" s="84">
        <v>0</v>
      </c>
      <c r="I31" s="85">
        <v>1</v>
      </c>
      <c r="J31" s="25"/>
    </row>
    <row r="32" spans="2:10" s="18" customFormat="1" ht="15.75" x14ac:dyDescent="0.25">
      <c r="I32" s="25"/>
      <c r="J32" s="25"/>
    </row>
    <row r="33" spans="2:10" s="18" customFormat="1" ht="16.5" thickBot="1" x14ac:dyDescent="0.3">
      <c r="B33" s="215" t="s">
        <v>39</v>
      </c>
      <c r="C33" s="215"/>
      <c r="I33" s="25"/>
      <c r="J33" s="25"/>
    </row>
    <row r="34" spans="2:10" s="18" customFormat="1" ht="32.25" thickBot="1" x14ac:dyDescent="0.3">
      <c r="B34" s="57" t="s">
        <v>28</v>
      </c>
      <c r="C34" s="58" t="s">
        <v>30</v>
      </c>
      <c r="D34" s="58" t="s">
        <v>31</v>
      </c>
      <c r="E34" s="58" t="s">
        <v>32</v>
      </c>
      <c r="F34" s="58" t="s">
        <v>33</v>
      </c>
      <c r="G34" s="93" t="s">
        <v>34</v>
      </c>
      <c r="H34" s="58" t="s">
        <v>35</v>
      </c>
      <c r="I34" s="59" t="s">
        <v>43</v>
      </c>
      <c r="J34" s="25"/>
    </row>
    <row r="35" spans="2:10" s="18" customFormat="1" ht="16.5" thickBot="1" x14ac:dyDescent="0.3">
      <c r="B35" s="30" t="s">
        <v>88</v>
      </c>
      <c r="C35" s="86">
        <v>4.3400000000000001E-2</v>
      </c>
      <c r="D35" s="87">
        <v>5.2999999999999999E-2</v>
      </c>
      <c r="E35" s="87">
        <v>9.1600000000000001E-2</v>
      </c>
      <c r="F35" s="87">
        <v>2.53E-2</v>
      </c>
      <c r="G35" s="87">
        <v>0</v>
      </c>
      <c r="H35" s="87">
        <v>0.2</v>
      </c>
      <c r="I35" s="88">
        <v>8.0699999999999994E-2</v>
      </c>
      <c r="J35" s="25"/>
    </row>
    <row r="36" spans="2:10" s="18" customFormat="1" ht="15.75" x14ac:dyDescent="0.25">
      <c r="C36" s="27"/>
      <c r="D36" s="27"/>
      <c r="E36" s="24"/>
      <c r="F36" s="26"/>
      <c r="G36" s="24"/>
      <c r="H36" s="24"/>
      <c r="I36" s="25"/>
      <c r="J36" s="25"/>
    </row>
    <row r="37" spans="2:10" s="18" customFormat="1" ht="16.5" thickBot="1" x14ac:dyDescent="0.3">
      <c r="B37" s="19" t="s">
        <v>89</v>
      </c>
      <c r="D37" s="27"/>
      <c r="E37" s="24"/>
      <c r="F37" s="26"/>
      <c r="G37" s="24"/>
      <c r="H37" s="24"/>
      <c r="I37" s="25"/>
      <c r="J37" s="25"/>
    </row>
    <row r="38" spans="2:10" s="18" customFormat="1" ht="15.75" x14ac:dyDescent="0.25">
      <c r="B38" s="60" t="s">
        <v>28</v>
      </c>
      <c r="C38" s="61" t="s">
        <v>46</v>
      </c>
      <c r="D38" s="27"/>
      <c r="E38" s="24"/>
      <c r="F38" s="26"/>
      <c r="G38" s="24"/>
      <c r="H38" s="24"/>
      <c r="I38" s="25"/>
      <c r="J38" s="25"/>
    </row>
    <row r="39" spans="2:10" s="18" customFormat="1" ht="15.75" x14ac:dyDescent="0.25">
      <c r="B39" s="40" t="s">
        <v>30</v>
      </c>
      <c r="C39" s="62">
        <v>4.5400000000000003E-2</v>
      </c>
      <c r="D39" s="27"/>
      <c r="E39" s="24"/>
      <c r="F39" s="26"/>
      <c r="G39" s="24"/>
      <c r="H39" s="24"/>
      <c r="I39" s="25"/>
      <c r="J39" s="25"/>
    </row>
    <row r="40" spans="2:10" s="18" customFormat="1" ht="15.75" x14ac:dyDescent="0.25">
      <c r="B40" s="40" t="s">
        <v>31</v>
      </c>
      <c r="C40" s="62">
        <v>5.7599999999999998E-2</v>
      </c>
      <c r="D40" s="27"/>
      <c r="E40" s="24"/>
      <c r="F40" s="26"/>
      <c r="G40" s="24"/>
      <c r="H40" s="24"/>
      <c r="I40" s="25"/>
      <c r="J40" s="25"/>
    </row>
    <row r="41" spans="2:10" s="18" customFormat="1" ht="15.75" x14ac:dyDescent="0.25">
      <c r="B41" s="40" t="s">
        <v>32</v>
      </c>
      <c r="C41" s="62">
        <v>6.93E-2</v>
      </c>
      <c r="D41" s="27"/>
      <c r="E41" s="24"/>
      <c r="F41" s="26"/>
      <c r="G41" s="24"/>
      <c r="H41" s="24"/>
      <c r="I41" s="25"/>
      <c r="J41" s="25"/>
    </row>
    <row r="42" spans="2:10" s="18" customFormat="1" ht="15.75" x14ac:dyDescent="0.25">
      <c r="B42" s="40" t="s">
        <v>33</v>
      </c>
      <c r="C42" s="62">
        <v>4.7600000000000003E-2</v>
      </c>
      <c r="D42" s="27"/>
      <c r="E42" s="24"/>
      <c r="F42" s="26"/>
      <c r="G42" s="24"/>
      <c r="H42" s="24"/>
      <c r="I42" s="25"/>
      <c r="J42" s="25"/>
    </row>
    <row r="43" spans="2:10" s="18" customFormat="1" ht="15.75" x14ac:dyDescent="0.25">
      <c r="B43" s="40" t="s">
        <v>34</v>
      </c>
      <c r="C43" s="62">
        <v>0</v>
      </c>
      <c r="D43" s="27"/>
      <c r="E43" s="24"/>
      <c r="F43" s="26"/>
      <c r="G43" s="24"/>
      <c r="H43" s="24"/>
      <c r="I43" s="25"/>
      <c r="J43" s="25"/>
    </row>
    <row r="44" spans="2:10" s="18" customFormat="1" ht="15.75" x14ac:dyDescent="0.25">
      <c r="B44" s="40" t="s">
        <v>35</v>
      </c>
      <c r="C44" s="62">
        <v>0.13500000000000001</v>
      </c>
      <c r="D44" s="27"/>
      <c r="E44" s="24"/>
      <c r="F44" s="26"/>
      <c r="G44" s="24"/>
      <c r="H44" s="24"/>
      <c r="I44" s="25"/>
      <c r="J44" s="25"/>
    </row>
    <row r="45" spans="2:10" s="18" customFormat="1" ht="16.5" thickBot="1" x14ac:dyDescent="0.3">
      <c r="B45" s="56" t="s">
        <v>43</v>
      </c>
      <c r="C45" s="63">
        <v>8.0699999999999994E-2</v>
      </c>
      <c r="D45" s="27"/>
      <c r="E45" s="24"/>
      <c r="F45" s="26"/>
      <c r="G45" s="24"/>
      <c r="H45" s="24"/>
      <c r="I45" s="25"/>
      <c r="J45" s="25"/>
    </row>
    <row r="46" spans="2:10" s="18" customFormat="1" ht="15.75" x14ac:dyDescent="0.25">
      <c r="B46" s="64"/>
      <c r="C46" s="24"/>
      <c r="D46" s="27"/>
      <c r="E46" s="24"/>
      <c r="F46" s="26"/>
      <c r="G46" s="24"/>
      <c r="H46" s="24"/>
      <c r="I46" s="25"/>
      <c r="J46" s="25"/>
    </row>
    <row r="47" spans="2:10" s="18" customFormat="1" ht="15.75" x14ac:dyDescent="0.25">
      <c r="B47" s="209" t="s">
        <v>47</v>
      </c>
      <c r="C47" s="209"/>
      <c r="D47" s="209"/>
      <c r="E47" s="209"/>
      <c r="F47" s="209"/>
      <c r="G47" s="209"/>
      <c r="H47" s="209"/>
      <c r="I47" s="25"/>
      <c r="J47" s="25"/>
    </row>
    <row r="48" spans="2:10" s="18" customFormat="1" ht="16.5" thickBot="1" x14ac:dyDescent="0.3">
      <c r="C48" s="27"/>
      <c r="D48" s="27"/>
      <c r="E48" s="24"/>
      <c r="F48" s="26"/>
      <c r="G48" s="24"/>
      <c r="H48" s="24"/>
      <c r="I48" s="25"/>
      <c r="J48" s="25"/>
    </row>
    <row r="49" spans="2:10" s="18" customFormat="1" ht="31.5" x14ac:dyDescent="0.25">
      <c r="B49" s="65" t="s">
        <v>28</v>
      </c>
      <c r="C49" s="66" t="s">
        <v>30</v>
      </c>
      <c r="D49" s="66" t="s">
        <v>31</v>
      </c>
      <c r="E49" s="66" t="s">
        <v>32</v>
      </c>
      <c r="F49" s="66" t="s">
        <v>33</v>
      </c>
      <c r="G49" s="66" t="s">
        <v>34</v>
      </c>
      <c r="H49" s="66" t="s">
        <v>35</v>
      </c>
      <c r="I49" s="67" t="s">
        <v>43</v>
      </c>
    </row>
    <row r="50" spans="2:10" s="18" customFormat="1" ht="15.75" x14ac:dyDescent="0.25">
      <c r="B50" s="40" t="s">
        <v>30</v>
      </c>
      <c r="C50" s="31"/>
      <c r="D50" s="31"/>
      <c r="E50" s="31"/>
      <c r="F50" s="31"/>
      <c r="G50" s="31"/>
      <c r="H50" s="31"/>
      <c r="I50" s="68"/>
    </row>
    <row r="51" spans="2:10" s="18" customFormat="1" ht="15.75" x14ac:dyDescent="0.25">
      <c r="B51" s="40" t="s">
        <v>31</v>
      </c>
      <c r="C51" s="31"/>
      <c r="D51" s="31"/>
      <c r="E51" s="31"/>
      <c r="F51" s="31"/>
      <c r="G51" s="31"/>
      <c r="H51" s="31"/>
      <c r="I51" s="68"/>
    </row>
    <row r="52" spans="2:10" s="18" customFormat="1" ht="15.75" x14ac:dyDescent="0.25">
      <c r="B52" s="40" t="s">
        <v>32</v>
      </c>
      <c r="C52" s="31"/>
      <c r="D52" s="31"/>
      <c r="E52" s="31"/>
      <c r="F52" s="31"/>
      <c r="G52" s="31"/>
      <c r="H52" s="31"/>
      <c r="I52" s="68"/>
    </row>
    <row r="53" spans="2:10" s="18" customFormat="1" ht="15.75" x14ac:dyDescent="0.25">
      <c r="B53" s="40" t="s">
        <v>33</v>
      </c>
      <c r="C53" s="31"/>
      <c r="D53" s="31"/>
      <c r="E53" s="31"/>
      <c r="F53" s="31"/>
      <c r="G53" s="31"/>
      <c r="H53" s="31"/>
      <c r="I53" s="68"/>
    </row>
    <row r="54" spans="2:10" s="18" customFormat="1" ht="15.75" x14ac:dyDescent="0.25">
      <c r="B54" s="40" t="s">
        <v>34</v>
      </c>
      <c r="C54" s="31"/>
      <c r="D54" s="31"/>
      <c r="E54" s="31"/>
      <c r="F54" s="31"/>
      <c r="G54" s="31"/>
      <c r="H54" s="31"/>
      <c r="I54" s="68"/>
      <c r="J54" s="25"/>
    </row>
    <row r="55" spans="2:10" s="18" customFormat="1" ht="15.75" x14ac:dyDescent="0.25">
      <c r="B55" s="40" t="s">
        <v>35</v>
      </c>
      <c r="C55" s="31"/>
      <c r="D55" s="31"/>
      <c r="E55" s="31"/>
      <c r="F55" s="31"/>
      <c r="G55" s="31"/>
      <c r="H55" s="31"/>
      <c r="I55" s="68"/>
      <c r="J55" s="25"/>
    </row>
    <row r="56" spans="2:10" s="18" customFormat="1" ht="16.5" thickBot="1" x14ac:dyDescent="0.3">
      <c r="B56" s="56" t="s">
        <v>43</v>
      </c>
      <c r="C56" s="69"/>
      <c r="D56" s="69"/>
      <c r="E56" s="69"/>
      <c r="F56" s="69"/>
      <c r="G56" s="69"/>
      <c r="H56" s="69"/>
      <c r="I56" s="70"/>
      <c r="J56" s="25"/>
    </row>
    <row r="57" spans="2:10" s="18" customFormat="1" ht="15.75" x14ac:dyDescent="0.25">
      <c r="C57" s="27"/>
      <c r="D57" s="27"/>
      <c r="E57" s="24"/>
      <c r="F57" s="26"/>
      <c r="G57" s="24"/>
      <c r="H57" s="24"/>
      <c r="I57" s="25"/>
      <c r="J57" s="25"/>
    </row>
    <row r="58" spans="2:10" s="18" customFormat="1" ht="15.75" x14ac:dyDescent="0.25">
      <c r="B58" s="208" t="s">
        <v>48</v>
      </c>
      <c r="C58" s="208"/>
      <c r="D58" s="208"/>
      <c r="E58" s="208"/>
      <c r="F58" s="208"/>
      <c r="G58" s="208"/>
      <c r="H58" s="208"/>
      <c r="I58" s="25"/>
      <c r="J58" s="25"/>
    </row>
    <row r="59" spans="2:10" s="18" customFormat="1" ht="16.5" thickBot="1" x14ac:dyDescent="0.3">
      <c r="B59" s="33"/>
      <c r="C59" s="33"/>
      <c r="D59" s="33"/>
      <c r="E59" s="33"/>
      <c r="F59" s="33"/>
      <c r="G59" s="33"/>
      <c r="H59" s="33"/>
      <c r="I59" s="25"/>
      <c r="J59" s="25"/>
    </row>
    <row r="60" spans="2:10" s="18" customFormat="1" ht="15.75" x14ac:dyDescent="0.25">
      <c r="B60" s="60" t="s">
        <v>49</v>
      </c>
      <c r="C60" s="89"/>
      <c r="D60" s="27"/>
      <c r="E60" s="24"/>
      <c r="F60" s="26"/>
      <c r="G60" s="24"/>
      <c r="H60" s="24"/>
      <c r="I60" s="25"/>
      <c r="J60" s="25"/>
    </row>
    <row r="61" spans="2:10" s="18" customFormat="1" ht="16.5" thickBot="1" x14ac:dyDescent="0.3">
      <c r="B61" s="90" t="s">
        <v>50</v>
      </c>
      <c r="C61" s="91"/>
      <c r="D61" s="27"/>
      <c r="E61" s="24"/>
      <c r="F61" s="26"/>
      <c r="G61" s="24"/>
      <c r="H61" s="24"/>
      <c r="I61" s="25"/>
      <c r="J61" s="25"/>
    </row>
    <row r="62" spans="2:10" s="18" customFormat="1" ht="15.75" x14ac:dyDescent="0.25">
      <c r="B62" s="28"/>
      <c r="C62" s="36"/>
      <c r="D62" s="27"/>
      <c r="E62" s="24"/>
      <c r="F62" s="26"/>
      <c r="G62" s="24"/>
      <c r="H62" s="24"/>
      <c r="I62" s="25"/>
      <c r="J62" s="25"/>
    </row>
    <row r="63" spans="2:10" s="18" customFormat="1" ht="15.75" x14ac:dyDescent="0.25">
      <c r="B63" s="208" t="s">
        <v>51</v>
      </c>
      <c r="C63" s="208"/>
      <c r="D63" s="208"/>
      <c r="E63" s="208"/>
      <c r="F63" s="208"/>
      <c r="G63" s="208"/>
      <c r="H63" s="208"/>
      <c r="I63" s="25"/>
      <c r="J63" s="25"/>
    </row>
    <row r="64" spans="2:10" s="18" customFormat="1" ht="16.5" thickBot="1" x14ac:dyDescent="0.3">
      <c r="B64" s="33"/>
      <c r="C64" s="33"/>
      <c r="D64" s="33"/>
      <c r="E64" s="33"/>
      <c r="F64" s="33"/>
      <c r="G64" s="33"/>
      <c r="H64" s="33"/>
      <c r="I64" s="25"/>
      <c r="J64" s="25"/>
    </row>
    <row r="65" spans="2:10" s="18" customFormat="1" ht="15.75" x14ac:dyDescent="0.25">
      <c r="B65" s="37" t="s">
        <v>52</v>
      </c>
      <c r="C65" s="38" t="s">
        <v>53</v>
      </c>
      <c r="D65" s="39"/>
      <c r="E65" s="24"/>
      <c r="F65" s="26"/>
      <c r="G65" s="24"/>
      <c r="H65" s="24"/>
      <c r="I65" s="25"/>
      <c r="J65" s="25"/>
    </row>
    <row r="66" spans="2:10" s="18" customFormat="1" ht="15.75" x14ac:dyDescent="0.25">
      <c r="B66" s="40" t="s">
        <v>54</v>
      </c>
      <c r="C66" s="68"/>
      <c r="D66" s="43"/>
      <c r="E66" s="24"/>
      <c r="F66" s="26"/>
      <c r="G66" s="24"/>
      <c r="H66" s="24"/>
      <c r="I66" s="25"/>
      <c r="J66" s="25"/>
    </row>
    <row r="67" spans="2:10" s="18" customFormat="1" ht="16.5" thickBot="1" x14ac:dyDescent="0.3">
      <c r="B67" s="56" t="s">
        <v>55</v>
      </c>
      <c r="C67" s="70"/>
      <c r="D67" s="43"/>
      <c r="E67" s="24"/>
      <c r="F67" s="26"/>
      <c r="G67" s="24"/>
      <c r="H67" s="24"/>
      <c r="I67" s="25"/>
      <c r="J67" s="25"/>
    </row>
    <row r="68" spans="2:10" s="18" customFormat="1" ht="15.75" x14ac:dyDescent="0.25">
      <c r="C68" s="27"/>
      <c r="D68" s="27"/>
      <c r="E68" s="24"/>
      <c r="F68" s="26"/>
      <c r="G68" s="24"/>
      <c r="H68" s="24"/>
      <c r="I68" s="25"/>
      <c r="J68" s="25"/>
    </row>
    <row r="69" spans="2:10" s="18" customFormat="1" ht="15.75" x14ac:dyDescent="0.25">
      <c r="B69" s="208" t="s">
        <v>56</v>
      </c>
      <c r="C69" s="208"/>
      <c r="D69" s="208"/>
      <c r="E69" s="208"/>
      <c r="F69" s="208"/>
      <c r="G69" s="208"/>
      <c r="H69" s="208"/>
      <c r="I69" s="25"/>
      <c r="J69" s="25"/>
    </row>
    <row r="70" spans="2:10" s="18" customFormat="1" ht="16.5" thickBot="1" x14ac:dyDescent="0.3">
      <c r="C70" s="27"/>
      <c r="D70" s="27"/>
      <c r="E70" s="24"/>
      <c r="F70" s="26"/>
      <c r="G70" s="24"/>
      <c r="H70" s="24"/>
      <c r="I70" s="25"/>
      <c r="J70" s="25"/>
    </row>
    <row r="71" spans="2:10" s="18" customFormat="1" ht="15.75" x14ac:dyDescent="0.25">
      <c r="B71" s="37" t="s">
        <v>52</v>
      </c>
      <c r="C71" s="38" t="s">
        <v>57</v>
      </c>
      <c r="D71" s="27"/>
      <c r="E71" s="24"/>
      <c r="F71" s="26"/>
      <c r="G71" s="24"/>
      <c r="H71" s="24"/>
      <c r="I71" s="25"/>
      <c r="J71" s="25"/>
    </row>
    <row r="72" spans="2:10" s="18" customFormat="1" ht="15.75" x14ac:dyDescent="0.25">
      <c r="B72" s="40" t="s">
        <v>54</v>
      </c>
      <c r="C72" s="71"/>
      <c r="D72" s="27"/>
      <c r="E72" s="24"/>
      <c r="F72" s="26"/>
      <c r="G72" s="24"/>
      <c r="H72" s="24"/>
      <c r="I72" s="25"/>
      <c r="J72" s="25"/>
    </row>
    <row r="73" spans="2:10" s="18" customFormat="1" ht="16.5" thickBot="1" x14ac:dyDescent="0.3">
      <c r="B73" s="56" t="s">
        <v>55</v>
      </c>
      <c r="C73" s="72"/>
      <c r="D73" s="27"/>
      <c r="E73" s="24"/>
      <c r="F73" s="26"/>
      <c r="G73" s="24"/>
      <c r="H73" s="24"/>
      <c r="I73" s="25"/>
      <c r="J73" s="25"/>
    </row>
    <row r="74" spans="2:10" s="18" customFormat="1" ht="15.75" x14ac:dyDescent="0.25">
      <c r="C74" s="27"/>
      <c r="D74" s="27"/>
      <c r="E74" s="24"/>
      <c r="F74" s="26"/>
      <c r="G74" s="24"/>
      <c r="H74" s="24"/>
      <c r="I74" s="25"/>
      <c r="J74" s="25"/>
    </row>
    <row r="75" spans="2:10" s="18" customFormat="1" ht="15.75" x14ac:dyDescent="0.25">
      <c r="C75" s="27"/>
      <c r="D75" s="27"/>
      <c r="E75" s="24"/>
      <c r="F75" s="26"/>
      <c r="G75" s="24"/>
      <c r="H75" s="24"/>
      <c r="I75" s="25"/>
      <c r="J75" s="25"/>
    </row>
    <row r="76" spans="2:10" s="18" customFormat="1" ht="15.75" x14ac:dyDescent="0.25">
      <c r="C76" s="27"/>
      <c r="D76" s="27"/>
      <c r="E76" s="24"/>
      <c r="F76" s="26"/>
      <c r="G76" s="24"/>
      <c r="H76" s="24"/>
      <c r="I76" s="25"/>
      <c r="J76" s="25"/>
    </row>
    <row r="77" spans="2:10" s="18" customFormat="1" ht="15.75" x14ac:dyDescent="0.25">
      <c r="C77" s="27"/>
      <c r="D77" s="27"/>
      <c r="E77" s="24"/>
      <c r="F77" s="26"/>
      <c r="G77" s="24"/>
      <c r="H77" s="24"/>
      <c r="I77" s="25"/>
      <c r="J77" s="25"/>
    </row>
    <row r="78" spans="2:10" s="18" customFormat="1" ht="15.75" x14ac:dyDescent="0.25">
      <c r="C78" s="27"/>
      <c r="D78" s="27"/>
      <c r="E78" s="24"/>
      <c r="F78" s="26"/>
      <c r="G78" s="24"/>
      <c r="H78" s="24"/>
      <c r="I78" s="25"/>
      <c r="J78" s="25"/>
    </row>
    <row r="79" spans="2:10" s="18" customFormat="1" ht="15.75" x14ac:dyDescent="0.25">
      <c r="C79" s="27"/>
      <c r="D79" s="27"/>
      <c r="E79" s="24"/>
      <c r="F79" s="26"/>
      <c r="G79" s="24"/>
      <c r="H79" s="24"/>
      <c r="I79" s="25"/>
      <c r="J79" s="25"/>
    </row>
    <row r="80" spans="2:10" s="18" customFormat="1" ht="15.75" x14ac:dyDescent="0.25">
      <c r="C80" s="27"/>
      <c r="D80" s="27"/>
      <c r="E80" s="24"/>
      <c r="F80" s="26"/>
      <c r="G80" s="24"/>
      <c r="H80" s="24"/>
      <c r="I80" s="25"/>
      <c r="J80" s="25"/>
    </row>
    <row r="81" spans="3:10" x14ac:dyDescent="0.25">
      <c r="C81" s="45"/>
      <c r="D81" s="45"/>
      <c r="E81" s="46"/>
      <c r="F81" s="47"/>
      <c r="G81" s="46"/>
      <c r="H81" s="46"/>
      <c r="I81" s="48"/>
      <c r="J81" s="48"/>
    </row>
    <row r="82" spans="3:10" x14ac:dyDescent="0.25">
      <c r="C82" s="45"/>
      <c r="D82" s="45"/>
      <c r="E82" s="46"/>
      <c r="F82" s="47"/>
      <c r="G82" s="46"/>
      <c r="H82" s="46"/>
      <c r="I82" s="48"/>
      <c r="J82" s="48"/>
    </row>
  </sheetData>
  <mergeCells count="8">
    <mergeCell ref="B63:H63"/>
    <mergeCell ref="B69:H69"/>
    <mergeCell ref="B7:H7"/>
    <mergeCell ref="C9:D9"/>
    <mergeCell ref="C23:I23"/>
    <mergeCell ref="B33:C33"/>
    <mergeCell ref="B47:H47"/>
    <mergeCell ref="B58:H5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D855D-21DD-453F-B351-783C758C5EC0}">
  <sheetPr>
    <tabColor rgb="FF0000FF"/>
  </sheetPr>
  <dimension ref="A1:K40"/>
  <sheetViews>
    <sheetView workbookViewId="0">
      <selection activeCell="D22" sqref="D22"/>
    </sheetView>
  </sheetViews>
  <sheetFormatPr defaultColWidth="9.140625" defaultRowHeight="15" x14ac:dyDescent="0.25"/>
  <cols>
    <col min="1" max="3" width="9.140625" style="94"/>
    <col min="4" max="4" width="15.7109375" style="94" customWidth="1"/>
    <col min="5" max="5" width="13.42578125" style="94" customWidth="1"/>
    <col min="6" max="6" width="40.7109375" style="94" customWidth="1"/>
    <col min="7" max="7" width="9.140625" style="94"/>
    <col min="8" max="8" width="35.28515625" style="94" bestFit="1" customWidth="1"/>
    <col min="9" max="16384" width="9.140625" style="94"/>
  </cols>
  <sheetData>
    <row r="1" spans="1:11" x14ac:dyDescent="0.25">
      <c r="A1" s="104" t="s">
        <v>19</v>
      </c>
    </row>
    <row r="2" spans="1:11" x14ac:dyDescent="0.25">
      <c r="A2" s="104" t="s">
        <v>20</v>
      </c>
    </row>
    <row r="3" spans="1:11" x14ac:dyDescent="0.25">
      <c r="A3" s="104" t="s">
        <v>21</v>
      </c>
    </row>
    <row r="4" spans="1:11" x14ac:dyDescent="0.25">
      <c r="A4" s="104" t="s">
        <v>22</v>
      </c>
    </row>
    <row r="5" spans="1:11" x14ac:dyDescent="0.25">
      <c r="A5" s="104" t="s">
        <v>23</v>
      </c>
    </row>
    <row r="6" spans="1:11" x14ac:dyDescent="0.25">
      <c r="A6" s="104" t="s">
        <v>24</v>
      </c>
    </row>
    <row r="7" spans="1:11" x14ac:dyDescent="0.25">
      <c r="E7" s="111"/>
      <c r="F7" s="111"/>
    </row>
    <row r="8" spans="1:11" x14ac:dyDescent="0.25">
      <c r="C8" s="105" t="s">
        <v>61</v>
      </c>
    </row>
    <row r="9" spans="1:11" x14ac:dyDescent="0.25">
      <c r="F9" s="118" t="s">
        <v>62</v>
      </c>
      <c r="H9" s="218" t="s">
        <v>65</v>
      </c>
      <c r="I9" s="218"/>
    </row>
    <row r="10" spans="1:11" x14ac:dyDescent="0.25">
      <c r="D10" s="113" t="s">
        <v>63</v>
      </c>
      <c r="E10" s="113" t="s">
        <v>64</v>
      </c>
      <c r="F10" s="119" t="s">
        <v>87</v>
      </c>
      <c r="H10" s="119" t="s">
        <v>66</v>
      </c>
      <c r="I10" s="121"/>
    </row>
    <row r="11" spans="1:11" x14ac:dyDescent="0.25">
      <c r="D11" s="116">
        <v>44586</v>
      </c>
      <c r="E11" s="95">
        <v>1.1304000000000001</v>
      </c>
      <c r="F11" s="102"/>
      <c r="K11" s="120"/>
    </row>
    <row r="12" spans="1:11" x14ac:dyDescent="0.25">
      <c r="D12" s="116">
        <v>44587</v>
      </c>
      <c r="E12" s="95">
        <v>1.1240000000000001</v>
      </c>
      <c r="F12" s="102"/>
      <c r="K12" s="120"/>
    </row>
    <row r="13" spans="1:11" x14ac:dyDescent="0.25">
      <c r="D13" s="116">
        <v>44588</v>
      </c>
      <c r="E13" s="95">
        <v>1.1144000000000001</v>
      </c>
      <c r="F13" s="102"/>
      <c r="K13" s="120"/>
    </row>
    <row r="14" spans="1:11" x14ac:dyDescent="0.25">
      <c r="D14" s="116">
        <v>44589</v>
      </c>
      <c r="E14" s="95">
        <v>1.115</v>
      </c>
      <c r="F14" s="102"/>
      <c r="K14" s="120"/>
    </row>
    <row r="15" spans="1:11" x14ac:dyDescent="0.25">
      <c r="D15" s="116">
        <v>44590</v>
      </c>
      <c r="E15" s="95">
        <v>1.1149</v>
      </c>
      <c r="F15" s="102"/>
      <c r="K15" s="120"/>
    </row>
    <row r="16" spans="1:11" ht="14.25" customHeight="1" x14ac:dyDescent="0.25">
      <c r="D16" s="116">
        <v>44591</v>
      </c>
      <c r="E16" s="95">
        <v>1.1149</v>
      </c>
      <c r="F16" s="102"/>
      <c r="K16" s="120"/>
    </row>
    <row r="17" spans="4:11" x14ac:dyDescent="0.25">
      <c r="D17" s="116">
        <v>44592</v>
      </c>
      <c r="E17" s="95">
        <v>1.123</v>
      </c>
      <c r="F17" s="102"/>
      <c r="K17" s="120"/>
    </row>
    <row r="18" spans="4:11" x14ac:dyDescent="0.25">
      <c r="D18" s="116">
        <v>44593</v>
      </c>
      <c r="E18" s="95">
        <v>1.1273</v>
      </c>
      <c r="F18" s="102"/>
      <c r="K18" s="120"/>
    </row>
    <row r="19" spans="4:11" x14ac:dyDescent="0.25">
      <c r="D19" s="116">
        <v>44594</v>
      </c>
      <c r="E19" s="101">
        <v>1.1298999999999999</v>
      </c>
      <c r="F19" s="103"/>
      <c r="K19" s="120"/>
    </row>
    <row r="20" spans="4:11" x14ac:dyDescent="0.25">
      <c r="D20" s="116">
        <v>44595</v>
      </c>
      <c r="E20" s="95">
        <v>1.1435</v>
      </c>
      <c r="F20" s="103"/>
      <c r="K20" s="120"/>
    </row>
    <row r="21" spans="4:11" x14ac:dyDescent="0.25">
      <c r="D21" s="116">
        <v>44596</v>
      </c>
      <c r="E21" s="95">
        <v>1.1449</v>
      </c>
      <c r="F21" s="99"/>
      <c r="K21" s="120"/>
    </row>
    <row r="22" spans="4:11" x14ac:dyDescent="0.25">
      <c r="D22" s="116">
        <v>44597</v>
      </c>
      <c r="E22" s="95">
        <v>1.145</v>
      </c>
      <c r="F22" s="99"/>
      <c r="K22" s="120"/>
    </row>
    <row r="23" spans="4:11" x14ac:dyDescent="0.25">
      <c r="D23" s="116">
        <v>44598</v>
      </c>
      <c r="E23" s="95">
        <v>1.1455</v>
      </c>
      <c r="F23" s="99"/>
      <c r="K23" s="120"/>
    </row>
    <row r="24" spans="4:11" x14ac:dyDescent="0.25">
      <c r="D24" s="116">
        <v>44599</v>
      </c>
      <c r="E24" s="95">
        <v>1.1823999999999999</v>
      </c>
      <c r="F24" s="99"/>
      <c r="K24" s="120"/>
    </row>
    <row r="25" spans="4:11" x14ac:dyDescent="0.25">
      <c r="D25" s="116">
        <v>44600</v>
      </c>
      <c r="E25" s="95">
        <v>1.1420999999999999</v>
      </c>
      <c r="F25" s="99"/>
      <c r="K25" s="120"/>
    </row>
    <row r="26" spans="4:11" x14ac:dyDescent="0.25">
      <c r="D26" s="116">
        <v>44601</v>
      </c>
      <c r="E26" s="95">
        <v>1.1420999999999999</v>
      </c>
      <c r="F26" s="99"/>
      <c r="K26" s="120"/>
    </row>
    <row r="27" spans="4:11" x14ac:dyDescent="0.25">
      <c r="D27" s="116">
        <v>44602</v>
      </c>
      <c r="E27" s="95">
        <v>1.1413</v>
      </c>
      <c r="F27" s="99"/>
      <c r="K27" s="120"/>
    </row>
    <row r="28" spans="4:11" x14ac:dyDescent="0.25">
      <c r="D28" s="116">
        <v>44603</v>
      </c>
      <c r="E28" s="95">
        <v>1.1351</v>
      </c>
      <c r="F28" s="99"/>
      <c r="K28" s="120"/>
    </row>
    <row r="29" spans="4:11" x14ac:dyDescent="0.25">
      <c r="D29" s="116">
        <v>44604</v>
      </c>
      <c r="E29" s="95">
        <v>1.1351</v>
      </c>
      <c r="F29" s="99"/>
      <c r="K29" s="120"/>
    </row>
    <row r="30" spans="4:11" x14ac:dyDescent="0.25">
      <c r="D30" s="116">
        <v>44605</v>
      </c>
      <c r="E30" s="95">
        <v>1.1367</v>
      </c>
      <c r="F30" s="99"/>
      <c r="K30" s="120"/>
    </row>
    <row r="31" spans="4:11" x14ac:dyDescent="0.25">
      <c r="D31" s="116">
        <v>44606</v>
      </c>
      <c r="E31" s="95">
        <v>1.1306</v>
      </c>
      <c r="F31" s="99"/>
      <c r="K31" s="120"/>
    </row>
    <row r="32" spans="4:11" x14ac:dyDescent="0.25">
      <c r="D32" s="116">
        <v>44607</v>
      </c>
      <c r="E32" s="95">
        <v>1.1355999999999999</v>
      </c>
      <c r="F32" s="99"/>
      <c r="K32" s="120"/>
    </row>
    <row r="33" spans="4:11" x14ac:dyDescent="0.25">
      <c r="D33" s="116">
        <v>44608</v>
      </c>
      <c r="E33" s="95">
        <v>1.1374</v>
      </c>
      <c r="F33" s="99"/>
      <c r="K33" s="120"/>
    </row>
    <row r="34" spans="4:11" x14ac:dyDescent="0.25">
      <c r="D34" s="116">
        <v>44609</v>
      </c>
      <c r="E34" s="95">
        <v>1.1366000000000001</v>
      </c>
      <c r="F34" s="99"/>
      <c r="K34" s="120"/>
    </row>
    <row r="35" spans="4:11" x14ac:dyDescent="0.25">
      <c r="D35" s="116">
        <v>44610</v>
      </c>
      <c r="E35" s="95">
        <v>1.1323000000000001</v>
      </c>
      <c r="F35" s="99"/>
      <c r="K35" s="120"/>
    </row>
    <row r="36" spans="4:11" x14ac:dyDescent="0.25">
      <c r="D36" s="116">
        <v>44611</v>
      </c>
      <c r="E36" s="95">
        <v>1.1322000000000001</v>
      </c>
      <c r="F36" s="99"/>
      <c r="K36" s="120"/>
    </row>
    <row r="37" spans="4:11" x14ac:dyDescent="0.25">
      <c r="D37" s="116">
        <v>44612</v>
      </c>
      <c r="E37" s="95">
        <v>1.1315999999999999</v>
      </c>
      <c r="F37" s="99"/>
      <c r="K37" s="120"/>
    </row>
    <row r="38" spans="4:11" x14ac:dyDescent="0.25">
      <c r="D38" s="116">
        <v>44613</v>
      </c>
      <c r="E38" s="95">
        <v>1.1307</v>
      </c>
      <c r="F38" s="99"/>
      <c r="K38" s="120"/>
    </row>
    <row r="39" spans="4:11" x14ac:dyDescent="0.25">
      <c r="D39" s="116">
        <v>44614</v>
      </c>
      <c r="E39" s="95">
        <v>1.133</v>
      </c>
      <c r="F39" s="99"/>
      <c r="K39" s="120"/>
    </row>
    <row r="40" spans="4:11" x14ac:dyDescent="0.25">
      <c r="D40" s="116">
        <v>44615</v>
      </c>
      <c r="E40" s="95">
        <v>1.1305000000000001</v>
      </c>
      <c r="F40" s="99"/>
      <c r="K40" s="120"/>
    </row>
  </sheetData>
  <mergeCells count="1">
    <mergeCell ref="H9:I9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650B4-88E7-492B-92CD-B2FE4565805D}">
  <sheetPr>
    <tabColor rgb="FF0000FF"/>
  </sheetPr>
  <dimension ref="A1:P44"/>
  <sheetViews>
    <sheetView workbookViewId="0">
      <selection activeCell="E37" sqref="E37"/>
    </sheetView>
  </sheetViews>
  <sheetFormatPr defaultColWidth="9.140625" defaultRowHeight="15" x14ac:dyDescent="0.25"/>
  <cols>
    <col min="1" max="2" width="3.5703125" style="94" customWidth="1"/>
    <col min="3" max="3" width="5.5703125" style="94" customWidth="1"/>
    <col min="4" max="4" width="19.7109375" style="94" bestFit="1" customWidth="1"/>
    <col min="5" max="5" width="13.42578125" style="94" customWidth="1"/>
    <col min="6" max="7" width="27.7109375" style="94" customWidth="1"/>
    <col min="8" max="8" width="5.5703125" style="94" customWidth="1"/>
    <col min="9" max="10" width="35.7109375" style="94" customWidth="1"/>
    <col min="11" max="16384" width="9.140625" style="94"/>
  </cols>
  <sheetData>
    <row r="1" spans="1:16" x14ac:dyDescent="0.25">
      <c r="A1" s="104" t="s">
        <v>19</v>
      </c>
    </row>
    <row r="2" spans="1:16" x14ac:dyDescent="0.25">
      <c r="A2" s="104" t="s">
        <v>20</v>
      </c>
    </row>
    <row r="3" spans="1:16" x14ac:dyDescent="0.25">
      <c r="A3" s="104" t="s">
        <v>21</v>
      </c>
    </row>
    <row r="4" spans="1:16" x14ac:dyDescent="0.25">
      <c r="A4" s="104" t="s">
        <v>22</v>
      </c>
    </row>
    <row r="5" spans="1:16" x14ac:dyDescent="0.25">
      <c r="A5" s="104" t="s">
        <v>23</v>
      </c>
    </row>
    <row r="6" spans="1:16" x14ac:dyDescent="0.25">
      <c r="A6" s="104" t="s">
        <v>24</v>
      </c>
    </row>
    <row r="8" spans="1:16" x14ac:dyDescent="0.25">
      <c r="C8" s="105" t="s">
        <v>61</v>
      </c>
    </row>
    <row r="9" spans="1:16" x14ac:dyDescent="0.25">
      <c r="C9" s="105"/>
      <c r="D9" s="106" t="s">
        <v>67</v>
      </c>
      <c r="E9" s="107">
        <v>0.97</v>
      </c>
      <c r="F9" s="219"/>
      <c r="G9" s="219"/>
    </row>
    <row r="10" spans="1:16" x14ac:dyDescent="0.25">
      <c r="C10" s="105"/>
      <c r="D10" s="106" t="s">
        <v>68</v>
      </c>
      <c r="E10" s="107">
        <v>0.9</v>
      </c>
      <c r="F10" s="219"/>
      <c r="G10" s="219"/>
    </row>
    <row r="11" spans="1:16" x14ac:dyDescent="0.25">
      <c r="C11" s="105"/>
      <c r="D11" s="108" t="s">
        <v>69</v>
      </c>
      <c r="E11" s="109">
        <v>1.1000000000000001</v>
      </c>
      <c r="F11" s="110"/>
      <c r="G11" s="110"/>
    </row>
    <row r="12" spans="1:16" x14ac:dyDescent="0.25">
      <c r="C12" s="105"/>
      <c r="G12" s="111"/>
      <c r="H12" s="111"/>
      <c r="I12" s="111"/>
    </row>
    <row r="13" spans="1:16" x14ac:dyDescent="0.25">
      <c r="F13" s="220" t="s">
        <v>70</v>
      </c>
      <c r="G13" s="220"/>
      <c r="H13" s="112"/>
      <c r="I13" s="220" t="s">
        <v>71</v>
      </c>
      <c r="J13" s="220"/>
    </row>
    <row r="14" spans="1:16" ht="29.25" x14ac:dyDescent="0.25">
      <c r="D14" s="113" t="s">
        <v>63</v>
      </c>
      <c r="E14" s="113" t="s">
        <v>64</v>
      </c>
      <c r="F14" s="114" t="s">
        <v>72</v>
      </c>
      <c r="G14" s="114" t="s">
        <v>73</v>
      </c>
      <c r="H14" s="115"/>
      <c r="I14" s="114" t="s">
        <v>74</v>
      </c>
      <c r="J14" s="114" t="s">
        <v>75</v>
      </c>
    </row>
    <row r="15" spans="1:16" x14ac:dyDescent="0.25">
      <c r="D15" s="116">
        <v>44586</v>
      </c>
      <c r="E15" s="95">
        <v>1.1304000000000001</v>
      </c>
      <c r="F15" s="96">
        <f>E11</f>
        <v>1.1000000000000001</v>
      </c>
      <c r="G15" s="96">
        <f>E11</f>
        <v>1.1000000000000001</v>
      </c>
      <c r="H15" s="96"/>
      <c r="I15" s="96">
        <v>0</v>
      </c>
      <c r="J15" s="96">
        <v>0</v>
      </c>
      <c r="L15" s="97"/>
      <c r="M15" s="97"/>
      <c r="N15" s="98"/>
      <c r="O15" s="98"/>
    </row>
    <row r="16" spans="1:16" x14ac:dyDescent="0.25">
      <c r="D16" s="116">
        <v>44587</v>
      </c>
      <c r="E16" s="95">
        <v>1.1240000000000001</v>
      </c>
      <c r="F16" s="99"/>
      <c r="G16" s="99"/>
      <c r="H16" s="100"/>
      <c r="I16" s="99"/>
      <c r="J16" s="99"/>
      <c r="L16" s="97"/>
      <c r="M16" s="97"/>
      <c r="N16" s="98"/>
      <c r="O16" s="98"/>
      <c r="P16" s="117"/>
    </row>
    <row r="17" spans="4:15" x14ac:dyDescent="0.25">
      <c r="D17" s="116">
        <v>44588</v>
      </c>
      <c r="E17" s="95">
        <v>1.1144000000000001</v>
      </c>
      <c r="F17" s="99"/>
      <c r="G17" s="99"/>
      <c r="H17" s="100"/>
      <c r="I17" s="99"/>
      <c r="J17" s="99"/>
      <c r="L17" s="97"/>
      <c r="M17" s="97"/>
      <c r="N17" s="98"/>
      <c r="O17" s="98"/>
    </row>
    <row r="18" spans="4:15" x14ac:dyDescent="0.25">
      <c r="D18" s="116">
        <v>44589</v>
      </c>
      <c r="E18" s="95">
        <v>1.115</v>
      </c>
      <c r="F18" s="99"/>
      <c r="G18" s="99"/>
      <c r="H18" s="100"/>
      <c r="I18" s="99"/>
      <c r="J18" s="99"/>
      <c r="L18" s="97"/>
      <c r="M18" s="97"/>
      <c r="N18" s="98"/>
      <c r="O18" s="98"/>
    </row>
    <row r="19" spans="4:15" ht="13.5" customHeight="1" x14ac:dyDescent="0.25">
      <c r="D19" s="116">
        <v>44590</v>
      </c>
      <c r="E19" s="95">
        <v>1.1149</v>
      </c>
      <c r="F19" s="99"/>
      <c r="G19" s="99"/>
      <c r="H19" s="100"/>
      <c r="I19" s="99"/>
      <c r="J19" s="99"/>
      <c r="L19" s="97"/>
      <c r="M19" s="97"/>
      <c r="N19" s="98"/>
      <c r="O19" s="98"/>
    </row>
    <row r="20" spans="4:15" ht="14.25" customHeight="1" x14ac:dyDescent="0.25">
      <c r="D20" s="116">
        <v>44591</v>
      </c>
      <c r="E20" s="95">
        <v>1.1149</v>
      </c>
      <c r="F20" s="99"/>
      <c r="G20" s="99"/>
      <c r="H20" s="100"/>
      <c r="I20" s="99"/>
      <c r="J20" s="99"/>
      <c r="L20" s="97"/>
      <c r="M20" s="97"/>
      <c r="N20" s="98"/>
      <c r="O20" s="98"/>
    </row>
    <row r="21" spans="4:15" x14ac:dyDescent="0.25">
      <c r="D21" s="116">
        <v>44592</v>
      </c>
      <c r="E21" s="95">
        <v>1.123</v>
      </c>
      <c r="F21" s="99"/>
      <c r="G21" s="99"/>
      <c r="H21" s="100"/>
      <c r="I21" s="99"/>
      <c r="J21" s="99"/>
      <c r="L21" s="97"/>
      <c r="M21" s="97"/>
      <c r="N21" s="98"/>
      <c r="O21" s="98"/>
    </row>
    <row r="22" spans="4:15" x14ac:dyDescent="0.25">
      <c r="D22" s="116">
        <v>44593</v>
      </c>
      <c r="E22" s="95">
        <v>1.1273</v>
      </c>
      <c r="F22" s="99"/>
      <c r="G22" s="99"/>
      <c r="H22" s="100"/>
      <c r="I22" s="99"/>
      <c r="J22" s="99"/>
      <c r="L22" s="97"/>
      <c r="M22" s="97"/>
      <c r="N22" s="98"/>
      <c r="O22" s="98"/>
    </row>
    <row r="23" spans="4:15" x14ac:dyDescent="0.25">
      <c r="D23" s="116">
        <v>44594</v>
      </c>
      <c r="E23" s="101">
        <v>1.1298999999999999</v>
      </c>
      <c r="F23" s="99"/>
      <c r="G23" s="99"/>
      <c r="H23" s="100"/>
      <c r="I23" s="99"/>
      <c r="J23" s="99"/>
      <c r="L23" s="97"/>
      <c r="M23" s="97"/>
      <c r="N23" s="98"/>
      <c r="O23" s="98"/>
    </row>
    <row r="24" spans="4:15" x14ac:dyDescent="0.25">
      <c r="D24" s="116">
        <v>44595</v>
      </c>
      <c r="E24" s="95">
        <v>1.1435</v>
      </c>
      <c r="F24" s="99"/>
      <c r="G24" s="99"/>
      <c r="H24" s="100"/>
      <c r="I24" s="99"/>
      <c r="J24" s="99"/>
      <c r="L24" s="97"/>
      <c r="M24" s="97"/>
      <c r="N24" s="98"/>
      <c r="O24" s="98"/>
    </row>
    <row r="25" spans="4:15" x14ac:dyDescent="0.25">
      <c r="D25" s="116">
        <v>44596</v>
      </c>
      <c r="E25" s="95">
        <v>1.1449</v>
      </c>
      <c r="F25" s="99"/>
      <c r="G25" s="99"/>
      <c r="H25" s="100"/>
      <c r="I25" s="99"/>
      <c r="J25" s="99"/>
      <c r="L25" s="97"/>
      <c r="M25" s="97"/>
      <c r="N25" s="98"/>
      <c r="O25" s="98"/>
    </row>
    <row r="26" spans="4:15" x14ac:dyDescent="0.25">
      <c r="D26" s="116">
        <v>44597</v>
      </c>
      <c r="E26" s="95">
        <v>1.145</v>
      </c>
      <c r="F26" s="99"/>
      <c r="G26" s="99"/>
      <c r="H26" s="100"/>
      <c r="I26" s="99"/>
      <c r="J26" s="99"/>
      <c r="L26" s="97"/>
      <c r="M26" s="97"/>
      <c r="N26" s="98"/>
      <c r="O26" s="98"/>
    </row>
    <row r="27" spans="4:15" x14ac:dyDescent="0.25">
      <c r="D27" s="116">
        <v>44598</v>
      </c>
      <c r="E27" s="95">
        <v>1.1455</v>
      </c>
      <c r="F27" s="99"/>
      <c r="G27" s="99"/>
      <c r="H27" s="100"/>
      <c r="I27" s="99"/>
      <c r="J27" s="99"/>
      <c r="L27" s="97"/>
      <c r="M27" s="97"/>
      <c r="N27" s="98"/>
      <c r="O27" s="98"/>
    </row>
    <row r="28" spans="4:15" x14ac:dyDescent="0.25">
      <c r="D28" s="116">
        <v>44599</v>
      </c>
      <c r="E28" s="95">
        <v>1.1823999999999999</v>
      </c>
      <c r="F28" s="99"/>
      <c r="G28" s="99"/>
      <c r="H28" s="100"/>
      <c r="I28" s="99"/>
      <c r="J28" s="99"/>
      <c r="L28" s="97"/>
      <c r="M28" s="97"/>
      <c r="N28" s="98"/>
      <c r="O28" s="98"/>
    </row>
    <row r="29" spans="4:15" x14ac:dyDescent="0.25">
      <c r="D29" s="116">
        <v>44600</v>
      </c>
      <c r="E29" s="95">
        <v>1.1420999999999999</v>
      </c>
      <c r="F29" s="99"/>
      <c r="G29" s="99"/>
      <c r="H29" s="100"/>
      <c r="I29" s="99"/>
      <c r="J29" s="99"/>
      <c r="L29" s="97"/>
      <c r="M29" s="97"/>
      <c r="N29" s="98"/>
      <c r="O29" s="98"/>
    </row>
    <row r="30" spans="4:15" x14ac:dyDescent="0.25">
      <c r="D30" s="116">
        <v>44601</v>
      </c>
      <c r="E30" s="95">
        <v>1.1420999999999999</v>
      </c>
      <c r="F30" s="99"/>
      <c r="G30" s="99"/>
      <c r="H30" s="100"/>
      <c r="I30" s="99"/>
      <c r="J30" s="99"/>
      <c r="L30" s="97"/>
      <c r="M30" s="97"/>
      <c r="N30" s="98"/>
      <c r="O30" s="98"/>
    </row>
    <row r="31" spans="4:15" x14ac:dyDescent="0.25">
      <c r="D31" s="116">
        <v>44602</v>
      </c>
      <c r="E31" s="95">
        <v>1.1413</v>
      </c>
      <c r="F31" s="99"/>
      <c r="G31" s="99"/>
      <c r="H31" s="100"/>
      <c r="I31" s="99"/>
      <c r="J31" s="99"/>
      <c r="L31" s="97"/>
      <c r="M31" s="97"/>
      <c r="N31" s="98"/>
      <c r="O31" s="98"/>
    </row>
    <row r="32" spans="4:15" x14ac:dyDescent="0.25">
      <c r="D32" s="116">
        <v>44603</v>
      </c>
      <c r="E32" s="95">
        <v>1.1351</v>
      </c>
      <c r="F32" s="99"/>
      <c r="G32" s="99"/>
      <c r="H32" s="100"/>
      <c r="I32" s="99"/>
      <c r="J32" s="99"/>
      <c r="L32" s="97"/>
      <c r="M32" s="97"/>
      <c r="N32" s="98"/>
      <c r="O32" s="98"/>
    </row>
    <row r="33" spans="4:15" x14ac:dyDescent="0.25">
      <c r="D33" s="116">
        <v>44604</v>
      </c>
      <c r="E33" s="95">
        <v>1.1351</v>
      </c>
      <c r="F33" s="99"/>
      <c r="G33" s="99"/>
      <c r="H33" s="100"/>
      <c r="I33" s="99"/>
      <c r="J33" s="99"/>
      <c r="L33" s="97"/>
      <c r="M33" s="97"/>
      <c r="N33" s="98"/>
      <c r="O33" s="98"/>
    </row>
    <row r="34" spans="4:15" x14ac:dyDescent="0.25">
      <c r="D34" s="116">
        <v>44605</v>
      </c>
      <c r="E34" s="95">
        <v>1.1367</v>
      </c>
      <c r="F34" s="99"/>
      <c r="G34" s="99"/>
      <c r="H34" s="100"/>
      <c r="I34" s="99"/>
      <c r="J34" s="99"/>
      <c r="L34" s="97"/>
      <c r="M34" s="97"/>
      <c r="N34" s="98"/>
      <c r="O34" s="98"/>
    </row>
    <row r="35" spans="4:15" x14ac:dyDescent="0.25">
      <c r="D35" s="116">
        <v>44606</v>
      </c>
      <c r="E35" s="95">
        <v>1.1306</v>
      </c>
      <c r="F35" s="99"/>
      <c r="G35" s="99"/>
      <c r="H35" s="100"/>
      <c r="I35" s="99"/>
      <c r="J35" s="99"/>
      <c r="L35" s="97"/>
      <c r="M35" s="97"/>
      <c r="N35" s="98"/>
      <c r="O35" s="98"/>
    </row>
    <row r="36" spans="4:15" x14ac:dyDescent="0.25">
      <c r="D36" s="116">
        <v>44607</v>
      </c>
      <c r="E36" s="95">
        <v>1.1355999999999999</v>
      </c>
      <c r="F36" s="99"/>
      <c r="G36" s="99"/>
      <c r="H36" s="100"/>
      <c r="I36" s="99"/>
      <c r="J36" s="99"/>
      <c r="L36" s="97"/>
      <c r="M36" s="97"/>
      <c r="N36" s="98"/>
      <c r="O36" s="98"/>
    </row>
    <row r="37" spans="4:15" x14ac:dyDescent="0.25">
      <c r="D37" s="116">
        <v>44608</v>
      </c>
      <c r="E37" s="95">
        <v>1.1374</v>
      </c>
      <c r="F37" s="99"/>
      <c r="G37" s="99"/>
      <c r="H37" s="100"/>
      <c r="I37" s="99"/>
      <c r="J37" s="99"/>
      <c r="L37" s="97"/>
      <c r="M37" s="97"/>
      <c r="N37" s="98"/>
      <c r="O37" s="98"/>
    </row>
    <row r="38" spans="4:15" x14ac:dyDescent="0.25">
      <c r="D38" s="116">
        <v>44609</v>
      </c>
      <c r="E38" s="95">
        <v>1.1366000000000001</v>
      </c>
      <c r="F38" s="99"/>
      <c r="G38" s="99"/>
      <c r="H38" s="100"/>
      <c r="I38" s="99"/>
      <c r="J38" s="99"/>
      <c r="L38" s="97"/>
      <c r="M38" s="97"/>
      <c r="N38" s="98"/>
      <c r="O38" s="98"/>
    </row>
    <row r="39" spans="4:15" x14ac:dyDescent="0.25">
      <c r="D39" s="116">
        <v>44610</v>
      </c>
      <c r="E39" s="95">
        <v>1.1323000000000001</v>
      </c>
      <c r="F39" s="99"/>
      <c r="G39" s="99"/>
      <c r="H39" s="100"/>
      <c r="I39" s="99"/>
      <c r="J39" s="99"/>
      <c r="L39" s="97"/>
      <c r="M39" s="97"/>
      <c r="N39" s="98"/>
      <c r="O39" s="98"/>
    </row>
    <row r="40" spans="4:15" x14ac:dyDescent="0.25">
      <c r="D40" s="116">
        <v>44611</v>
      </c>
      <c r="E40" s="95">
        <v>1.1322000000000001</v>
      </c>
      <c r="F40" s="99"/>
      <c r="G40" s="99"/>
      <c r="H40" s="100"/>
      <c r="I40" s="99"/>
      <c r="J40" s="99"/>
      <c r="L40" s="97"/>
      <c r="M40" s="97"/>
      <c r="N40" s="98"/>
      <c r="O40" s="98"/>
    </row>
    <row r="41" spans="4:15" x14ac:dyDescent="0.25">
      <c r="D41" s="116">
        <v>44612</v>
      </c>
      <c r="E41" s="95">
        <v>1.1315999999999999</v>
      </c>
      <c r="F41" s="99"/>
      <c r="G41" s="99"/>
      <c r="H41" s="100"/>
      <c r="I41" s="99"/>
      <c r="J41" s="99"/>
      <c r="L41" s="97"/>
      <c r="M41" s="97"/>
      <c r="N41" s="98"/>
      <c r="O41" s="98"/>
    </row>
    <row r="42" spans="4:15" x14ac:dyDescent="0.25">
      <c r="D42" s="116">
        <v>44613</v>
      </c>
      <c r="E42" s="95">
        <v>1.1307</v>
      </c>
      <c r="F42" s="99"/>
      <c r="G42" s="99"/>
      <c r="H42" s="100"/>
      <c r="I42" s="99"/>
      <c r="J42" s="99"/>
      <c r="L42" s="97"/>
      <c r="M42" s="97"/>
      <c r="N42" s="98"/>
      <c r="O42" s="98"/>
    </row>
    <row r="43" spans="4:15" x14ac:dyDescent="0.25">
      <c r="D43" s="116">
        <v>44614</v>
      </c>
      <c r="E43" s="95">
        <v>1.133</v>
      </c>
      <c r="F43" s="99"/>
      <c r="G43" s="99"/>
      <c r="H43" s="100"/>
      <c r="I43" s="99"/>
      <c r="J43" s="99"/>
      <c r="L43" s="97"/>
      <c r="M43" s="97"/>
      <c r="N43" s="98"/>
      <c r="O43" s="98"/>
    </row>
    <row r="44" spans="4:15" x14ac:dyDescent="0.25">
      <c r="D44" s="116">
        <v>44615</v>
      </c>
      <c r="E44" s="95">
        <v>1.1305000000000001</v>
      </c>
      <c r="F44" s="99"/>
      <c r="G44" s="99"/>
      <c r="H44" s="100"/>
      <c r="I44" s="99"/>
      <c r="J44" s="99"/>
      <c r="L44" s="97"/>
      <c r="M44" s="97"/>
      <c r="N44" s="98"/>
      <c r="O44" s="98"/>
    </row>
  </sheetData>
  <mergeCells count="3">
    <mergeCell ref="F9:G10"/>
    <mergeCell ref="F13:G13"/>
    <mergeCell ref="I13:J1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EB1FC-3BAD-4790-88FE-F157BCD0AC26}">
  <sheetPr>
    <tabColor rgb="FF0000FF"/>
  </sheetPr>
  <dimension ref="A1:J268"/>
  <sheetViews>
    <sheetView workbookViewId="0">
      <selection activeCell="B10" sqref="B10"/>
    </sheetView>
  </sheetViews>
  <sheetFormatPr defaultColWidth="9.140625" defaultRowHeight="15" x14ac:dyDescent="0.25"/>
  <cols>
    <col min="1" max="1" width="9.140625" style="15"/>
    <col min="2" max="2" width="22.140625" style="14" customWidth="1"/>
    <col min="3" max="3" width="19.7109375" style="14" customWidth="1"/>
    <col min="4" max="4" width="19.5703125" style="14" customWidth="1"/>
    <col min="5" max="5" width="14" style="15" customWidth="1"/>
    <col min="6" max="6" width="19.7109375" style="15" customWidth="1"/>
    <col min="7" max="7" width="7.28515625" style="15" customWidth="1"/>
    <col min="8" max="13" width="19.7109375" style="15" customWidth="1"/>
    <col min="14" max="16384" width="9.140625" style="15"/>
  </cols>
  <sheetData>
    <row r="1" spans="1:9" x14ac:dyDescent="0.25">
      <c r="A1" s="16" t="s">
        <v>19</v>
      </c>
      <c r="B1" s="15"/>
    </row>
    <row r="2" spans="1:9" x14ac:dyDescent="0.25">
      <c r="A2" s="16" t="s">
        <v>20</v>
      </c>
      <c r="B2" s="15"/>
    </row>
    <row r="3" spans="1:9" x14ac:dyDescent="0.25">
      <c r="A3" s="16" t="s">
        <v>21</v>
      </c>
      <c r="B3" s="15"/>
    </row>
    <row r="4" spans="1:9" x14ac:dyDescent="0.25">
      <c r="A4" s="16" t="s">
        <v>22</v>
      </c>
      <c r="B4" s="15"/>
    </row>
    <row r="5" spans="1:9" x14ac:dyDescent="0.25">
      <c r="A5" s="16" t="s">
        <v>23</v>
      </c>
      <c r="B5" s="15"/>
    </row>
    <row r="6" spans="1:9" x14ac:dyDescent="0.25">
      <c r="A6" s="16" t="s">
        <v>24</v>
      </c>
      <c r="B6" s="15"/>
    </row>
    <row r="8" spans="1:9" x14ac:dyDescent="0.25">
      <c r="B8" s="133" t="s">
        <v>76</v>
      </c>
      <c r="G8" s="122" t="s">
        <v>84</v>
      </c>
      <c r="H8" s="131" t="s">
        <v>77</v>
      </c>
    </row>
    <row r="9" spans="1:9" ht="15.75" thickBot="1" x14ac:dyDescent="0.3"/>
    <row r="10" spans="1:9" ht="15.75" thickBot="1" x14ac:dyDescent="0.3">
      <c r="B10" s="207" t="s">
        <v>232</v>
      </c>
      <c r="C10" s="204">
        <v>2020</v>
      </c>
      <c r="D10" s="204">
        <v>2021</v>
      </c>
      <c r="E10" s="204">
        <v>2022</v>
      </c>
      <c r="G10" s="123"/>
      <c r="H10" s="123"/>
      <c r="I10" s="124"/>
    </row>
    <row r="11" spans="1:9" ht="15.75" thickBot="1" x14ac:dyDescent="0.3">
      <c r="B11" s="203" t="s">
        <v>78</v>
      </c>
      <c r="C11" s="205">
        <v>1428</v>
      </c>
      <c r="D11" s="205">
        <v>1345</v>
      </c>
      <c r="E11" s="206">
        <v>870</v>
      </c>
      <c r="G11" s="123"/>
    </row>
    <row r="12" spans="1:9" ht="15.75" thickBot="1" x14ac:dyDescent="0.3">
      <c r="B12" s="203" t="s">
        <v>80</v>
      </c>
      <c r="C12" s="205">
        <v>1458</v>
      </c>
      <c r="D12" s="205">
        <v>1450</v>
      </c>
      <c r="E12" s="206">
        <v>725</v>
      </c>
      <c r="G12" s="125"/>
    </row>
    <row r="14" spans="1:9" x14ac:dyDescent="0.25">
      <c r="G14" s="125"/>
    </row>
    <row r="15" spans="1:9" x14ac:dyDescent="0.25">
      <c r="G15" s="125"/>
      <c r="H15" s="123"/>
      <c r="I15" s="134" t="s">
        <v>79</v>
      </c>
    </row>
    <row r="16" spans="1:9" ht="15.75" thickBot="1" x14ac:dyDescent="0.3"/>
    <row r="17" spans="2:9" ht="15.75" thickBot="1" x14ac:dyDescent="0.3">
      <c r="B17" s="135" t="s">
        <v>82</v>
      </c>
      <c r="C17" s="15"/>
      <c r="D17" s="126" t="s">
        <v>78</v>
      </c>
      <c r="E17" s="127">
        <f>D256</f>
        <v>870.16067371885447</v>
      </c>
      <c r="H17" s="136" t="s">
        <v>86</v>
      </c>
      <c r="I17" s="137"/>
    </row>
    <row r="18" spans="2:9" ht="15.75" thickBot="1" x14ac:dyDescent="0.3">
      <c r="B18" s="125" t="s">
        <v>83</v>
      </c>
      <c r="C18" s="125" t="s">
        <v>92</v>
      </c>
      <c r="D18" s="128" t="s">
        <v>80</v>
      </c>
      <c r="E18" s="129">
        <f>D268</f>
        <v>725.37856647698561</v>
      </c>
      <c r="H18" s="138" t="s">
        <v>81</v>
      </c>
      <c r="I18" s="139"/>
    </row>
    <row r="19" spans="2:9" x14ac:dyDescent="0.25">
      <c r="B19" s="15">
        <v>1</v>
      </c>
      <c r="C19" s="132">
        <v>695.76197259920741</v>
      </c>
      <c r="H19" s="132"/>
    </row>
    <row r="20" spans="2:9" x14ac:dyDescent="0.25">
      <c r="B20" s="15">
        <v>2</v>
      </c>
      <c r="C20" s="132">
        <v>-156.3850863484995</v>
      </c>
      <c r="H20" s="132"/>
    </row>
    <row r="21" spans="2:9" x14ac:dyDescent="0.25">
      <c r="B21" s="15">
        <v>3</v>
      </c>
      <c r="C21" s="132">
        <v>1386.860295339209</v>
      </c>
      <c r="H21" s="132"/>
    </row>
    <row r="22" spans="2:9" x14ac:dyDescent="0.25">
      <c r="B22" s="15">
        <v>4</v>
      </c>
      <c r="C22" s="132">
        <v>752.48444810323804</v>
      </c>
      <c r="H22" s="132"/>
    </row>
    <row r="23" spans="2:9" x14ac:dyDescent="0.25">
      <c r="B23" s="15">
        <v>5</v>
      </c>
      <c r="C23" s="132">
        <v>1039.9858865979813</v>
      </c>
      <c r="E23" s="125"/>
      <c r="H23" s="132"/>
    </row>
    <row r="24" spans="2:9" x14ac:dyDescent="0.25">
      <c r="B24" s="15">
        <v>6</v>
      </c>
      <c r="C24" s="132">
        <v>262.67240329239007</v>
      </c>
      <c r="H24" s="132"/>
    </row>
    <row r="25" spans="2:9" x14ac:dyDescent="0.25">
      <c r="B25" s="15">
        <v>7</v>
      </c>
      <c r="C25" s="132">
        <v>1451.2018208272623</v>
      </c>
      <c r="H25" s="132"/>
    </row>
    <row r="26" spans="2:9" x14ac:dyDescent="0.25">
      <c r="B26" s="15">
        <v>8</v>
      </c>
      <c r="C26" s="132">
        <v>92.301010409600394</v>
      </c>
      <c r="H26" s="132"/>
    </row>
    <row r="27" spans="2:9" x14ac:dyDescent="0.25">
      <c r="B27" s="15">
        <v>9</v>
      </c>
      <c r="C27" s="132">
        <v>264.9910710234476</v>
      </c>
      <c r="H27" s="132"/>
    </row>
    <row r="28" spans="2:9" x14ac:dyDescent="0.25">
      <c r="B28" s="15">
        <v>10</v>
      </c>
      <c r="C28" s="132">
        <v>413.23808371704422</v>
      </c>
      <c r="H28" s="132"/>
    </row>
    <row r="29" spans="2:9" x14ac:dyDescent="0.25">
      <c r="B29" s="15">
        <v>11</v>
      </c>
      <c r="C29" s="132">
        <v>-223.58322103434421</v>
      </c>
      <c r="H29" s="132"/>
    </row>
    <row r="30" spans="2:9" x14ac:dyDescent="0.25">
      <c r="B30" s="15">
        <v>12</v>
      </c>
      <c r="C30" s="132">
        <v>1358.9452078203542</v>
      </c>
      <c r="H30" s="132"/>
    </row>
    <row r="31" spans="2:9" x14ac:dyDescent="0.25">
      <c r="B31" s="15">
        <v>13</v>
      </c>
      <c r="C31" s="132">
        <v>524.33342516949688</v>
      </c>
      <c r="H31" s="132"/>
    </row>
    <row r="32" spans="2:9" x14ac:dyDescent="0.25">
      <c r="B32" s="15">
        <v>14</v>
      </c>
      <c r="C32" s="132">
        <v>537.53648284388873</v>
      </c>
      <c r="H32" s="132"/>
    </row>
    <row r="33" spans="2:8" x14ac:dyDescent="0.25">
      <c r="B33" s="15">
        <v>15</v>
      </c>
      <c r="C33" s="132">
        <v>240.33683971082996</v>
      </c>
      <c r="H33" s="132"/>
    </row>
    <row r="34" spans="2:8" x14ac:dyDescent="0.25">
      <c r="B34" s="15">
        <v>16</v>
      </c>
      <c r="C34" s="132">
        <v>-168.93258963911035</v>
      </c>
      <c r="H34" s="132"/>
    </row>
    <row r="35" spans="2:8" x14ac:dyDescent="0.25">
      <c r="B35" s="15">
        <v>17</v>
      </c>
      <c r="C35" s="132">
        <v>1120.1971529925272</v>
      </c>
      <c r="H35" s="132"/>
    </row>
    <row r="36" spans="2:8" x14ac:dyDescent="0.25">
      <c r="B36" s="15">
        <v>18</v>
      </c>
      <c r="C36" s="132">
        <v>329.68712813587172</v>
      </c>
      <c r="H36" s="132"/>
    </row>
    <row r="37" spans="2:8" x14ac:dyDescent="0.25">
      <c r="B37" s="15">
        <v>19</v>
      </c>
      <c r="C37" s="132">
        <v>356.49388797300526</v>
      </c>
      <c r="H37" s="132"/>
    </row>
    <row r="38" spans="2:8" x14ac:dyDescent="0.25">
      <c r="B38" s="15">
        <v>20</v>
      </c>
      <c r="C38" s="132">
        <v>563.16435207972791</v>
      </c>
      <c r="H38" s="132"/>
    </row>
    <row r="39" spans="2:8" x14ac:dyDescent="0.25">
      <c r="B39" s="15">
        <v>21</v>
      </c>
      <c r="C39" s="132">
        <v>528.70245758824694</v>
      </c>
      <c r="H39" s="132"/>
    </row>
    <row r="40" spans="2:8" x14ac:dyDescent="0.25">
      <c r="B40" s="15">
        <v>22</v>
      </c>
      <c r="C40" s="132">
        <v>417.87120967801889</v>
      </c>
      <c r="H40" s="132"/>
    </row>
    <row r="41" spans="2:8" x14ac:dyDescent="0.25">
      <c r="B41" s="15">
        <v>23</v>
      </c>
      <c r="C41" s="132">
        <v>566.82686632277228</v>
      </c>
      <c r="H41" s="132"/>
    </row>
    <row r="42" spans="2:8" x14ac:dyDescent="0.25">
      <c r="B42" s="15">
        <v>24</v>
      </c>
      <c r="C42" s="132">
        <v>503.81756374020142</v>
      </c>
      <c r="H42" s="132"/>
    </row>
    <row r="43" spans="2:8" x14ac:dyDescent="0.25">
      <c r="B43" s="15">
        <v>25</v>
      </c>
      <c r="C43" s="132">
        <v>629.52157117638194</v>
      </c>
      <c r="H43" s="132"/>
    </row>
    <row r="44" spans="2:8" x14ac:dyDescent="0.25">
      <c r="B44" s="15">
        <v>26</v>
      </c>
      <c r="C44" s="132">
        <v>176.38356445307841</v>
      </c>
      <c r="H44" s="132"/>
    </row>
    <row r="45" spans="2:8" x14ac:dyDescent="0.25">
      <c r="B45" s="15">
        <v>27</v>
      </c>
      <c r="C45" s="132">
        <v>-170.29098548205525</v>
      </c>
      <c r="H45" s="132"/>
    </row>
    <row r="46" spans="2:8" x14ac:dyDescent="0.25">
      <c r="B46" s="15">
        <v>28</v>
      </c>
      <c r="C46" s="132">
        <v>1424.8452127622236</v>
      </c>
      <c r="H46" s="132"/>
    </row>
    <row r="47" spans="2:8" x14ac:dyDescent="0.25">
      <c r="B47" s="15">
        <v>29</v>
      </c>
      <c r="C47" s="132">
        <v>-460.29042202672849</v>
      </c>
      <c r="H47" s="132"/>
    </row>
    <row r="48" spans="2:8" x14ac:dyDescent="0.25">
      <c r="B48" s="15">
        <v>30</v>
      </c>
      <c r="C48" s="132">
        <v>623.30698272202358</v>
      </c>
      <c r="H48" s="132"/>
    </row>
    <row r="49" spans="2:8" x14ac:dyDescent="0.25">
      <c r="B49" s="15">
        <v>31</v>
      </c>
      <c r="C49" s="132">
        <v>598.00250285845959</v>
      </c>
      <c r="H49" s="132"/>
    </row>
    <row r="50" spans="2:8" x14ac:dyDescent="0.25">
      <c r="B50" s="15">
        <v>32</v>
      </c>
      <c r="C50" s="132">
        <v>241.24195812818357</v>
      </c>
      <c r="H50" s="132"/>
    </row>
    <row r="51" spans="2:8" x14ac:dyDescent="0.25">
      <c r="B51" s="15">
        <v>33</v>
      </c>
      <c r="C51" s="132">
        <v>1000.1545228290443</v>
      </c>
      <c r="H51" s="132"/>
    </row>
    <row r="52" spans="2:8" x14ac:dyDescent="0.25">
      <c r="B52" s="15">
        <v>34</v>
      </c>
      <c r="C52" s="132">
        <v>1033.533443710452</v>
      </c>
      <c r="H52" s="132"/>
    </row>
    <row r="53" spans="2:8" x14ac:dyDescent="0.25">
      <c r="B53" s="15">
        <v>35</v>
      </c>
      <c r="C53" s="132">
        <v>195.06220025168136</v>
      </c>
      <c r="H53" s="132"/>
    </row>
    <row r="54" spans="2:8" x14ac:dyDescent="0.25">
      <c r="B54" s="15">
        <v>36</v>
      </c>
      <c r="C54" s="132">
        <v>1287.7662160832751</v>
      </c>
      <c r="H54" s="132"/>
    </row>
    <row r="55" spans="2:8" x14ac:dyDescent="0.25">
      <c r="B55" s="15">
        <v>37</v>
      </c>
      <c r="C55" s="132">
        <v>1438.9012420855568</v>
      </c>
      <c r="H55" s="132"/>
    </row>
    <row r="56" spans="2:8" x14ac:dyDescent="0.25">
      <c r="B56" s="15">
        <v>38</v>
      </c>
      <c r="C56" s="132">
        <v>324.38712259939985</v>
      </c>
      <c r="H56" s="132"/>
    </row>
    <row r="57" spans="2:8" x14ac:dyDescent="0.25">
      <c r="B57" s="15">
        <v>39</v>
      </c>
      <c r="C57" s="132">
        <v>427.49656434986764</v>
      </c>
      <c r="H57" s="132"/>
    </row>
    <row r="58" spans="2:8" x14ac:dyDescent="0.25">
      <c r="B58" s="15">
        <v>40</v>
      </c>
      <c r="C58" s="132">
        <v>1190.6790477569696</v>
      </c>
      <c r="H58" s="132"/>
    </row>
    <row r="59" spans="2:8" x14ac:dyDescent="0.25">
      <c r="B59" s="15">
        <v>41</v>
      </c>
      <c r="C59" s="132">
        <v>-131.63171616936029</v>
      </c>
      <c r="H59" s="132"/>
    </row>
    <row r="60" spans="2:8" x14ac:dyDescent="0.25">
      <c r="B60" s="15">
        <v>42</v>
      </c>
      <c r="C60" s="132">
        <v>437.00793623126151</v>
      </c>
      <c r="H60" s="132"/>
    </row>
    <row r="61" spans="2:8" x14ac:dyDescent="0.25">
      <c r="B61" s="15">
        <v>43</v>
      </c>
      <c r="C61" s="132">
        <v>221.4209313485776</v>
      </c>
      <c r="H61" s="132"/>
    </row>
    <row r="62" spans="2:8" x14ac:dyDescent="0.25">
      <c r="B62" s="15">
        <v>44</v>
      </c>
      <c r="C62" s="132">
        <v>82.920840769485039</v>
      </c>
      <c r="H62" s="132"/>
    </row>
    <row r="63" spans="2:8" x14ac:dyDescent="0.25">
      <c r="B63" s="15">
        <v>45</v>
      </c>
      <c r="C63" s="132">
        <v>1235.1628498674665</v>
      </c>
      <c r="H63" s="132"/>
    </row>
    <row r="64" spans="2:8" x14ac:dyDescent="0.25">
      <c r="B64" s="15">
        <v>46</v>
      </c>
      <c r="C64" s="132">
        <v>352.94507533367027</v>
      </c>
      <c r="H64" s="132"/>
    </row>
    <row r="65" spans="2:8" x14ac:dyDescent="0.25">
      <c r="B65" s="15">
        <v>47</v>
      </c>
      <c r="C65" s="132">
        <v>-167.98643737586326</v>
      </c>
      <c r="H65" s="132"/>
    </row>
    <row r="66" spans="2:8" x14ac:dyDescent="0.25">
      <c r="B66" s="15">
        <v>48</v>
      </c>
      <c r="C66" s="132">
        <v>1022.4654848509956</v>
      </c>
      <c r="H66" s="132"/>
    </row>
    <row r="67" spans="2:8" x14ac:dyDescent="0.25">
      <c r="B67" s="15">
        <v>49</v>
      </c>
      <c r="C67" s="132">
        <v>561.98403478899354</v>
      </c>
      <c r="H67" s="132"/>
    </row>
    <row r="68" spans="2:8" x14ac:dyDescent="0.25">
      <c r="B68" s="15">
        <v>50</v>
      </c>
      <c r="C68" s="132">
        <v>664.73678590434884</v>
      </c>
      <c r="H68" s="132"/>
    </row>
    <row r="69" spans="2:8" x14ac:dyDescent="0.25">
      <c r="B69" s="15">
        <v>51</v>
      </c>
      <c r="C69" s="132">
        <v>1448.1335797735946</v>
      </c>
      <c r="H69" s="132"/>
    </row>
    <row r="70" spans="2:8" x14ac:dyDescent="0.25">
      <c r="B70" s="15">
        <v>52</v>
      </c>
      <c r="C70" s="132">
        <v>542.66754333301242</v>
      </c>
      <c r="H70" s="132"/>
    </row>
    <row r="71" spans="2:8" x14ac:dyDescent="0.25">
      <c r="B71" s="15">
        <v>53</v>
      </c>
      <c r="C71" s="132">
        <v>272.43811157528762</v>
      </c>
      <c r="H71" s="132"/>
    </row>
    <row r="72" spans="2:8" x14ac:dyDescent="0.25">
      <c r="B72" s="15">
        <v>54</v>
      </c>
      <c r="C72" s="132">
        <v>-168.73949062025667</v>
      </c>
      <c r="H72" s="132"/>
    </row>
    <row r="73" spans="2:8" x14ac:dyDescent="0.25">
      <c r="B73" s="15">
        <v>55</v>
      </c>
      <c r="C73" s="132">
        <v>501.60586333761671</v>
      </c>
      <c r="H73" s="132"/>
    </row>
    <row r="74" spans="2:8" x14ac:dyDescent="0.25">
      <c r="B74" s="15">
        <v>56</v>
      </c>
      <c r="C74" s="132">
        <v>150.32164421308516</v>
      </c>
      <c r="H74" s="132"/>
    </row>
    <row r="75" spans="2:8" x14ac:dyDescent="0.25">
      <c r="B75" s="15">
        <v>57</v>
      </c>
      <c r="C75" s="132">
        <v>1156.7261699528945</v>
      </c>
      <c r="H75" s="132"/>
    </row>
    <row r="76" spans="2:8" x14ac:dyDescent="0.25">
      <c r="B76" s="15">
        <v>58</v>
      </c>
      <c r="C76" s="132">
        <v>252.88813630841537</v>
      </c>
      <c r="H76" s="132"/>
    </row>
    <row r="77" spans="2:8" x14ac:dyDescent="0.25">
      <c r="B77" s="15">
        <v>59</v>
      </c>
      <c r="C77" s="132">
        <v>225.00349542547565</v>
      </c>
      <c r="H77" s="132"/>
    </row>
    <row r="78" spans="2:8" x14ac:dyDescent="0.25">
      <c r="B78" s="15">
        <v>60</v>
      </c>
      <c r="C78" s="132">
        <v>-22.727827487809236</v>
      </c>
      <c r="H78" s="132"/>
    </row>
    <row r="79" spans="2:8" x14ac:dyDescent="0.25">
      <c r="B79" s="15">
        <v>61</v>
      </c>
      <c r="C79" s="132">
        <v>1302.2241199413238</v>
      </c>
      <c r="H79" s="132"/>
    </row>
    <row r="80" spans="2:8" x14ac:dyDescent="0.25">
      <c r="B80" s="15">
        <v>62</v>
      </c>
      <c r="C80" s="132">
        <v>726.43520746012541</v>
      </c>
      <c r="H80" s="132"/>
    </row>
    <row r="81" spans="2:8" x14ac:dyDescent="0.25">
      <c r="B81" s="15">
        <v>63</v>
      </c>
      <c r="C81" s="132">
        <v>536.19145167969123</v>
      </c>
      <c r="H81" s="132"/>
    </row>
    <row r="82" spans="2:8" x14ac:dyDescent="0.25">
      <c r="B82" s="15">
        <v>64</v>
      </c>
      <c r="C82" s="132">
        <v>210.83137722565993</v>
      </c>
      <c r="H82" s="132"/>
    </row>
    <row r="83" spans="2:8" x14ac:dyDescent="0.25">
      <c r="B83" s="15">
        <v>65</v>
      </c>
      <c r="C83" s="132">
        <v>-268.34470372785199</v>
      </c>
      <c r="H83" s="132"/>
    </row>
    <row r="84" spans="2:8" x14ac:dyDescent="0.25">
      <c r="B84" s="15">
        <v>66</v>
      </c>
      <c r="C84" s="132">
        <v>744.31156843531039</v>
      </c>
      <c r="H84" s="132"/>
    </row>
    <row r="85" spans="2:8" x14ac:dyDescent="0.25">
      <c r="B85" s="15">
        <v>67</v>
      </c>
      <c r="C85" s="132">
        <v>905.53466681399323</v>
      </c>
      <c r="H85" s="132"/>
    </row>
    <row r="86" spans="2:8" x14ac:dyDescent="0.25">
      <c r="B86" s="15">
        <v>68</v>
      </c>
      <c r="C86" s="132">
        <v>1188.2537465412402</v>
      </c>
      <c r="H86" s="132"/>
    </row>
    <row r="87" spans="2:8" x14ac:dyDescent="0.25">
      <c r="B87" s="15">
        <v>69</v>
      </c>
      <c r="C87" s="132">
        <v>1119.3214118057276</v>
      </c>
      <c r="H87" s="132"/>
    </row>
    <row r="88" spans="2:8" x14ac:dyDescent="0.25">
      <c r="B88" s="15">
        <v>70</v>
      </c>
      <c r="C88" s="132">
        <v>214.92697551745482</v>
      </c>
      <c r="H88" s="132"/>
    </row>
    <row r="89" spans="2:8" x14ac:dyDescent="0.25">
      <c r="B89" s="15">
        <v>71</v>
      </c>
      <c r="C89" s="132">
        <v>-209.39125951141386</v>
      </c>
      <c r="H89" s="132"/>
    </row>
    <row r="90" spans="2:8" x14ac:dyDescent="0.25">
      <c r="B90" s="15">
        <v>72</v>
      </c>
      <c r="C90" s="132">
        <v>241.41860513074812</v>
      </c>
      <c r="H90" s="132"/>
    </row>
    <row r="91" spans="2:8" x14ac:dyDescent="0.25">
      <c r="B91" s="15">
        <v>73</v>
      </c>
      <c r="C91" s="132">
        <v>451.5124593470789</v>
      </c>
      <c r="H91" s="132"/>
    </row>
    <row r="92" spans="2:8" x14ac:dyDescent="0.25">
      <c r="B92" s="15">
        <v>74</v>
      </c>
      <c r="C92" s="132">
        <v>-304.17880291840834</v>
      </c>
      <c r="H92" s="132"/>
    </row>
    <row r="93" spans="2:8" x14ac:dyDescent="0.25">
      <c r="B93" s="15">
        <v>75</v>
      </c>
      <c r="C93" s="132">
        <v>1184.7525298358221</v>
      </c>
      <c r="H93" s="132"/>
    </row>
    <row r="94" spans="2:8" x14ac:dyDescent="0.25">
      <c r="B94" s="15">
        <v>76</v>
      </c>
      <c r="C94" s="132">
        <v>1073.2305023812703</v>
      </c>
      <c r="H94" s="132"/>
    </row>
    <row r="95" spans="2:8" x14ac:dyDescent="0.25">
      <c r="B95" s="15">
        <v>77</v>
      </c>
      <c r="C95" s="132">
        <v>-264.17754523731924</v>
      </c>
      <c r="H95" s="132"/>
    </row>
    <row r="96" spans="2:8" x14ac:dyDescent="0.25">
      <c r="B96" s="15">
        <v>78</v>
      </c>
      <c r="C96" s="132">
        <v>-46.228116963276761</v>
      </c>
      <c r="H96" s="132"/>
    </row>
    <row r="97" spans="2:8" x14ac:dyDescent="0.25">
      <c r="B97" s="15">
        <v>79</v>
      </c>
      <c r="C97" s="132">
        <v>261.29374530304244</v>
      </c>
      <c r="H97" s="132"/>
    </row>
    <row r="98" spans="2:8" x14ac:dyDescent="0.25">
      <c r="B98" s="15">
        <v>80</v>
      </c>
      <c r="C98" s="132">
        <v>-415.84255048628665</v>
      </c>
      <c r="H98" s="132"/>
    </row>
    <row r="99" spans="2:8" x14ac:dyDescent="0.25">
      <c r="B99" s="15">
        <v>81</v>
      </c>
      <c r="C99" s="132">
        <v>511.9044332986191</v>
      </c>
      <c r="H99" s="132"/>
    </row>
    <row r="100" spans="2:8" x14ac:dyDescent="0.25">
      <c r="B100" s="15">
        <v>82</v>
      </c>
      <c r="C100" s="132">
        <v>-18.739354902038031</v>
      </c>
      <c r="H100" s="132"/>
    </row>
    <row r="101" spans="2:8" x14ac:dyDescent="0.25">
      <c r="B101" s="15">
        <v>83</v>
      </c>
      <c r="C101" s="132">
        <v>-231.76503930717558</v>
      </c>
      <c r="H101" s="132"/>
    </row>
    <row r="102" spans="2:8" x14ac:dyDescent="0.25">
      <c r="B102" s="15">
        <v>84</v>
      </c>
      <c r="C102" s="132">
        <v>-348.81210350269544</v>
      </c>
      <c r="H102" s="132"/>
    </row>
    <row r="103" spans="2:8" x14ac:dyDescent="0.25">
      <c r="B103" s="15">
        <v>85</v>
      </c>
      <c r="C103" s="132">
        <v>513.4456360957638</v>
      </c>
      <c r="H103" s="132"/>
    </row>
    <row r="104" spans="2:8" x14ac:dyDescent="0.25">
      <c r="B104" s="15">
        <v>86</v>
      </c>
      <c r="C104" s="132">
        <v>1045.2735826417793</v>
      </c>
      <c r="H104" s="132"/>
    </row>
    <row r="105" spans="2:8" x14ac:dyDescent="0.25">
      <c r="B105" s="15">
        <v>87</v>
      </c>
      <c r="C105" s="132">
        <v>-91.986603957146599</v>
      </c>
      <c r="H105" s="132"/>
    </row>
    <row r="106" spans="2:8" x14ac:dyDescent="0.25">
      <c r="B106" s="15">
        <v>88</v>
      </c>
      <c r="C106" s="132">
        <v>441.18442453364219</v>
      </c>
      <c r="H106" s="132"/>
    </row>
    <row r="107" spans="2:8" x14ac:dyDescent="0.25">
      <c r="B107" s="15">
        <v>89</v>
      </c>
      <c r="C107" s="132">
        <v>-46.649997408515674</v>
      </c>
      <c r="H107" s="132"/>
    </row>
    <row r="108" spans="2:8" x14ac:dyDescent="0.25">
      <c r="B108" s="15">
        <v>90</v>
      </c>
      <c r="C108" s="132">
        <v>420.22207087981224</v>
      </c>
      <c r="H108" s="132"/>
    </row>
    <row r="109" spans="2:8" x14ac:dyDescent="0.25">
      <c r="B109" s="15">
        <v>91</v>
      </c>
      <c r="C109" s="132">
        <v>503.24167799342194</v>
      </c>
      <c r="H109" s="132"/>
    </row>
    <row r="110" spans="2:8" x14ac:dyDescent="0.25">
      <c r="B110" s="15">
        <v>92</v>
      </c>
      <c r="C110" s="132">
        <v>-292.87355333257528</v>
      </c>
      <c r="H110" s="132"/>
    </row>
    <row r="111" spans="2:8" x14ac:dyDescent="0.25">
      <c r="B111" s="15">
        <v>93</v>
      </c>
      <c r="C111" s="132">
        <v>-277.03789873694905</v>
      </c>
      <c r="H111" s="132"/>
    </row>
    <row r="112" spans="2:8" x14ac:dyDescent="0.25">
      <c r="B112" s="15">
        <v>94</v>
      </c>
      <c r="C112" s="132">
        <v>1231.0518932812276</v>
      </c>
      <c r="H112" s="132"/>
    </row>
    <row r="113" spans="2:8" x14ac:dyDescent="0.25">
      <c r="B113" s="15">
        <v>95</v>
      </c>
      <c r="C113" s="132">
        <v>293.01749987345102</v>
      </c>
      <c r="H113" s="132"/>
    </row>
    <row r="114" spans="2:8" x14ac:dyDescent="0.25">
      <c r="B114" s="15">
        <v>96</v>
      </c>
      <c r="C114" s="132">
        <v>-30.987501750131742</v>
      </c>
      <c r="H114" s="132"/>
    </row>
    <row r="115" spans="2:8" x14ac:dyDescent="0.25">
      <c r="B115" s="15">
        <v>97</v>
      </c>
      <c r="C115" s="132">
        <v>-445.90787375492187</v>
      </c>
      <c r="H115" s="132"/>
    </row>
    <row r="116" spans="2:8" x14ac:dyDescent="0.25">
      <c r="B116" s="15">
        <v>98</v>
      </c>
      <c r="C116" s="132">
        <v>-168.09204716032127</v>
      </c>
      <c r="H116" s="132"/>
    </row>
    <row r="117" spans="2:8" x14ac:dyDescent="0.25">
      <c r="B117" s="15">
        <v>99</v>
      </c>
      <c r="C117" s="132">
        <v>1221.4650938938855</v>
      </c>
      <c r="H117" s="132"/>
    </row>
    <row r="118" spans="2:8" x14ac:dyDescent="0.25">
      <c r="B118" s="15">
        <v>100</v>
      </c>
      <c r="C118" s="132">
        <v>1456.9070342462458</v>
      </c>
      <c r="H118" s="132"/>
    </row>
    <row r="119" spans="2:8" x14ac:dyDescent="0.25">
      <c r="B119" s="15">
        <v>101</v>
      </c>
      <c r="C119" s="132">
        <v>-322.00353410157823</v>
      </c>
      <c r="H119" s="132"/>
    </row>
    <row r="120" spans="2:8" x14ac:dyDescent="0.25">
      <c r="B120" s="15">
        <v>102</v>
      </c>
      <c r="C120" s="132">
        <v>1055.0867851146793</v>
      </c>
      <c r="H120" s="132"/>
    </row>
    <row r="121" spans="2:8" x14ac:dyDescent="0.25">
      <c r="B121" s="15">
        <v>103</v>
      </c>
      <c r="C121" s="132">
        <v>1284.2665342140697</v>
      </c>
      <c r="H121" s="132"/>
    </row>
    <row r="122" spans="2:8" x14ac:dyDescent="0.25">
      <c r="B122" s="15">
        <v>104</v>
      </c>
      <c r="C122" s="132">
        <v>68.41804641719159</v>
      </c>
      <c r="H122" s="132"/>
    </row>
    <row r="123" spans="2:8" x14ac:dyDescent="0.25">
      <c r="B123" s="15">
        <v>105</v>
      </c>
      <c r="C123" s="132">
        <v>-362.84336084265715</v>
      </c>
      <c r="H123" s="132"/>
    </row>
    <row r="124" spans="2:8" x14ac:dyDescent="0.25">
      <c r="B124" s="15">
        <v>106</v>
      </c>
      <c r="C124" s="132">
        <v>850.95398889854914</v>
      </c>
      <c r="H124" s="132"/>
    </row>
    <row r="125" spans="2:8" x14ac:dyDescent="0.25">
      <c r="B125" s="15">
        <v>107</v>
      </c>
      <c r="C125" s="132">
        <v>623.86275934947275</v>
      </c>
      <c r="H125" s="132"/>
    </row>
    <row r="126" spans="2:8" x14ac:dyDescent="0.25">
      <c r="B126" s="15">
        <v>108</v>
      </c>
      <c r="C126" s="132">
        <v>476.30797679761667</v>
      </c>
      <c r="H126" s="132"/>
    </row>
    <row r="127" spans="2:8" x14ac:dyDescent="0.25">
      <c r="B127" s="15">
        <v>109</v>
      </c>
      <c r="C127" s="132">
        <v>-110.37289516929218</v>
      </c>
      <c r="H127" s="132"/>
    </row>
    <row r="128" spans="2:8" x14ac:dyDescent="0.25">
      <c r="B128" s="15">
        <v>110</v>
      </c>
      <c r="C128" s="132">
        <v>-365.53170744366025</v>
      </c>
      <c r="H128" s="132"/>
    </row>
    <row r="129" spans="2:8" x14ac:dyDescent="0.25">
      <c r="B129" s="15">
        <v>111</v>
      </c>
      <c r="C129" s="132">
        <v>641.93773452196001</v>
      </c>
      <c r="H129" s="132"/>
    </row>
    <row r="130" spans="2:8" x14ac:dyDescent="0.25">
      <c r="B130" s="15">
        <v>112</v>
      </c>
      <c r="C130" s="132">
        <v>393.61782249280031</v>
      </c>
      <c r="H130" s="132"/>
    </row>
    <row r="131" spans="2:8" x14ac:dyDescent="0.25">
      <c r="B131" s="15">
        <v>113</v>
      </c>
      <c r="C131" s="132">
        <v>1000.4224828770255</v>
      </c>
      <c r="H131" s="132"/>
    </row>
    <row r="132" spans="2:8" x14ac:dyDescent="0.25">
      <c r="B132" s="15">
        <v>114</v>
      </c>
      <c r="C132" s="132">
        <v>813.17260450183858</v>
      </c>
      <c r="H132" s="132"/>
    </row>
    <row r="133" spans="2:8" x14ac:dyDescent="0.25">
      <c r="B133" s="15">
        <v>115</v>
      </c>
      <c r="C133" s="132">
        <v>-252.93254521178028</v>
      </c>
      <c r="H133" s="132"/>
    </row>
    <row r="134" spans="2:8" x14ac:dyDescent="0.25">
      <c r="B134" s="15">
        <v>116</v>
      </c>
      <c r="C134" s="132">
        <v>290.37159977280771</v>
      </c>
      <c r="H134" s="132"/>
    </row>
    <row r="135" spans="2:8" x14ac:dyDescent="0.25">
      <c r="B135" s="15">
        <v>117</v>
      </c>
      <c r="C135" s="132">
        <v>695.12166327851219</v>
      </c>
      <c r="H135" s="132"/>
    </row>
    <row r="136" spans="2:8" x14ac:dyDescent="0.25">
      <c r="B136" s="15">
        <v>118</v>
      </c>
      <c r="C136" s="132">
        <v>2.9346147716769337</v>
      </c>
      <c r="H136" s="132"/>
    </row>
    <row r="137" spans="2:8" x14ac:dyDescent="0.25">
      <c r="B137" s="15">
        <v>119</v>
      </c>
      <c r="C137" s="132">
        <v>1077.3980402978334</v>
      </c>
      <c r="H137" s="132"/>
    </row>
    <row r="138" spans="2:8" x14ac:dyDescent="0.25">
      <c r="B138" s="15">
        <v>120</v>
      </c>
      <c r="C138" s="132">
        <v>742.38756103978062</v>
      </c>
      <c r="H138" s="132"/>
    </row>
    <row r="139" spans="2:8" x14ac:dyDescent="0.25">
      <c r="B139" s="15">
        <v>121</v>
      </c>
      <c r="C139" s="132">
        <v>968.90490759439967</v>
      </c>
      <c r="H139" s="132"/>
    </row>
    <row r="140" spans="2:8" x14ac:dyDescent="0.25">
      <c r="B140" s="15">
        <v>122</v>
      </c>
      <c r="C140" s="132">
        <v>50.735366254326664</v>
      </c>
      <c r="H140" s="132"/>
    </row>
    <row r="141" spans="2:8" x14ac:dyDescent="0.25">
      <c r="B141" s="15">
        <v>123</v>
      </c>
      <c r="C141" s="132">
        <v>1060.9934318373976</v>
      </c>
      <c r="H141" s="132"/>
    </row>
    <row r="142" spans="2:8" x14ac:dyDescent="0.25">
      <c r="B142" s="15">
        <v>124</v>
      </c>
      <c r="C142" s="132">
        <v>1363.6590009916126</v>
      </c>
      <c r="H142" s="132"/>
    </row>
    <row r="143" spans="2:8" x14ac:dyDescent="0.25">
      <c r="B143" s="15">
        <v>125</v>
      </c>
      <c r="C143" s="132">
        <v>458.93899745348313</v>
      </c>
      <c r="H143" s="132"/>
    </row>
    <row r="144" spans="2:8" x14ac:dyDescent="0.25">
      <c r="B144" s="15">
        <v>126</v>
      </c>
      <c r="C144" s="132">
        <v>-182.23925780950572</v>
      </c>
      <c r="H144" s="132"/>
    </row>
    <row r="145" spans="2:8" x14ac:dyDescent="0.25">
      <c r="B145" s="15">
        <v>127</v>
      </c>
      <c r="C145" s="132">
        <v>682.74377128384367</v>
      </c>
      <c r="H145" s="132"/>
    </row>
    <row r="146" spans="2:8" x14ac:dyDescent="0.25">
      <c r="B146" s="15">
        <v>128</v>
      </c>
      <c r="C146" s="132">
        <v>-111.00938254448442</v>
      </c>
      <c r="H146" s="132"/>
    </row>
    <row r="147" spans="2:8" x14ac:dyDescent="0.25">
      <c r="B147" s="15">
        <v>129</v>
      </c>
      <c r="C147" s="132">
        <v>1418.1007820226391</v>
      </c>
      <c r="H147" s="132"/>
    </row>
    <row r="148" spans="2:8" x14ac:dyDescent="0.25">
      <c r="B148" s="15">
        <v>130</v>
      </c>
      <c r="C148" s="132">
        <v>172.55942943075183</v>
      </c>
      <c r="H148" s="132"/>
    </row>
    <row r="149" spans="2:8" x14ac:dyDescent="0.25">
      <c r="B149" s="15">
        <v>131</v>
      </c>
      <c r="C149" s="132">
        <v>956.23375156523548</v>
      </c>
      <c r="H149" s="132"/>
    </row>
    <row r="150" spans="2:8" x14ac:dyDescent="0.25">
      <c r="B150" s="15">
        <v>132</v>
      </c>
      <c r="C150" s="132">
        <v>753.55426580761423</v>
      </c>
      <c r="H150" s="132"/>
    </row>
    <row r="151" spans="2:8" x14ac:dyDescent="0.25">
      <c r="B151" s="15">
        <v>133</v>
      </c>
      <c r="C151" s="132">
        <v>1483.1572798538079</v>
      </c>
      <c r="H151" s="132"/>
    </row>
    <row r="152" spans="2:8" x14ac:dyDescent="0.25">
      <c r="B152" s="15">
        <v>134</v>
      </c>
      <c r="C152" s="132">
        <v>1485.5608878812675</v>
      </c>
      <c r="H152" s="132"/>
    </row>
    <row r="153" spans="2:8" x14ac:dyDescent="0.25">
      <c r="B153" s="15">
        <v>135</v>
      </c>
      <c r="C153" s="132">
        <v>1460.8686056862516</v>
      </c>
      <c r="H153" s="132"/>
    </row>
    <row r="154" spans="2:8" x14ac:dyDescent="0.25">
      <c r="B154" s="15">
        <v>136</v>
      </c>
      <c r="C154" s="132">
        <v>960.60137209453796</v>
      </c>
      <c r="H154" s="132"/>
    </row>
    <row r="155" spans="2:8" x14ac:dyDescent="0.25">
      <c r="B155" s="15">
        <v>137</v>
      </c>
      <c r="C155" s="132">
        <v>-181.9576118414243</v>
      </c>
      <c r="H155" s="132"/>
    </row>
    <row r="156" spans="2:8" x14ac:dyDescent="0.25">
      <c r="B156" s="15">
        <v>138</v>
      </c>
      <c r="C156" s="132">
        <v>-491.02960104770364</v>
      </c>
      <c r="H156" s="132"/>
    </row>
    <row r="157" spans="2:8" x14ac:dyDescent="0.25">
      <c r="B157" s="15">
        <v>139</v>
      </c>
      <c r="C157" s="132">
        <v>1114.4843142212687</v>
      </c>
      <c r="H157" s="132"/>
    </row>
    <row r="158" spans="2:8" x14ac:dyDescent="0.25">
      <c r="B158" s="15">
        <v>140</v>
      </c>
      <c r="C158" s="132">
        <v>1271.7593077623399</v>
      </c>
      <c r="H158" s="132"/>
    </row>
    <row r="159" spans="2:8" x14ac:dyDescent="0.25">
      <c r="B159" s="15">
        <v>141</v>
      </c>
      <c r="C159" s="132">
        <v>907.97139415316337</v>
      </c>
      <c r="H159" s="132"/>
    </row>
    <row r="160" spans="2:8" x14ac:dyDescent="0.25">
      <c r="B160" s="15">
        <v>142</v>
      </c>
      <c r="C160" s="132">
        <v>676.63264095446812</v>
      </c>
      <c r="H160" s="132"/>
    </row>
    <row r="161" spans="2:8" x14ac:dyDescent="0.25">
      <c r="B161" s="15">
        <v>143</v>
      </c>
      <c r="C161" s="132">
        <v>100.76679280743269</v>
      </c>
      <c r="H161" s="132"/>
    </row>
    <row r="162" spans="2:8" x14ac:dyDescent="0.25">
      <c r="B162" s="15">
        <v>144</v>
      </c>
      <c r="C162" s="132">
        <v>298.08910995507381</v>
      </c>
      <c r="H162" s="132"/>
    </row>
    <row r="163" spans="2:8" x14ac:dyDescent="0.25">
      <c r="B163" s="15">
        <v>145</v>
      </c>
      <c r="C163" s="132">
        <v>841.03077765568969</v>
      </c>
      <c r="H163" s="132"/>
    </row>
    <row r="164" spans="2:8" x14ac:dyDescent="0.25">
      <c r="B164" s="15">
        <v>146</v>
      </c>
      <c r="C164" s="132">
        <v>-491.7669832727895</v>
      </c>
      <c r="H164" s="132"/>
    </row>
    <row r="165" spans="2:8" x14ac:dyDescent="0.25">
      <c r="B165" s="15">
        <v>147</v>
      </c>
      <c r="C165" s="132">
        <v>17.672508252524494</v>
      </c>
      <c r="H165" s="132"/>
    </row>
    <row r="166" spans="2:8" x14ac:dyDescent="0.25">
      <c r="B166" s="15">
        <v>148</v>
      </c>
      <c r="C166" s="132">
        <v>381.40033200956304</v>
      </c>
      <c r="H166" s="132"/>
    </row>
    <row r="167" spans="2:8" x14ac:dyDescent="0.25">
      <c r="B167" s="15">
        <v>149</v>
      </c>
      <c r="C167" s="132">
        <v>1222.1491689631466</v>
      </c>
      <c r="H167" s="132"/>
    </row>
    <row r="168" spans="2:8" x14ac:dyDescent="0.25">
      <c r="B168" s="15">
        <v>150</v>
      </c>
      <c r="C168" s="132">
        <v>-281.73666851972098</v>
      </c>
      <c r="H168" s="132"/>
    </row>
    <row r="169" spans="2:8" x14ac:dyDescent="0.25">
      <c r="B169" s="15">
        <v>151</v>
      </c>
      <c r="C169" s="132">
        <v>-299.71687775132682</v>
      </c>
      <c r="H169" s="132"/>
    </row>
    <row r="170" spans="2:8" x14ac:dyDescent="0.25">
      <c r="B170" s="15">
        <v>152</v>
      </c>
      <c r="C170" s="132">
        <v>1015.2266598394176</v>
      </c>
      <c r="H170" s="132"/>
    </row>
    <row r="171" spans="2:8" x14ac:dyDescent="0.25">
      <c r="B171" s="15">
        <v>153</v>
      </c>
      <c r="C171" s="132">
        <v>-483.83977645253708</v>
      </c>
      <c r="H171" s="132"/>
    </row>
    <row r="172" spans="2:8" x14ac:dyDescent="0.25">
      <c r="B172" s="15">
        <v>154</v>
      </c>
      <c r="C172" s="132">
        <v>501.9389977353726</v>
      </c>
      <c r="H172" s="132"/>
    </row>
    <row r="173" spans="2:8" x14ac:dyDescent="0.25">
      <c r="B173" s="15">
        <v>155</v>
      </c>
      <c r="C173" s="132">
        <v>813.34486705776885</v>
      </c>
      <c r="H173" s="132"/>
    </row>
    <row r="174" spans="2:8" x14ac:dyDescent="0.25">
      <c r="B174" s="15">
        <v>156</v>
      </c>
      <c r="C174" s="132">
        <v>144.46484766051685</v>
      </c>
      <c r="H174" s="132"/>
    </row>
    <row r="175" spans="2:8" x14ac:dyDescent="0.25">
      <c r="B175" s="15">
        <v>157</v>
      </c>
      <c r="C175" s="132">
        <v>1242.2497436136989</v>
      </c>
      <c r="H175" s="132"/>
    </row>
    <row r="176" spans="2:8" x14ac:dyDescent="0.25">
      <c r="B176" s="15">
        <v>158</v>
      </c>
      <c r="C176" s="132">
        <v>179.74345614988033</v>
      </c>
      <c r="H176" s="132"/>
    </row>
    <row r="177" spans="2:8" x14ac:dyDescent="0.25">
      <c r="B177" s="15">
        <v>159</v>
      </c>
      <c r="C177" s="132">
        <v>1417.7316633141099</v>
      </c>
      <c r="H177" s="132"/>
    </row>
    <row r="178" spans="2:8" x14ac:dyDescent="0.25">
      <c r="B178" s="15">
        <v>160</v>
      </c>
      <c r="C178" s="132">
        <v>-191.52904203392109</v>
      </c>
      <c r="H178" s="132"/>
    </row>
    <row r="179" spans="2:8" x14ac:dyDescent="0.25">
      <c r="B179" s="15">
        <v>161</v>
      </c>
      <c r="C179" s="132">
        <v>1125.5199514843946</v>
      </c>
      <c r="H179" s="132"/>
    </row>
    <row r="180" spans="2:8" x14ac:dyDescent="0.25">
      <c r="B180" s="15">
        <v>162</v>
      </c>
      <c r="C180" s="132">
        <v>-88.279527750032457</v>
      </c>
      <c r="H180" s="132"/>
    </row>
    <row r="181" spans="2:8" x14ac:dyDescent="0.25">
      <c r="B181" s="15">
        <v>163</v>
      </c>
      <c r="C181" s="132">
        <v>1060.6456170645363</v>
      </c>
      <c r="H181" s="132"/>
    </row>
    <row r="182" spans="2:8" x14ac:dyDescent="0.25">
      <c r="B182" s="15">
        <v>164</v>
      </c>
      <c r="C182" s="132">
        <v>-26.86631564481786</v>
      </c>
      <c r="H182" s="132"/>
    </row>
    <row r="183" spans="2:8" x14ac:dyDescent="0.25">
      <c r="B183" s="15">
        <v>165</v>
      </c>
      <c r="C183" s="132">
        <v>612.78992863063036</v>
      </c>
      <c r="H183" s="132"/>
    </row>
    <row r="184" spans="2:8" x14ac:dyDescent="0.25">
      <c r="B184" s="15">
        <v>166</v>
      </c>
      <c r="C184" s="132">
        <v>562.64149688996872</v>
      </c>
      <c r="H184" s="132"/>
    </row>
    <row r="185" spans="2:8" x14ac:dyDescent="0.25">
      <c r="B185" s="15">
        <v>167</v>
      </c>
      <c r="C185" s="132">
        <v>332.50962869790305</v>
      </c>
      <c r="H185" s="132"/>
    </row>
    <row r="186" spans="2:8" x14ac:dyDescent="0.25">
      <c r="B186" s="15">
        <v>168</v>
      </c>
      <c r="C186" s="132">
        <v>-464.32716663126826</v>
      </c>
      <c r="H186" s="132"/>
    </row>
    <row r="187" spans="2:8" x14ac:dyDescent="0.25">
      <c r="B187" s="15">
        <v>169</v>
      </c>
      <c r="C187" s="132">
        <v>219.98902767345703</v>
      </c>
      <c r="H187" s="132"/>
    </row>
    <row r="188" spans="2:8" x14ac:dyDescent="0.25">
      <c r="B188" s="15">
        <v>170</v>
      </c>
      <c r="C188" s="132">
        <v>386.54525586499767</v>
      </c>
      <c r="H188" s="132"/>
    </row>
    <row r="189" spans="2:8" x14ac:dyDescent="0.25">
      <c r="B189" s="15">
        <v>171</v>
      </c>
      <c r="C189" s="132">
        <v>351.62817395582897</v>
      </c>
      <c r="H189" s="132"/>
    </row>
    <row r="190" spans="2:8" x14ac:dyDescent="0.25">
      <c r="B190" s="15">
        <v>172</v>
      </c>
      <c r="C190" s="132">
        <v>-304.78773234260348</v>
      </c>
      <c r="H190" s="132"/>
    </row>
    <row r="191" spans="2:8" x14ac:dyDescent="0.25">
      <c r="B191" s="15">
        <v>173</v>
      </c>
      <c r="C191" s="132">
        <v>140.3848271758709</v>
      </c>
      <c r="H191" s="132"/>
    </row>
    <row r="192" spans="2:8" x14ac:dyDescent="0.25">
      <c r="B192" s="15">
        <v>174</v>
      </c>
      <c r="C192" s="132">
        <v>408.61436138358818</v>
      </c>
      <c r="H192" s="132"/>
    </row>
    <row r="193" spans="2:8" x14ac:dyDescent="0.25">
      <c r="B193" s="15">
        <v>175</v>
      </c>
      <c r="C193" s="132">
        <v>327.45529729119903</v>
      </c>
      <c r="H193" s="132"/>
    </row>
    <row r="194" spans="2:8" x14ac:dyDescent="0.25">
      <c r="B194" s="15">
        <v>176</v>
      </c>
      <c r="C194" s="132">
        <v>-245.24228096402067</v>
      </c>
      <c r="H194" s="132"/>
    </row>
    <row r="195" spans="2:8" x14ac:dyDescent="0.25">
      <c r="B195" s="15">
        <v>177</v>
      </c>
      <c r="C195" s="132">
        <v>856.77623329554103</v>
      </c>
      <c r="H195" s="132"/>
    </row>
    <row r="196" spans="2:8" x14ac:dyDescent="0.25">
      <c r="B196" s="15">
        <v>178</v>
      </c>
      <c r="C196" s="132">
        <v>1167.4878930440686</v>
      </c>
      <c r="H196" s="132"/>
    </row>
    <row r="197" spans="2:8" x14ac:dyDescent="0.25">
      <c r="B197" s="15">
        <v>179</v>
      </c>
      <c r="C197" s="132">
        <v>828.92170629240127</v>
      </c>
      <c r="H197" s="132"/>
    </row>
    <row r="198" spans="2:8" x14ac:dyDescent="0.25">
      <c r="B198" s="15">
        <v>180</v>
      </c>
      <c r="C198" s="132">
        <v>245.92348071787001</v>
      </c>
      <c r="H198" s="132"/>
    </row>
    <row r="199" spans="2:8" x14ac:dyDescent="0.25">
      <c r="B199" s="15">
        <v>181</v>
      </c>
      <c r="C199" s="132">
        <v>1429.5312180001915</v>
      </c>
      <c r="H199" s="132"/>
    </row>
    <row r="200" spans="2:8" x14ac:dyDescent="0.25">
      <c r="B200" s="15">
        <v>182</v>
      </c>
      <c r="C200" s="132">
        <v>729.40242772974739</v>
      </c>
      <c r="H200" s="132"/>
    </row>
    <row r="201" spans="2:8" x14ac:dyDescent="0.25">
      <c r="B201" s="15">
        <v>183</v>
      </c>
      <c r="C201" s="132">
        <v>1017.6680367998661</v>
      </c>
      <c r="H201" s="132"/>
    </row>
    <row r="202" spans="2:8" x14ac:dyDescent="0.25">
      <c r="B202" s="15">
        <v>184</v>
      </c>
      <c r="C202" s="132">
        <v>7.1693819879169496</v>
      </c>
      <c r="H202" s="132"/>
    </row>
    <row r="203" spans="2:8" x14ac:dyDescent="0.25">
      <c r="B203" s="15">
        <v>185</v>
      </c>
      <c r="C203" s="132">
        <v>127.99374699510508</v>
      </c>
      <c r="H203" s="132"/>
    </row>
    <row r="204" spans="2:8" x14ac:dyDescent="0.25">
      <c r="B204" s="15">
        <v>186</v>
      </c>
      <c r="C204" s="132">
        <v>1351.2918402595024</v>
      </c>
      <c r="H204" s="132"/>
    </row>
    <row r="205" spans="2:8" x14ac:dyDescent="0.25">
      <c r="B205" s="15">
        <v>187</v>
      </c>
      <c r="C205" s="132">
        <v>813.58619058614067</v>
      </c>
      <c r="H205" s="132"/>
    </row>
    <row r="206" spans="2:8" x14ac:dyDescent="0.25">
      <c r="B206" s="15">
        <v>188</v>
      </c>
      <c r="C206" s="132">
        <v>1.3101880517563131</v>
      </c>
      <c r="H206" s="132"/>
    </row>
    <row r="207" spans="2:8" x14ac:dyDescent="0.25">
      <c r="B207" s="15">
        <v>189</v>
      </c>
      <c r="C207" s="132">
        <v>1388.4974817869336</v>
      </c>
      <c r="H207" s="132"/>
    </row>
    <row r="208" spans="2:8" x14ac:dyDescent="0.25">
      <c r="B208" s="15">
        <v>190</v>
      </c>
      <c r="C208" s="132">
        <v>913.99574579955151</v>
      </c>
      <c r="H208" s="132"/>
    </row>
    <row r="209" spans="2:8" x14ac:dyDescent="0.25">
      <c r="B209" s="15">
        <v>191</v>
      </c>
      <c r="C209" s="132">
        <v>940.16996856504488</v>
      </c>
      <c r="H209" s="132"/>
    </row>
    <row r="210" spans="2:8" x14ac:dyDescent="0.25">
      <c r="B210" s="15">
        <v>192</v>
      </c>
      <c r="C210" s="132">
        <v>-182.826071296912</v>
      </c>
      <c r="H210" s="132"/>
    </row>
    <row r="211" spans="2:8" x14ac:dyDescent="0.25">
      <c r="B211" s="15">
        <v>193</v>
      </c>
      <c r="C211" s="132">
        <v>919.62782944044579</v>
      </c>
      <c r="H211" s="132"/>
    </row>
    <row r="212" spans="2:8" x14ac:dyDescent="0.25">
      <c r="B212" s="15">
        <v>194</v>
      </c>
      <c r="C212" s="132">
        <v>1077.7529717305442</v>
      </c>
      <c r="H212" s="132"/>
    </row>
    <row r="213" spans="2:8" x14ac:dyDescent="0.25">
      <c r="B213" s="15">
        <v>195</v>
      </c>
      <c r="C213" s="132">
        <v>1478.9856810678125</v>
      </c>
      <c r="H213" s="132"/>
    </row>
    <row r="214" spans="2:8" x14ac:dyDescent="0.25">
      <c r="B214" s="15">
        <v>196</v>
      </c>
      <c r="C214" s="132">
        <v>514.80064040032016</v>
      </c>
      <c r="H214" s="132"/>
    </row>
    <row r="215" spans="2:8" x14ac:dyDescent="0.25">
      <c r="B215" s="15">
        <v>197</v>
      </c>
      <c r="C215" s="132">
        <v>-270.45810615720893</v>
      </c>
      <c r="H215" s="132"/>
    </row>
    <row r="216" spans="2:8" x14ac:dyDescent="0.25">
      <c r="B216" s="15">
        <v>198</v>
      </c>
      <c r="C216" s="132">
        <v>-60.340460583074673</v>
      </c>
      <c r="H216" s="132"/>
    </row>
    <row r="217" spans="2:8" x14ac:dyDescent="0.25">
      <c r="B217" s="15">
        <v>199</v>
      </c>
      <c r="C217" s="132">
        <v>1236.9743143974749</v>
      </c>
      <c r="H217" s="132"/>
    </row>
    <row r="218" spans="2:8" x14ac:dyDescent="0.25">
      <c r="B218" s="15">
        <v>200</v>
      </c>
      <c r="C218" s="132">
        <v>958.53435213298098</v>
      </c>
      <c r="H218" s="132"/>
    </row>
    <row r="219" spans="2:8" x14ac:dyDescent="0.25">
      <c r="B219" s="15">
        <v>201</v>
      </c>
      <c r="C219" s="132">
        <v>883.72264012908613</v>
      </c>
      <c r="H219" s="132"/>
    </row>
    <row r="220" spans="2:8" x14ac:dyDescent="0.25">
      <c r="B220" s="15">
        <v>202</v>
      </c>
      <c r="C220" s="132">
        <v>-89.921623284698853</v>
      </c>
      <c r="H220" s="132"/>
    </row>
    <row r="221" spans="2:8" x14ac:dyDescent="0.25">
      <c r="B221" s="15">
        <v>203</v>
      </c>
      <c r="C221" s="132">
        <v>-230.51374227971451</v>
      </c>
      <c r="H221" s="132"/>
    </row>
    <row r="222" spans="2:8" x14ac:dyDescent="0.25">
      <c r="B222" s="15">
        <v>204</v>
      </c>
      <c r="C222" s="132">
        <v>340.50550001316583</v>
      </c>
      <c r="H222" s="132"/>
    </row>
    <row r="223" spans="2:8" x14ac:dyDescent="0.25">
      <c r="B223" s="15">
        <v>205</v>
      </c>
      <c r="C223" s="132">
        <v>795.82246916121835</v>
      </c>
      <c r="H223" s="132"/>
    </row>
    <row r="224" spans="2:8" x14ac:dyDescent="0.25">
      <c r="B224" s="15">
        <v>206</v>
      </c>
      <c r="C224" s="132">
        <v>-15.992134463921502</v>
      </c>
      <c r="H224" s="132"/>
    </row>
    <row r="225" spans="2:8" x14ac:dyDescent="0.25">
      <c r="B225" s="15">
        <v>207</v>
      </c>
      <c r="C225" s="132">
        <v>-17.868788597821549</v>
      </c>
      <c r="H225" s="132"/>
    </row>
    <row r="226" spans="2:8" x14ac:dyDescent="0.25">
      <c r="B226" s="15">
        <v>208</v>
      </c>
      <c r="C226" s="132">
        <v>1053.7009577812205</v>
      </c>
      <c r="H226" s="132"/>
    </row>
    <row r="227" spans="2:8" x14ac:dyDescent="0.25">
      <c r="B227" s="15">
        <v>209</v>
      </c>
      <c r="C227" s="132">
        <v>1410.5647371605996</v>
      </c>
      <c r="H227" s="132"/>
    </row>
    <row r="228" spans="2:8" x14ac:dyDescent="0.25">
      <c r="B228" s="15">
        <v>210</v>
      </c>
      <c r="C228" s="132">
        <v>-472.67507629075931</v>
      </c>
      <c r="H228" s="132"/>
    </row>
    <row r="229" spans="2:8" x14ac:dyDescent="0.25">
      <c r="B229" s="15">
        <v>211</v>
      </c>
      <c r="C229" s="132">
        <v>568.8902587051582</v>
      </c>
      <c r="H229" s="132"/>
    </row>
    <row r="230" spans="2:8" x14ac:dyDescent="0.25">
      <c r="B230" s="15">
        <v>212</v>
      </c>
      <c r="C230" s="132">
        <v>-431.09891389632367</v>
      </c>
      <c r="H230" s="132"/>
    </row>
    <row r="231" spans="2:8" x14ac:dyDescent="0.25">
      <c r="B231" s="15">
        <v>213</v>
      </c>
      <c r="C231" s="132">
        <v>584.32409871038931</v>
      </c>
      <c r="H231" s="132"/>
    </row>
    <row r="232" spans="2:8" x14ac:dyDescent="0.25">
      <c r="B232" s="15">
        <v>214</v>
      </c>
      <c r="C232" s="132">
        <v>1324.4630734048819</v>
      </c>
      <c r="H232" s="132"/>
    </row>
    <row r="233" spans="2:8" x14ac:dyDescent="0.25">
      <c r="B233" s="15">
        <v>215</v>
      </c>
      <c r="C233" s="132">
        <v>1237.6578293311661</v>
      </c>
      <c r="H233" s="132"/>
    </row>
    <row r="234" spans="2:8" x14ac:dyDescent="0.25">
      <c r="B234" s="15">
        <v>216</v>
      </c>
      <c r="C234" s="132">
        <v>-460.98869194332838</v>
      </c>
      <c r="H234" s="132"/>
    </row>
    <row r="235" spans="2:8" x14ac:dyDescent="0.25">
      <c r="B235" s="15">
        <v>217</v>
      </c>
      <c r="C235" s="132">
        <v>104.07480382704966</v>
      </c>
      <c r="H235" s="132"/>
    </row>
    <row r="236" spans="2:8" x14ac:dyDescent="0.25">
      <c r="B236" s="15">
        <v>218</v>
      </c>
      <c r="C236" s="132">
        <v>-447.30748769576121</v>
      </c>
      <c r="H236" s="132"/>
    </row>
    <row r="237" spans="2:8" x14ac:dyDescent="0.25">
      <c r="B237" s="15">
        <v>219</v>
      </c>
      <c r="C237" s="132">
        <v>1476.7426907952529</v>
      </c>
      <c r="H237" s="132"/>
    </row>
    <row r="238" spans="2:8" x14ac:dyDescent="0.25">
      <c r="B238" s="15">
        <v>220</v>
      </c>
      <c r="C238" s="132">
        <v>-66.691768418883157</v>
      </c>
      <c r="H238" s="132"/>
    </row>
    <row r="239" spans="2:8" x14ac:dyDescent="0.25">
      <c r="B239" s="15">
        <v>221</v>
      </c>
      <c r="C239" s="132">
        <v>555.46120472926577</v>
      </c>
      <c r="H239" s="132"/>
    </row>
    <row r="240" spans="2:8" x14ac:dyDescent="0.25">
      <c r="B240" s="15">
        <v>222</v>
      </c>
      <c r="C240" s="132">
        <v>1322.2157713194501</v>
      </c>
      <c r="H240" s="132"/>
    </row>
    <row r="241" spans="2:10" x14ac:dyDescent="0.25">
      <c r="B241" s="15">
        <v>223</v>
      </c>
      <c r="C241" s="132">
        <v>306.90723631360379</v>
      </c>
      <c r="H241" s="132"/>
    </row>
    <row r="242" spans="2:10" x14ac:dyDescent="0.25">
      <c r="B242" s="15">
        <v>224</v>
      </c>
      <c r="C242" s="132">
        <v>1481.6899531754691</v>
      </c>
      <c r="H242" s="132"/>
    </row>
    <row r="243" spans="2:10" x14ac:dyDescent="0.25">
      <c r="B243" s="15">
        <v>225</v>
      </c>
      <c r="C243" s="132">
        <v>-477.24384572186204</v>
      </c>
      <c r="H243" s="132"/>
    </row>
    <row r="244" spans="2:10" x14ac:dyDescent="0.25">
      <c r="B244" s="15">
        <v>226</v>
      </c>
      <c r="C244" s="132">
        <v>1444.3478194204392</v>
      </c>
      <c r="H244" s="132"/>
    </row>
    <row r="245" spans="2:10" x14ac:dyDescent="0.25">
      <c r="B245" s="15">
        <v>227</v>
      </c>
      <c r="C245" s="132">
        <v>840.77842623357924</v>
      </c>
      <c r="H245" s="132"/>
    </row>
    <row r="246" spans="2:10" x14ac:dyDescent="0.25">
      <c r="B246" s="15">
        <v>228</v>
      </c>
      <c r="C246" s="132">
        <v>-160.0375115283407</v>
      </c>
      <c r="H246" s="132"/>
    </row>
    <row r="247" spans="2:10" x14ac:dyDescent="0.25">
      <c r="B247" s="15">
        <v>229</v>
      </c>
      <c r="C247" s="132">
        <v>340.01198087307557</v>
      </c>
      <c r="H247" s="132"/>
    </row>
    <row r="248" spans="2:10" x14ac:dyDescent="0.25">
      <c r="B248" s="15">
        <v>230</v>
      </c>
      <c r="C248" s="132">
        <v>-81.63859474988999</v>
      </c>
      <c r="H248" s="132"/>
    </row>
    <row r="249" spans="2:10" x14ac:dyDescent="0.25">
      <c r="B249" s="15">
        <v>231</v>
      </c>
      <c r="C249" s="132">
        <v>1404.8710721867344</v>
      </c>
      <c r="H249" s="132"/>
    </row>
    <row r="250" spans="2:10" x14ac:dyDescent="0.25">
      <c r="B250" s="15">
        <v>232</v>
      </c>
      <c r="C250" s="132">
        <v>571.14821476818452</v>
      </c>
      <c r="H250" s="132"/>
    </row>
    <row r="251" spans="2:10" x14ac:dyDescent="0.25">
      <c r="B251" s="15">
        <v>233</v>
      </c>
      <c r="C251" s="132">
        <v>-223.55509670716219</v>
      </c>
      <c r="H251" s="132"/>
    </row>
    <row r="252" spans="2:10" x14ac:dyDescent="0.25">
      <c r="B252" s="15">
        <v>234</v>
      </c>
      <c r="C252" s="132">
        <v>556.45214779174535</v>
      </c>
      <c r="H252" s="132"/>
    </row>
    <row r="253" spans="2:10" x14ac:dyDescent="0.25">
      <c r="B253" s="15">
        <v>235</v>
      </c>
      <c r="C253" s="132">
        <v>1058.7562887179647</v>
      </c>
      <c r="H253" s="132"/>
    </row>
    <row r="254" spans="2:10" x14ac:dyDescent="0.25">
      <c r="B254" s="15">
        <v>236</v>
      </c>
      <c r="C254" s="132">
        <v>-318.63840269447792</v>
      </c>
      <c r="H254" s="132"/>
    </row>
    <row r="255" spans="2:10" x14ac:dyDescent="0.25">
      <c r="B255" s="15">
        <v>237</v>
      </c>
      <c r="C255" s="132">
        <v>712.85337341293439</v>
      </c>
      <c r="H255" s="132"/>
    </row>
    <row r="256" spans="2:10" x14ac:dyDescent="0.25">
      <c r="B256" s="15">
        <v>238</v>
      </c>
      <c r="C256" s="132">
        <v>387.91591027155687</v>
      </c>
      <c r="D256" s="15">
        <f>AVERAGE(C256:C257)</f>
        <v>870.16067371885447</v>
      </c>
      <c r="H256" s="132"/>
      <c r="I256" s="130"/>
      <c r="J256" s="15" t="s">
        <v>85</v>
      </c>
    </row>
    <row r="257" spans="2:10" x14ac:dyDescent="0.25">
      <c r="B257" s="15">
        <v>239</v>
      </c>
      <c r="C257" s="132">
        <v>1352.4054371661521</v>
      </c>
      <c r="D257" s="15"/>
      <c r="H257" s="132"/>
    </row>
    <row r="258" spans="2:10" x14ac:dyDescent="0.25">
      <c r="B258" s="15">
        <v>240</v>
      </c>
      <c r="C258" s="132">
        <v>758.73341250700582</v>
      </c>
      <c r="D258" s="15"/>
      <c r="H258" s="132"/>
    </row>
    <row r="259" spans="2:10" x14ac:dyDescent="0.25">
      <c r="B259" s="15">
        <v>241</v>
      </c>
      <c r="C259" s="132">
        <v>967.9982785554048</v>
      </c>
      <c r="D259" s="15"/>
      <c r="H259" s="132"/>
    </row>
    <row r="260" spans="2:10" x14ac:dyDescent="0.25">
      <c r="B260" s="15">
        <v>242</v>
      </c>
      <c r="C260" s="132">
        <v>-297.19646801863405</v>
      </c>
      <c r="D260" s="15"/>
      <c r="H260" s="132"/>
    </row>
    <row r="261" spans="2:10" x14ac:dyDescent="0.25">
      <c r="B261" s="15">
        <v>243</v>
      </c>
      <c r="C261" s="132">
        <v>942.17075534022774</v>
      </c>
      <c r="D261" s="15"/>
      <c r="H261" s="132"/>
    </row>
    <row r="262" spans="2:10" x14ac:dyDescent="0.25">
      <c r="B262" s="15">
        <v>244</v>
      </c>
      <c r="C262" s="132">
        <v>423.43277895641427</v>
      </c>
      <c r="D262" s="15"/>
      <c r="H262" s="132"/>
    </row>
    <row r="263" spans="2:10" x14ac:dyDescent="0.25">
      <c r="B263" s="15">
        <v>245</v>
      </c>
      <c r="C263" s="132">
        <v>1186.6852656806695</v>
      </c>
      <c r="D263" s="15"/>
      <c r="H263" s="132"/>
    </row>
    <row r="264" spans="2:10" x14ac:dyDescent="0.25">
      <c r="B264" s="15">
        <v>246</v>
      </c>
      <c r="C264" s="132">
        <v>602.1819738489537</v>
      </c>
      <c r="D264" s="15"/>
      <c r="H264" s="132"/>
    </row>
    <row r="265" spans="2:10" x14ac:dyDescent="0.25">
      <c r="B265" s="15">
        <v>247</v>
      </c>
      <c r="C265" s="132">
        <v>567.84291683034849</v>
      </c>
      <c r="D265" s="15"/>
      <c r="H265" s="132"/>
    </row>
    <row r="266" spans="2:10" x14ac:dyDescent="0.25">
      <c r="B266" s="15">
        <v>248</v>
      </c>
      <c r="C266" s="132">
        <v>1382.1542566268329</v>
      </c>
      <c r="D266" s="15"/>
      <c r="H266" s="132"/>
    </row>
    <row r="267" spans="2:10" x14ac:dyDescent="0.25">
      <c r="B267" s="15">
        <v>249</v>
      </c>
      <c r="C267" s="132">
        <v>-328.68298907918393</v>
      </c>
      <c r="D267" s="15"/>
      <c r="H267" s="132"/>
    </row>
    <row r="268" spans="2:10" x14ac:dyDescent="0.25">
      <c r="B268" s="15">
        <v>250</v>
      </c>
      <c r="C268" s="132">
        <v>1146.8171793096365</v>
      </c>
      <c r="D268" s="15">
        <f>AVERAGE(C257:C268)</f>
        <v>725.37856647698561</v>
      </c>
      <c r="E268" s="15" t="s">
        <v>80</v>
      </c>
      <c r="H268" s="132"/>
      <c r="I268" s="130"/>
      <c r="J268" s="15" t="s">
        <v>80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13ECA-142A-495D-9AB3-4FC384E632D7}">
  <sheetPr>
    <tabColor theme="7" tint="0.39997558519241921"/>
  </sheetPr>
  <dimension ref="A1"/>
  <sheetViews>
    <sheetView workbookViewId="0"/>
  </sheetViews>
  <sheetFormatPr defaultColWidth="8.85546875" defaultRowHeight="15" x14ac:dyDescent="0.25"/>
  <cols>
    <col min="1" max="16384" width="8.85546875" style="141"/>
  </cols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F98D4-FF1E-40E9-899E-D4A397D5E9CE}">
  <sheetPr>
    <tabColor theme="7" tint="0.39997558519241921"/>
  </sheetPr>
  <dimension ref="A1:AZ27"/>
  <sheetViews>
    <sheetView workbookViewId="0"/>
  </sheetViews>
  <sheetFormatPr defaultColWidth="11.42578125" defaultRowHeight="15" x14ac:dyDescent="0.25"/>
  <cols>
    <col min="1" max="1" width="61.28515625" style="149" customWidth="1"/>
    <col min="2" max="3" width="9.7109375" style="178" customWidth="1"/>
    <col min="4" max="4" width="9.7109375" style="149" customWidth="1"/>
    <col min="5" max="16384" width="11.42578125" style="149"/>
  </cols>
  <sheetData>
    <row r="1" spans="1:52" x14ac:dyDescent="0.25">
      <c r="A1" s="177"/>
    </row>
    <row r="2" spans="1:52" s="179" customFormat="1" ht="14.25" x14ac:dyDescent="0.2">
      <c r="A2" s="221" t="s">
        <v>93</v>
      </c>
      <c r="B2" s="222"/>
      <c r="C2" s="222"/>
      <c r="D2" s="222"/>
    </row>
    <row r="3" spans="1:52" s="179" customFormat="1" ht="14.25" x14ac:dyDescent="0.2">
      <c r="A3" s="222" t="s">
        <v>94</v>
      </c>
      <c r="B3" s="222"/>
      <c r="C3" s="222"/>
      <c r="D3" s="222"/>
    </row>
    <row r="4" spans="1:52" x14ac:dyDescent="0.25">
      <c r="A4" s="223"/>
      <c r="B4" s="223"/>
      <c r="C4" s="223"/>
      <c r="D4" s="223"/>
    </row>
    <row r="5" spans="1:52" ht="15.75" thickBot="1" x14ac:dyDescent="0.3">
      <c r="A5" s="142" t="s">
        <v>95</v>
      </c>
      <c r="B5" s="143">
        <v>2022</v>
      </c>
      <c r="C5" s="143">
        <v>2021</v>
      </c>
      <c r="D5" s="143">
        <v>2020</v>
      </c>
      <c r="AZ5" s="180"/>
    </row>
    <row r="6" spans="1:52" ht="15.75" thickBot="1" x14ac:dyDescent="0.3">
      <c r="A6" s="144" t="s">
        <v>96</v>
      </c>
      <c r="B6" s="145">
        <v>692.86486500000001</v>
      </c>
      <c r="C6" s="145">
        <v>701.81081099999994</v>
      </c>
      <c r="D6" s="145">
        <v>675.70270300000004</v>
      </c>
      <c r="AZ6" s="180"/>
    </row>
    <row r="7" spans="1:52" x14ac:dyDescent="0.25">
      <c r="A7" s="144" t="s">
        <v>97</v>
      </c>
      <c r="B7" s="145">
        <v>295.378378</v>
      </c>
      <c r="C7" s="145">
        <v>272.59459500000003</v>
      </c>
      <c r="D7" s="145">
        <v>289.97297300000002</v>
      </c>
    </row>
    <row r="8" spans="1:52" s="150" customFormat="1" ht="14.25" x14ac:dyDescent="0.2">
      <c r="A8" s="146" t="s">
        <v>98</v>
      </c>
      <c r="B8" s="147">
        <v>397.48648700000001</v>
      </c>
      <c r="C8" s="147">
        <v>429.21621599999992</v>
      </c>
      <c r="D8" s="147">
        <v>385.72973000000002</v>
      </c>
    </row>
    <row r="9" spans="1:52" x14ac:dyDescent="0.25">
      <c r="A9" s="144" t="s">
        <v>99</v>
      </c>
      <c r="B9" s="145">
        <v>37.378377999999998</v>
      </c>
      <c r="C9" s="145">
        <v>25.837838000000001</v>
      </c>
      <c r="D9" s="145">
        <v>30.648648999999999</v>
      </c>
    </row>
    <row r="10" spans="1:52" s="150" customFormat="1" ht="14.25" x14ac:dyDescent="0.2">
      <c r="A10" s="146" t="s">
        <v>100</v>
      </c>
      <c r="B10" s="147">
        <v>360.10810900000001</v>
      </c>
      <c r="C10" s="147">
        <v>403.37837799999994</v>
      </c>
      <c r="D10" s="147">
        <v>355.08108100000004</v>
      </c>
    </row>
    <row r="11" spans="1:52" x14ac:dyDescent="0.25">
      <c r="A11" s="144" t="s">
        <v>101</v>
      </c>
      <c r="B11" s="145">
        <v>317.40540499999997</v>
      </c>
      <c r="C11" s="145">
        <v>345</v>
      </c>
      <c r="D11" s="145">
        <v>335.378378</v>
      </c>
    </row>
    <row r="12" spans="1:52" ht="30" x14ac:dyDescent="0.25">
      <c r="A12" s="144" t="s">
        <v>102</v>
      </c>
      <c r="B12" s="145">
        <v>37.864865000000002</v>
      </c>
      <c r="C12" s="145">
        <v>103.837838</v>
      </c>
      <c r="D12" s="145">
        <v>116.189189</v>
      </c>
    </row>
    <row r="13" spans="1:52" x14ac:dyDescent="0.25">
      <c r="A13" s="144" t="s">
        <v>103</v>
      </c>
      <c r="B13" s="145">
        <v>17.648648999999999</v>
      </c>
      <c r="C13" s="145">
        <v>5.4864860000000002</v>
      </c>
      <c r="D13" s="145">
        <v>6.5405410000000002</v>
      </c>
    </row>
    <row r="14" spans="1:52" x14ac:dyDescent="0.25">
      <c r="A14" s="144" t="s">
        <v>104</v>
      </c>
      <c r="B14" s="145">
        <v>12.297297</v>
      </c>
      <c r="C14" s="145">
        <v>4.4324320000000004</v>
      </c>
      <c r="D14" s="145">
        <v>16.72973</v>
      </c>
    </row>
    <row r="15" spans="1:52" x14ac:dyDescent="0.25">
      <c r="A15" s="144" t="s">
        <v>105</v>
      </c>
      <c r="B15" s="145">
        <v>28.459458999999999</v>
      </c>
      <c r="C15" s="145">
        <v>18.081081000000001</v>
      </c>
      <c r="D15" s="145">
        <v>2.9189189999999998</v>
      </c>
    </row>
    <row r="16" spans="1:52" s="150" customFormat="1" ht="14.25" x14ac:dyDescent="0.2">
      <c r="A16" s="146" t="s">
        <v>106</v>
      </c>
      <c r="B16" s="147">
        <v>413.67567499999996</v>
      </c>
      <c r="C16" s="147">
        <v>476.83783700000004</v>
      </c>
      <c r="D16" s="147">
        <v>477.75675700000005</v>
      </c>
    </row>
    <row r="17" spans="1:4" x14ac:dyDescent="0.25">
      <c r="A17" s="144" t="s">
        <v>107</v>
      </c>
      <c r="B17" s="145">
        <v>320.91891900000002</v>
      </c>
      <c r="C17" s="145">
        <v>359.27026999999998</v>
      </c>
      <c r="D17" s="145">
        <v>338.16216200000002</v>
      </c>
    </row>
    <row r="18" spans="1:4" x14ac:dyDescent="0.25">
      <c r="A18" s="144" t="s">
        <v>108</v>
      </c>
      <c r="B18" s="145">
        <v>427.78378400000003</v>
      </c>
      <c r="C18" s="145">
        <v>510.48648600000001</v>
      </c>
      <c r="D18" s="145">
        <v>403.86486500000001</v>
      </c>
    </row>
    <row r="19" spans="1:4" x14ac:dyDescent="0.25">
      <c r="A19" s="144" t="s">
        <v>109</v>
      </c>
      <c r="B19" s="145">
        <v>33.945945999999999</v>
      </c>
      <c r="C19" s="145">
        <v>156.10810799999999</v>
      </c>
      <c r="D19" s="145">
        <v>3</v>
      </c>
    </row>
    <row r="20" spans="1:4" x14ac:dyDescent="0.25">
      <c r="A20" s="144" t="s">
        <v>110</v>
      </c>
      <c r="B20" s="145">
        <v>13.081080999999999</v>
      </c>
      <c r="C20" s="145">
        <v>19.189188999999999</v>
      </c>
      <c r="D20" s="145">
        <v>3.594595</v>
      </c>
    </row>
    <row r="21" spans="1:4" s="150" customFormat="1" ht="14.25" x14ac:dyDescent="0.2">
      <c r="A21" s="146" t="s">
        <v>111</v>
      </c>
      <c r="B21" s="147">
        <v>795.72973000000013</v>
      </c>
      <c r="C21" s="147">
        <v>1045.0540529999998</v>
      </c>
      <c r="D21" s="147">
        <v>748.62162200000012</v>
      </c>
    </row>
    <row r="22" spans="1:4" s="150" customFormat="1" ht="14.25" x14ac:dyDescent="0.2">
      <c r="A22" s="146" t="s">
        <v>112</v>
      </c>
      <c r="B22" s="147">
        <v>-21.945946000000163</v>
      </c>
      <c r="C22" s="147">
        <v>-164.83783799999992</v>
      </c>
      <c r="D22" s="147">
        <v>84.216216000000031</v>
      </c>
    </row>
    <row r="23" spans="1:4" s="150" customFormat="1" ht="14.25" x14ac:dyDescent="0.2">
      <c r="A23" s="146" t="s">
        <v>113</v>
      </c>
      <c r="B23" s="147">
        <v>14.756757</v>
      </c>
      <c r="C23" s="147">
        <v>18.243243</v>
      </c>
      <c r="D23" s="147">
        <v>38.513514000000001</v>
      </c>
    </row>
    <row r="24" spans="1:4" s="150" customFormat="1" ht="14.25" x14ac:dyDescent="0.2">
      <c r="A24" s="146" t="s">
        <v>114</v>
      </c>
      <c r="B24" s="147">
        <v>-36.702703000000163</v>
      </c>
      <c r="C24" s="147">
        <v>-183.08108099999993</v>
      </c>
      <c r="D24" s="147">
        <v>45.702702000000031</v>
      </c>
    </row>
    <row r="25" spans="1:4" x14ac:dyDescent="0.25">
      <c r="A25" s="181"/>
      <c r="B25" s="182"/>
      <c r="C25" s="182"/>
      <c r="D25" s="181"/>
    </row>
    <row r="26" spans="1:4" x14ac:dyDescent="0.25">
      <c r="D26" s="178"/>
    </row>
    <row r="27" spans="1:4" x14ac:dyDescent="0.25">
      <c r="B27" s="183" t="s">
        <v>115</v>
      </c>
    </row>
  </sheetData>
  <mergeCells count="3">
    <mergeCell ref="A2:D2"/>
    <mergeCell ref="A3:D3"/>
    <mergeCell ref="A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Scenarios</vt:lpstr>
      <vt:lpstr>Exam Questions --&gt;</vt:lpstr>
      <vt:lpstr>Q2(a)</vt:lpstr>
      <vt:lpstr>Q2(b)</vt:lpstr>
      <vt:lpstr>Q3(b)</vt:lpstr>
      <vt:lpstr>Q3(c)</vt:lpstr>
      <vt:lpstr>Q5(a)</vt:lpstr>
      <vt:lpstr>Case Study Exhibits --&gt;</vt:lpstr>
      <vt:lpstr>Big Ben Inc St 1.5</vt:lpstr>
      <vt:lpstr>Big Ben BS 1.5</vt:lpstr>
      <vt:lpstr>Lyon 2.10 &amp; 3.3</vt:lpstr>
      <vt:lpstr>SLIC Sect 3.3</vt:lpstr>
      <vt:lpstr>AHA Sect 3.3</vt:lpstr>
      <vt:lpstr>Balance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Aleshia Zionce</dc:creator>
  <cp:lastModifiedBy>A Zionce</cp:lastModifiedBy>
  <dcterms:created xsi:type="dcterms:W3CDTF">2021-02-23T20:57:50Z</dcterms:created>
  <dcterms:modified xsi:type="dcterms:W3CDTF">2023-06-20T15:28:14Z</dcterms:modified>
</cp:coreProperties>
</file>