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uofwaterloo-my.sharepoint.com/personal/q23zhou_uwaterloo_ca/Documents/UW/Service/SOA/AAM/Sample Questions ALTAM/"/>
    </mc:Choice>
  </mc:AlternateContent>
  <xr:revisionPtr revIDLastSave="301" documentId="13_ncr:1_{CF8DF5E6-A319-174B-AF25-E10A7F7BDF92}" xr6:coauthVersionLast="47" xr6:coauthVersionMax="47" xr10:uidLastSave="{753756D6-E127-AE4E-A3E2-A29EEC2EC079}"/>
  <bookViews>
    <workbookView xWindow="27040" yWindow="-1740" windowWidth="38400" windowHeight="21600" activeTab="3" xr2:uid="{768C92FF-21E1-694F-9A04-0B206F3F028C}"/>
  </bookViews>
  <sheets>
    <sheet name="Question 57" sheetId="9" r:id="rId1"/>
    <sheet name="Question 58" sheetId="10" r:id="rId2"/>
    <sheet name="Question 59" sheetId="14" r:id="rId3"/>
    <sheet name="Question 60" sheetId="15" r:id="rId4"/>
  </sheets>
  <externalReferences>
    <externalReference r:id="rId5"/>
    <externalReference r:id="rId6"/>
    <externalReference r:id="rId7"/>
  </externalReferences>
  <definedNames>
    <definedName name="A" localSheetId="2">'[1]Question 57'!$J$15</definedName>
    <definedName name="A" localSheetId="3">'[3]Question 57'!$J$15</definedName>
    <definedName name="A">'Question 57'!$J$15</definedName>
    <definedName name="alpha">'Question 60'!$D$16</definedName>
    <definedName name="B" localSheetId="2">'[1]Question 57'!$J$16</definedName>
    <definedName name="B" localSheetId="3">'[3]Question 57'!$J$16</definedName>
    <definedName name="B">'Question 57'!$J$16</definedName>
    <definedName name="cc" localSheetId="2">'[1]Question 57'!$J$17</definedName>
    <definedName name="cc" localSheetId="3">'[3]Question 57'!$J$17</definedName>
    <definedName name="cc">'Question 57'!$J$17</definedName>
    <definedName name="DB" localSheetId="2">'[1]Question 57'!$G$95</definedName>
    <definedName name="DB" localSheetId="3">'[3]Question 57'!$G$95</definedName>
    <definedName name="DB">'Question 57'!$F$97</definedName>
    <definedName name="h" localSheetId="2">'Question 57'!$J$19</definedName>
    <definedName name="h" localSheetId="3">'[3]Question 57'!$J$19</definedName>
    <definedName name="h">'Question 57'!$J$19</definedName>
    <definedName name="I_12" localSheetId="2">'[1]Question 57'!$I$95</definedName>
    <definedName name="I_12" localSheetId="3">'[3]Question 57'!$I$95</definedName>
    <definedName name="I_12">'Question 57'!$F$98</definedName>
    <definedName name="i_h" localSheetId="1">'Question 58'!$E$22</definedName>
    <definedName name="i_h" localSheetId="2">'[2]Sample Question x Solution'!$E$21</definedName>
    <definedName name="i_h" localSheetId="3">'[3]Question 58'!$E$21</definedName>
    <definedName name="i_h">'[2]Sample Question x Solution'!$E$21</definedName>
    <definedName name="i_j" localSheetId="1">'Question 58'!$E$24</definedName>
    <definedName name="i_j" localSheetId="2">'[2]Sample Question x Solution'!$I$21</definedName>
    <definedName name="i_j" localSheetId="3">'[3]Question 58'!$I$21</definedName>
    <definedName name="i_j">'[2]Sample Question x Solution'!$I$21</definedName>
    <definedName name="i_t" localSheetId="1">'Question 58'!$E$23</definedName>
    <definedName name="i_t" localSheetId="2">'[2]Sample Question x Solution'!$G$21</definedName>
    <definedName name="i_t" localSheetId="3">'[3]Question 58'!$G$21</definedName>
    <definedName name="i_t">'[2]Sample Question x Solution'!$G$21</definedName>
    <definedName name="int_rate">'Question 60'!$D$17</definedName>
    <definedName name="Iss_exp" localSheetId="2">'[1]Question 57'!$C$95</definedName>
    <definedName name="Iss_exp" localSheetId="3">'[3]Question 57'!$C$95</definedName>
    <definedName name="Iss_exp">'Question 57'!$F$95</definedName>
    <definedName name="Maint_exp" localSheetId="2">'[1]Question 57'!$E$95</definedName>
    <definedName name="Maint_exp" localSheetId="3">'[3]Question 57'!$E$95</definedName>
    <definedName name="Maint_exp">'Question 57'!$F$96</definedName>
    <definedName name="Pr_exp" localSheetId="1">'Question 58'!$E$21</definedName>
    <definedName name="Pr_exp" localSheetId="2">'[2]Sample Question x Solution'!$C$21</definedName>
    <definedName name="Pr_exp" localSheetId="3">'[3]Question 58'!$C$21</definedName>
    <definedName name="Pr_exp">'[2]Sample Question x Solution'!$C$21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15" l="1"/>
  <c r="B84" i="15" s="1"/>
  <c r="B85" i="15" s="1"/>
  <c r="B70" i="15"/>
  <c r="B71" i="15" s="1"/>
  <c r="B45" i="15"/>
  <c r="B46" i="15" s="1"/>
  <c r="B25" i="15"/>
  <c r="B26" i="15" s="1"/>
  <c r="B27" i="15" s="1"/>
  <c r="B28" i="15" s="1"/>
  <c r="B29" i="15" s="1"/>
  <c r="B30" i="15" s="1"/>
  <c r="B31" i="15" s="1"/>
  <c r="B32" i="15" s="1"/>
  <c r="B33" i="15" s="1"/>
  <c r="B34" i="15" s="1"/>
  <c r="L4" i="14"/>
  <c r="L5" i="14" s="1"/>
  <c r="L6" i="14" s="1"/>
  <c r="L7" i="14" s="1"/>
  <c r="L8" i="14" s="1"/>
  <c r="L9" i="14" s="1"/>
  <c r="L10" i="14" s="1"/>
  <c r="L11" i="14" s="1"/>
  <c r="L12" i="14" s="1"/>
  <c r="L13" i="14" s="1"/>
  <c r="L14" i="14" s="1"/>
  <c r="L15" i="14" s="1"/>
  <c r="L16" i="14" s="1"/>
  <c r="L17" i="14" s="1"/>
  <c r="L18" i="14" s="1"/>
  <c r="L19" i="14" s="1"/>
  <c r="L20" i="14" s="1"/>
  <c r="L21" i="14" s="1"/>
  <c r="L22" i="14" s="1"/>
  <c r="L23" i="14" s="1"/>
  <c r="L24" i="14" s="1"/>
  <c r="L25" i="14" s="1"/>
  <c r="L26" i="14" s="1"/>
  <c r="L27" i="14" s="1"/>
  <c r="L28" i="14" s="1"/>
  <c r="L29" i="14" s="1"/>
  <c r="L30" i="14" s="1"/>
  <c r="L31" i="14" s="1"/>
  <c r="L32" i="14" s="1"/>
  <c r="K4" i="14"/>
  <c r="K5" i="14" s="1"/>
  <c r="K6" i="14" s="1"/>
  <c r="K7" i="14" s="1"/>
  <c r="K8" i="14" s="1"/>
  <c r="K9" i="14" s="1"/>
  <c r="K10" i="14" s="1"/>
  <c r="K11" i="14" s="1"/>
  <c r="K12" i="14" s="1"/>
  <c r="K13" i="14" s="1"/>
  <c r="K14" i="14" s="1"/>
  <c r="K15" i="14" s="1"/>
  <c r="K16" i="14" s="1"/>
  <c r="K17" i="14" s="1"/>
  <c r="K18" i="14" s="1"/>
  <c r="K19" i="14" s="1"/>
  <c r="K20" i="14" s="1"/>
  <c r="K21" i="14" s="1"/>
  <c r="K22" i="14" s="1"/>
  <c r="K23" i="14" s="1"/>
  <c r="K24" i="14" s="1"/>
  <c r="K25" i="14" s="1"/>
  <c r="K26" i="14" s="1"/>
  <c r="K27" i="14" s="1"/>
  <c r="K28" i="14" s="1"/>
  <c r="K29" i="14" s="1"/>
  <c r="K30" i="14" s="1"/>
  <c r="K31" i="14" s="1"/>
  <c r="K32" i="14" s="1"/>
  <c r="B72" i="15" l="1"/>
  <c r="B47" i="15"/>
  <c r="B86" i="15"/>
  <c r="D31" i="10"/>
  <c r="D32" i="10" s="1"/>
  <c r="D33" i="10" s="1"/>
  <c r="D34" i="10" s="1"/>
  <c r="D35" i="10" s="1"/>
  <c r="D36" i="10" s="1"/>
  <c r="D37" i="10" s="1"/>
  <c r="D38" i="10" s="1"/>
  <c r="D39" i="10" s="1"/>
  <c r="D40" i="10" s="1"/>
  <c r="D41" i="10" s="1"/>
  <c r="D42" i="10" s="1"/>
  <c r="D43" i="10" s="1"/>
  <c r="D44" i="10" s="1"/>
  <c r="D45" i="10" s="1"/>
  <c r="D46" i="10" s="1"/>
  <c r="D47" i="10" s="1"/>
  <c r="D48" i="10" s="1"/>
  <c r="D49" i="10" s="1"/>
  <c r="L31" i="10"/>
  <c r="L32" i="10" s="1"/>
  <c r="L33" i="10" s="1"/>
  <c r="L34" i="10" s="1"/>
  <c r="L35" i="10" s="1"/>
  <c r="L36" i="10" s="1"/>
  <c r="L37" i="10" s="1"/>
  <c r="L38" i="10" s="1"/>
  <c r="L39" i="10" s="1"/>
  <c r="L40" i="10" s="1"/>
  <c r="L41" i="10" s="1"/>
  <c r="L42" i="10" s="1"/>
  <c r="L43" i="10" s="1"/>
  <c r="L44" i="10" s="1"/>
  <c r="L45" i="10" s="1"/>
  <c r="L46" i="10" s="1"/>
  <c r="L47" i="10" s="1"/>
  <c r="L48" i="10" s="1"/>
  <c r="L49" i="10" s="1"/>
  <c r="D70" i="10"/>
  <c r="D71" i="10" s="1"/>
  <c r="D72" i="10" s="1"/>
  <c r="D73" i="10" s="1"/>
  <c r="D74" i="10" s="1"/>
  <c r="D75" i="10" s="1"/>
  <c r="D76" i="10" s="1"/>
  <c r="D77" i="10" s="1"/>
  <c r="D78" i="10" s="1"/>
  <c r="D79" i="10" s="1"/>
  <c r="D80" i="10" s="1"/>
  <c r="D81" i="10" s="1"/>
  <c r="D82" i="10" s="1"/>
  <c r="D83" i="10" s="1"/>
  <c r="D84" i="10" s="1"/>
  <c r="D85" i="10" s="1"/>
  <c r="D86" i="10" s="1"/>
  <c r="D87" i="10" s="1"/>
  <c r="D88" i="10" s="1"/>
  <c r="B48" i="15" l="1"/>
  <c r="B73" i="15"/>
  <c r="D147" i="9"/>
  <c r="C164" i="9"/>
  <c r="D164" i="9"/>
  <c r="E164" i="9"/>
  <c r="D163" i="9"/>
  <c r="E163" i="9"/>
  <c r="C105" i="9"/>
  <c r="D105" i="9"/>
  <c r="E105" i="9"/>
  <c r="C106" i="9"/>
  <c r="D106" i="9"/>
  <c r="E106" i="9"/>
  <c r="C107" i="9"/>
  <c r="D107" i="9"/>
  <c r="E107" i="9"/>
  <c r="C108" i="9"/>
  <c r="D108" i="9"/>
  <c r="E108" i="9"/>
  <c r="C109" i="9"/>
  <c r="D109" i="9"/>
  <c r="E109" i="9"/>
  <c r="C110" i="9"/>
  <c r="D110" i="9"/>
  <c r="E110" i="9"/>
  <c r="C111" i="9"/>
  <c r="D111" i="9"/>
  <c r="E111" i="9"/>
  <c r="C112" i="9"/>
  <c r="D112" i="9"/>
  <c r="E112" i="9"/>
  <c r="C113" i="9"/>
  <c r="D113" i="9"/>
  <c r="E113" i="9"/>
  <c r="C114" i="9"/>
  <c r="D114" i="9"/>
  <c r="E114" i="9"/>
  <c r="C115" i="9"/>
  <c r="D115" i="9"/>
  <c r="E115" i="9"/>
  <c r="C116" i="9"/>
  <c r="D116" i="9"/>
  <c r="E116" i="9"/>
  <c r="C117" i="9"/>
  <c r="D117" i="9"/>
  <c r="E117" i="9"/>
  <c r="C118" i="9"/>
  <c r="D118" i="9"/>
  <c r="E118" i="9"/>
  <c r="C119" i="9"/>
  <c r="D119" i="9"/>
  <c r="E119" i="9"/>
  <c r="C120" i="9"/>
  <c r="D120" i="9"/>
  <c r="E120" i="9"/>
  <c r="C121" i="9"/>
  <c r="D121" i="9"/>
  <c r="E121" i="9"/>
  <c r="C122" i="9"/>
  <c r="D122" i="9"/>
  <c r="E122" i="9"/>
  <c r="C123" i="9"/>
  <c r="D123" i="9"/>
  <c r="E123" i="9"/>
  <c r="C124" i="9"/>
  <c r="D124" i="9"/>
  <c r="E124" i="9"/>
  <c r="C125" i="9"/>
  <c r="D125" i="9"/>
  <c r="E125" i="9"/>
  <c r="C126" i="9"/>
  <c r="D126" i="9"/>
  <c r="E126" i="9"/>
  <c r="C127" i="9"/>
  <c r="D127" i="9"/>
  <c r="E127" i="9"/>
  <c r="C128" i="9"/>
  <c r="D128" i="9"/>
  <c r="E128" i="9"/>
  <c r="C129" i="9"/>
  <c r="D129" i="9"/>
  <c r="E129" i="9"/>
  <c r="C130" i="9"/>
  <c r="D130" i="9"/>
  <c r="E130" i="9"/>
  <c r="C131" i="9"/>
  <c r="D131" i="9"/>
  <c r="E131" i="9"/>
  <c r="C132" i="9"/>
  <c r="D132" i="9"/>
  <c r="E132" i="9"/>
  <c r="C133" i="9"/>
  <c r="D133" i="9"/>
  <c r="E133" i="9"/>
  <c r="C134" i="9"/>
  <c r="D134" i="9"/>
  <c r="E134" i="9"/>
  <c r="C135" i="9"/>
  <c r="D135" i="9"/>
  <c r="E135" i="9"/>
  <c r="C136" i="9"/>
  <c r="D136" i="9"/>
  <c r="E136" i="9"/>
  <c r="C137" i="9"/>
  <c r="D137" i="9"/>
  <c r="E137" i="9"/>
  <c r="C138" i="9"/>
  <c r="D138" i="9"/>
  <c r="E138" i="9"/>
  <c r="C139" i="9"/>
  <c r="D139" i="9"/>
  <c r="E139" i="9"/>
  <c r="C140" i="9"/>
  <c r="D140" i="9"/>
  <c r="E140" i="9"/>
  <c r="C141" i="9"/>
  <c r="D141" i="9"/>
  <c r="E141" i="9"/>
  <c r="C142" i="9"/>
  <c r="D142" i="9"/>
  <c r="E142" i="9"/>
  <c r="C143" i="9"/>
  <c r="D143" i="9"/>
  <c r="E143" i="9"/>
  <c r="C144" i="9"/>
  <c r="D144" i="9"/>
  <c r="E144" i="9"/>
  <c r="C145" i="9"/>
  <c r="D145" i="9"/>
  <c r="E145" i="9"/>
  <c r="C146" i="9"/>
  <c r="D146" i="9"/>
  <c r="E146" i="9"/>
  <c r="C147" i="9"/>
  <c r="E147" i="9"/>
  <c r="C148" i="9"/>
  <c r="D148" i="9"/>
  <c r="E148" i="9"/>
  <c r="C149" i="9"/>
  <c r="D149" i="9"/>
  <c r="E149" i="9"/>
  <c r="C150" i="9"/>
  <c r="D150" i="9"/>
  <c r="E150" i="9"/>
  <c r="C151" i="9"/>
  <c r="D151" i="9"/>
  <c r="E151" i="9"/>
  <c r="C152" i="9"/>
  <c r="D152" i="9"/>
  <c r="E152" i="9"/>
  <c r="C153" i="9"/>
  <c r="D153" i="9"/>
  <c r="E153" i="9"/>
  <c r="C154" i="9"/>
  <c r="D154" i="9"/>
  <c r="E154" i="9"/>
  <c r="C155" i="9"/>
  <c r="D155" i="9"/>
  <c r="E155" i="9"/>
  <c r="C156" i="9"/>
  <c r="D156" i="9"/>
  <c r="E156" i="9"/>
  <c r="C157" i="9"/>
  <c r="D157" i="9"/>
  <c r="E157" i="9"/>
  <c r="C158" i="9"/>
  <c r="D158" i="9"/>
  <c r="E158" i="9"/>
  <c r="C159" i="9"/>
  <c r="D159" i="9"/>
  <c r="E159" i="9"/>
  <c r="C160" i="9"/>
  <c r="D160" i="9"/>
  <c r="E160" i="9"/>
  <c r="C161" i="9"/>
  <c r="D161" i="9"/>
  <c r="E161" i="9"/>
  <c r="C162" i="9"/>
  <c r="D162" i="9"/>
  <c r="E162" i="9"/>
  <c r="C163" i="9"/>
  <c r="D104" i="9"/>
  <c r="E104" i="9"/>
  <c r="C104" i="9"/>
  <c r="B104" i="9" l="1"/>
  <c r="J19" i="9"/>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150" i="9" l="1"/>
  <c r="B119" i="9"/>
  <c r="B142" i="9"/>
  <c r="B118" i="9"/>
  <c r="B141" i="9"/>
  <c r="B117" i="9"/>
  <c r="B134" i="9"/>
  <c r="B111" i="9"/>
  <c r="B158" i="9"/>
  <c r="B127" i="9"/>
  <c r="B109" i="9"/>
  <c r="B125" i="9"/>
  <c r="B133" i="9"/>
  <c r="B110" i="9"/>
  <c r="B126" i="9"/>
  <c r="B159" i="9"/>
  <c r="B151" i="9"/>
  <c r="B143" i="9"/>
  <c r="B135" i="9"/>
  <c r="B86" i="9"/>
  <c r="B164" i="9" s="1"/>
  <c r="B163" i="9"/>
  <c r="B156" i="9"/>
  <c r="B148" i="9"/>
  <c r="B140" i="9"/>
  <c r="B132" i="9"/>
  <c r="B124" i="9"/>
  <c r="B116" i="9"/>
  <c r="B108" i="9"/>
  <c r="B155" i="9"/>
  <c r="B147" i="9"/>
  <c r="B131" i="9"/>
  <c r="B123" i="9"/>
  <c r="B115" i="9"/>
  <c r="B107" i="9"/>
  <c r="B162" i="9"/>
  <c r="B154" i="9"/>
  <c r="B146" i="9"/>
  <c r="B138" i="9"/>
  <c r="B130" i="9"/>
  <c r="B122" i="9"/>
  <c r="B114" i="9"/>
  <c r="B106" i="9"/>
  <c r="B157" i="9"/>
  <c r="B149" i="9"/>
  <c r="B139" i="9"/>
  <c r="B161" i="9"/>
  <c r="B153" i="9"/>
  <c r="B145" i="9"/>
  <c r="B137" i="9"/>
  <c r="B129" i="9"/>
  <c r="B121" i="9"/>
  <c r="B113" i="9"/>
  <c r="B105" i="9"/>
  <c r="B160" i="9"/>
  <c r="B152" i="9"/>
  <c r="B144" i="9"/>
  <c r="B136" i="9"/>
  <c r="B128" i="9"/>
  <c r="B120" i="9"/>
  <c r="B112" i="9"/>
</calcChain>
</file>

<file path=xl/sharedStrings.xml><?xml version="1.0" encoding="utf-8"?>
<sst xmlns="http://schemas.openxmlformats.org/spreadsheetml/2006/main" count="236" uniqueCount="183">
  <si>
    <t>Time (t)</t>
  </si>
  <si>
    <t>Discount Factor</t>
  </si>
  <si>
    <t>Premium Annuity EPV</t>
  </si>
  <si>
    <t>Death Benefit EPV</t>
  </si>
  <si>
    <t>Expenses</t>
  </si>
  <si>
    <t>NOTE TO CANDIDATES:</t>
  </si>
  <si>
    <t>This question has parts (a), (b), (c), and (d).</t>
  </si>
  <si>
    <t xml:space="preserve">A = </t>
  </si>
  <si>
    <t xml:space="preserve">B = </t>
  </si>
  <si>
    <t>c =</t>
  </si>
  <si>
    <t xml:space="preserve"> </t>
  </si>
  <si>
    <t>h =</t>
  </si>
  <si>
    <t>You are using the following three state Markov model and associated forces of transition for x &gt;= 50 to model the life of an individual age 50. Probabilities are calculated using Euler's Forward Method with a step size of h = 1/12.</t>
  </si>
  <si>
    <t>You are using the above model to price a 500,000 fully discrete 5-year term life insurance policy issued to this individual at age 50. The death benefit is paid at the end of the month of death, and premiums are paid at the start of each month the individual is Healthy. You are also given:</t>
  </si>
  <si>
    <t>ANSWER:</t>
  </si>
  <si>
    <t>Now suppose that you modify the force of transition associated with moving to the Disabled state so that                        for x &gt;= 50.</t>
  </si>
  <si>
    <t>(ii)</t>
  </si>
  <si>
    <t>Profit Signature      (e) (i)</t>
  </si>
  <si>
    <t>Profit Vector</t>
  </si>
  <si>
    <t>Expected Reserve at t</t>
  </si>
  <si>
    <t>Expected cost of Claims</t>
  </si>
  <si>
    <t>Interest</t>
  </si>
  <si>
    <t>Premium</t>
  </si>
  <si>
    <t>Reserve at time t-1</t>
  </si>
  <si>
    <t>Calculate the profit signature using zeroized reserves.</t>
  </si>
  <si>
    <t>(i)</t>
  </si>
  <si>
    <t>(e)</t>
  </si>
  <si>
    <t>(d)</t>
  </si>
  <si>
    <t>Calculate the profit margin.</t>
  </si>
  <si>
    <t>(c)</t>
  </si>
  <si>
    <t>Calculate the NPV. Your answer should be 3440 to the nearest 10.</t>
  </si>
  <si>
    <t>(b)</t>
  </si>
  <si>
    <t>x</t>
  </si>
  <si>
    <t>Decrements</t>
  </si>
  <si>
    <t>Profit Signature      (a) (ii)</t>
  </si>
  <si>
    <t>Profit Vector        (a) (i)</t>
  </si>
  <si>
    <t xml:space="preserve">(ii) </t>
  </si>
  <si>
    <t xml:space="preserve">(i) </t>
  </si>
  <si>
    <t>(a)</t>
  </si>
  <si>
    <t>The hurdle rate is 12%.</t>
  </si>
  <si>
    <t>(viii)</t>
  </si>
  <si>
    <t>The insurer earns interest at 6% on its assets.</t>
  </si>
  <si>
    <t>(vii)</t>
  </si>
  <si>
    <t>Reserves follow the schedule given in the table below.</t>
  </si>
  <si>
    <t>(vi)</t>
  </si>
  <si>
    <t>Commission expenses are 5% of each gross premium.</t>
  </si>
  <si>
    <t>(v)</t>
  </si>
  <si>
    <t>(iv)</t>
  </si>
  <si>
    <t>Pre-contract expenses are 300.</t>
  </si>
  <si>
    <t>(iii)</t>
  </si>
  <si>
    <t>At the end of each of the first 10 years, 5% of the policies in force are assumed to lapse.</t>
  </si>
  <si>
    <t>Mortality follows the Standard Ultimate Life Table. The mortality rates are given below.</t>
  </si>
  <si>
    <t>Your task is to profit test the contract using the following assumptions:</t>
  </si>
  <si>
    <t xml:space="preserve">An insurer plans to issue a fully discrete 20-year term insurance contract to a lives age 70. The sum insured of 100,000 is payable at the end of the year of death. The gross premium for the contract is 3000. </t>
  </si>
  <si>
    <t>Question 58</t>
  </si>
  <si>
    <t>This question has parts (a), (b), (c), (d) and (e).</t>
  </si>
  <si>
    <t>Your colleague states that as the NPV and profit margin meet the insurer's requirements, the product is ready for market. Critique this claim.</t>
  </si>
  <si>
    <t>Question 57</t>
  </si>
  <si>
    <t>(d) Give two reasons why this change will increase the monthly gross premium.</t>
  </si>
  <si>
    <t>(c) Calculate the monthly gross premium for this policy.</t>
  </si>
  <si>
    <t>(b) Calculate the EPV of the death benefit for this policy.</t>
  </si>
  <si>
    <r>
      <t xml:space="preserve">Premium Expense Rate; </t>
    </r>
    <r>
      <rPr>
        <b/>
        <sz val="12"/>
        <color theme="1"/>
        <rFont val="Times New Roman"/>
        <family val="1"/>
      </rPr>
      <t>Pr_exp</t>
    </r>
  </si>
  <si>
    <r>
      <t xml:space="preserve">Earned Interest Rate; </t>
    </r>
    <r>
      <rPr>
        <b/>
        <sz val="12"/>
        <color theme="1"/>
        <rFont val="Times New Roman"/>
        <family val="1"/>
      </rPr>
      <t>i_t</t>
    </r>
  </si>
  <si>
    <r>
      <t>q</t>
    </r>
    <r>
      <rPr>
        <i/>
        <vertAlign val="subscript"/>
        <sz val="12"/>
        <color theme="1"/>
        <rFont val="Times New Roman"/>
        <family val="1"/>
      </rPr>
      <t>x</t>
    </r>
  </si>
  <si>
    <r>
      <t>w</t>
    </r>
    <r>
      <rPr>
        <i/>
        <vertAlign val="subscript"/>
        <sz val="12"/>
        <color theme="1"/>
        <rFont val="Times New Roman"/>
        <family val="1"/>
      </rPr>
      <t>x</t>
    </r>
  </si>
  <si>
    <r>
      <t>Calculate the profit vector Pr</t>
    </r>
    <r>
      <rPr>
        <vertAlign val="subscript"/>
        <sz val="12"/>
        <color theme="1"/>
        <rFont val="Times New Roman"/>
        <family val="1"/>
      </rPr>
      <t>t</t>
    </r>
    <r>
      <rPr>
        <sz val="12"/>
        <color theme="1"/>
        <rFont val="Times New Roman"/>
        <family val="1"/>
      </rPr>
      <t xml:space="preserve"> for times t = 0, 1, 2, …, 20. </t>
    </r>
  </si>
  <si>
    <r>
      <t>Calculate the profit signature Π</t>
    </r>
    <r>
      <rPr>
        <vertAlign val="subscript"/>
        <sz val="12"/>
        <color theme="1"/>
        <rFont val="Times New Roman"/>
        <family val="1"/>
      </rPr>
      <t>t</t>
    </r>
    <r>
      <rPr>
        <sz val="12"/>
        <color theme="1"/>
        <rFont val="Times New Roman"/>
        <family val="1"/>
      </rPr>
      <t xml:space="preserve"> for times t = 0, 1, 2, …, 20.</t>
    </r>
  </si>
  <si>
    <r>
      <t xml:space="preserve">(a) Calculate          for </t>
    </r>
    <r>
      <rPr>
        <i/>
        <sz val="12"/>
        <color rgb="FF000000"/>
        <rFont val="Times New Roman"/>
        <family val="1"/>
      </rPr>
      <t>j</t>
    </r>
    <r>
      <rPr>
        <sz val="12"/>
        <color rgb="FF000000"/>
        <rFont val="Times New Roman"/>
        <family val="1"/>
      </rPr>
      <t xml:space="preserve"> = 0, 1, 2 and </t>
    </r>
    <r>
      <rPr>
        <i/>
        <sz val="12"/>
        <color rgb="FF000000"/>
        <rFont val="Times New Roman"/>
        <family val="1"/>
      </rPr>
      <t>t</t>
    </r>
    <r>
      <rPr>
        <sz val="12"/>
        <color rgb="FF000000"/>
        <rFont val="Times New Roman"/>
        <family val="1"/>
      </rPr>
      <t xml:space="preserve"> = 0, 1/12, 2/12, ... , 5 using the model and method described above.</t>
    </r>
  </si>
  <si>
    <r>
      <t xml:space="preserve">•  </t>
    </r>
    <r>
      <rPr>
        <i/>
        <sz val="12"/>
        <color rgb="FF000000"/>
        <rFont val="Times New Roman"/>
        <family val="1"/>
      </rPr>
      <t>i</t>
    </r>
    <r>
      <rPr>
        <i/>
        <vertAlign val="superscript"/>
        <sz val="12"/>
        <color rgb="FF000000"/>
        <rFont val="Times New Roman"/>
        <family val="1"/>
      </rPr>
      <t>(12)</t>
    </r>
    <r>
      <rPr>
        <sz val="12"/>
        <color rgb="FF000000"/>
        <rFont val="Times New Roman"/>
        <family val="1"/>
      </rPr>
      <t xml:space="preserve"> = 0.06</t>
    </r>
  </si>
  <si>
    <r>
      <t xml:space="preserve">Issue Expense; </t>
    </r>
    <r>
      <rPr>
        <b/>
        <sz val="12"/>
        <color theme="1"/>
        <rFont val="Times New Roman"/>
        <family val="1"/>
      </rPr>
      <t>Iss_exp</t>
    </r>
  </si>
  <si>
    <r>
      <t xml:space="preserve">Monthly Maintenance Expense; </t>
    </r>
    <r>
      <rPr>
        <b/>
        <sz val="12"/>
        <color theme="1"/>
        <rFont val="Times New Roman"/>
        <family val="1"/>
      </rPr>
      <t>Maint_exp</t>
    </r>
  </si>
  <si>
    <r>
      <t xml:space="preserve">Death Benefit Amount; </t>
    </r>
    <r>
      <rPr>
        <b/>
        <sz val="12"/>
        <color theme="1"/>
        <rFont val="Times New Roman"/>
        <family val="1"/>
      </rPr>
      <t>DB</t>
    </r>
  </si>
  <si>
    <r>
      <t xml:space="preserve">Nominal Interest Rate; </t>
    </r>
    <r>
      <rPr>
        <b/>
        <sz val="12"/>
        <color theme="1"/>
        <rFont val="Times New Roman"/>
        <family val="1"/>
      </rPr>
      <t>I_12</t>
    </r>
  </si>
  <si>
    <r>
      <t xml:space="preserve">Hurdle Rate; </t>
    </r>
    <r>
      <rPr>
        <b/>
        <sz val="12"/>
        <color theme="1"/>
        <rFont val="Times New Roman"/>
        <family val="1"/>
      </rPr>
      <t>i_h</t>
    </r>
  </si>
  <si>
    <r>
      <t xml:space="preserve">Inflation Rate; </t>
    </r>
    <r>
      <rPr>
        <b/>
        <sz val="12"/>
        <color theme="1"/>
        <rFont val="Times New Roman"/>
        <family val="1"/>
      </rPr>
      <t>i_j</t>
    </r>
  </si>
  <si>
    <t>•  Expenses consist of 500 at issue, and a maintenance expense of 5 at the start of each month the policy is in force.</t>
  </si>
  <si>
    <t>Maintenance expenses are 100 at the start of the first year and increase at an inflation rate of 2.5% per year.</t>
  </si>
  <si>
    <t>Show that the NPV using zeroized reserves is 2800 to the nearest 10.</t>
  </si>
  <si>
    <t>Age</t>
  </si>
  <si>
    <t>Year</t>
  </si>
  <si>
    <t>Mort Rate</t>
  </si>
  <si>
    <t>DB</t>
  </si>
  <si>
    <t>Premiums</t>
  </si>
  <si>
    <t>Cor Fact</t>
  </si>
  <si>
    <t>AV</t>
  </si>
  <si>
    <t>A Type A universal life has the following characteristics:</t>
  </si>
  <si>
    <t xml:space="preserve">   - The issue age is 60. </t>
  </si>
  <si>
    <t xml:space="preserve">   - The face amount is 50,000.</t>
  </si>
  <si>
    <t xml:space="preserve">   - The following expenses at the beginning of each year</t>
  </si>
  <si>
    <t xml:space="preserve">      - 20% of premium in year 1</t>
  </si>
  <si>
    <t xml:space="preserve">      - 8% of premium in years 2-10</t>
  </si>
  <si>
    <t xml:space="preserve">      - 0% of premium thereafter</t>
  </si>
  <si>
    <t xml:space="preserve">      - 25 per policy</t>
  </si>
  <si>
    <t xml:space="preserve">   - Cost of insurance is 120% of the mortality rates in the Standard Ultimate Mortality Model.  </t>
  </si>
  <si>
    <t xml:space="preserve">     The mortality rates in the Standard Ultimate Mortality Model are listed in Column M.</t>
  </si>
  <si>
    <t xml:space="preserve">   - There is a surrender charge which is equal to 40 per 1000 of face amount in the first year.</t>
  </si>
  <si>
    <t>AV at age 90 is =&gt;</t>
  </si>
  <si>
    <t>DB at end of 15th year =&gt;</t>
  </si>
  <si>
    <t>DB at end of 20th year =&gt;</t>
  </si>
  <si>
    <t>DB at end of 25th year =&gt;</t>
  </si>
  <si>
    <t>CV at end of 1st year =&gt;</t>
  </si>
  <si>
    <t>CV at end of 2nd year =&gt;</t>
  </si>
  <si>
    <t>Annual premium =&gt;</t>
  </si>
  <si>
    <t>Year of termination =&gt;</t>
  </si>
  <si>
    <t>This question has parts (a), (b), (c), (d), (e), (f), (g) and (h).</t>
  </si>
  <si>
    <t>Question 59</t>
  </si>
  <si>
    <r>
      <t xml:space="preserve">   - i</t>
    </r>
    <r>
      <rPr>
        <vertAlign val="subscript"/>
        <sz val="12"/>
        <color theme="1"/>
        <rFont val="Calibri"/>
        <family val="2"/>
        <scheme val="minor"/>
      </rPr>
      <t>q</t>
    </r>
    <r>
      <rPr>
        <sz val="12"/>
        <color theme="1"/>
        <rFont val="Calibri"/>
        <family val="2"/>
        <scheme val="minor"/>
      </rPr>
      <t xml:space="preserve"> = 0.03</t>
    </r>
  </si>
  <si>
    <r>
      <t xml:space="preserve">   - i</t>
    </r>
    <r>
      <rPr>
        <vertAlign val="subscript"/>
        <sz val="12"/>
        <color theme="1"/>
        <rFont val="Calibri"/>
        <family val="2"/>
        <scheme val="minor"/>
      </rPr>
      <t>c</t>
    </r>
    <r>
      <rPr>
        <sz val="12"/>
        <color theme="1"/>
        <rFont val="Calibri"/>
        <family val="2"/>
        <scheme val="minor"/>
      </rPr>
      <t xml:space="preserve"> = 0.05</t>
    </r>
  </si>
  <si>
    <t>Please do not insert any columns between Column A and Column T. You may add columns after Column T.</t>
  </si>
  <si>
    <t>Do not insert columns or rows into the table.</t>
  </si>
  <si>
    <r>
      <t>i</t>
    </r>
    <r>
      <rPr>
        <b/>
        <vertAlign val="subscript"/>
        <sz val="12"/>
        <color theme="1"/>
        <rFont val="Calibri"/>
        <family val="2"/>
        <scheme val="minor"/>
      </rPr>
      <t>q</t>
    </r>
  </si>
  <si>
    <r>
      <t>i</t>
    </r>
    <r>
      <rPr>
        <b/>
        <vertAlign val="subscript"/>
        <sz val="12"/>
        <color theme="1"/>
        <rFont val="Calibri"/>
        <family val="2"/>
        <scheme val="minor"/>
      </rPr>
      <t>c</t>
    </r>
  </si>
  <si>
    <t xml:space="preserve">      </t>
  </si>
  <si>
    <t xml:space="preserve">     There is no surrender charge in years after 10.</t>
  </si>
  <si>
    <t>Use the template in K2 through T32 to show your work.</t>
  </si>
  <si>
    <t xml:space="preserve">     In each year thereafter, the surrender charge reduces by 10% of the original surrender charge for each duration.</t>
  </si>
  <si>
    <t xml:space="preserve">     In other words, in year 2 it is 90% of the original surrender charge, 80% in year 3, etc. until it is 10% in year 10.  </t>
  </si>
  <si>
    <t xml:space="preserve">   - If the insured is alive at age 90, the policy will terminate with the Account Value being paid at age 90.</t>
  </si>
  <si>
    <t xml:space="preserve">         </t>
  </si>
  <si>
    <t>Based on this premium pattern, state below the death benefit at the end of the following years:</t>
  </si>
  <si>
    <t>Show your work for full credit.</t>
  </si>
  <si>
    <t>State the purpose of a surrender charge.</t>
  </si>
  <si>
    <t xml:space="preserve">(c) </t>
  </si>
  <si>
    <t>Based on this premium pattern, state below the cash at the end of the following years:</t>
  </si>
  <si>
    <t xml:space="preserve">       </t>
  </si>
  <si>
    <t>Use goal seek to determine the level annual premium that must be paid so that the account value would be zero at age 90.</t>
  </si>
  <si>
    <t>(f)</t>
  </si>
  <si>
    <t>(g)</t>
  </si>
  <si>
    <t>(h)</t>
  </si>
  <si>
    <t xml:space="preserve">        </t>
  </si>
  <si>
    <t>Some universal life policies have a no lapse guarantee which could prevent a policy from terminating under the situation in part (g). Explain how a no-lapse guarantee works and the requirements for it to be effective.</t>
  </si>
  <si>
    <t>Assume that the insured pays a level annual premium of 1600 each year. The account value at age 90 will be 85,000 to the nearest 1000. Calculate the account value to the nearest 1.</t>
  </si>
  <si>
    <t xml:space="preserve">   - The corridor factor is 1.5 - (0.02)(Attained age at the beginning of the year minus 60) but never less than 1.</t>
  </si>
  <si>
    <t>Do the corridor factors affect the premium that must be paid under part (e)? Explain your answer.</t>
  </si>
  <si>
    <t>If this were a Type B universal life with all the same characteristics, charges and an annual premium as determined in part (e), determine the year in which the policy would terminate.</t>
  </si>
  <si>
    <t>This question has parts (a), (b), (c), (d), (e), and (f).</t>
  </si>
  <si>
    <t>Question 60</t>
  </si>
  <si>
    <t>An employer offers a Final Average Salary DB pension plan, with the following plan design:</t>
  </si>
  <si>
    <t>The accrual rate is α = 1.7%.</t>
  </si>
  <si>
    <t>The final average salary is over the last three years of employment.</t>
  </si>
  <si>
    <t xml:space="preserve">(iii) </t>
  </si>
  <si>
    <t>The projected unit credit method is used.</t>
  </si>
  <si>
    <t xml:space="preserve">(iv) </t>
  </si>
  <si>
    <t>The service table is used and the salary scale is provided in part (a).</t>
  </si>
  <si>
    <t xml:space="preserve">(v) </t>
  </si>
  <si>
    <t>On the valuation date, an employee is exactly age 55 with 25 years of service.</t>
  </si>
  <si>
    <t xml:space="preserve">(vi) </t>
  </si>
  <si>
    <t>Their salary in the year up to the valuation date is 100,000.</t>
  </si>
  <si>
    <t xml:space="preserve">(vii) </t>
  </si>
  <si>
    <t>No reduction is applied to the benefits if the employee retires before age 65.</t>
  </si>
  <si>
    <t xml:space="preserve">(viii) </t>
  </si>
  <si>
    <t>The benefit is payable as a monthly life annuity-due.</t>
  </si>
  <si>
    <t xml:space="preserve">(ix) </t>
  </si>
  <si>
    <t>The interest rate is i = 5% for all calculations.</t>
  </si>
  <si>
    <t xml:space="preserve">(x) </t>
  </si>
  <si>
    <t>Monthly life annuity factors are provided in part (b).</t>
  </si>
  <si>
    <t>Accural Rate</t>
  </si>
  <si>
    <t>Interest Rate</t>
  </si>
  <si>
    <t xml:space="preserve">(a) </t>
  </si>
  <si>
    <t>Show that the final salary if the employee retires at age 65 is 114,350 to the nearest 50. You should calculate the value to the nearest 1. You should calculate the value to the nearest 1</t>
  </si>
  <si>
    <t>s_x</t>
  </si>
  <si>
    <t xml:space="preserve">(b) </t>
  </si>
  <si>
    <t>Show that the actuarial liability for this employee is 389,600 to the nearest 100. You should calculate the value to the nearest 10.</t>
  </si>
  <si>
    <t>Retirement</t>
  </si>
  <si>
    <t>Final</t>
  </si>
  <si>
    <t>Discount</t>
  </si>
  <si>
    <t>Actuarial</t>
  </si>
  <si>
    <t>Avg Salary</t>
  </si>
  <si>
    <t>Factor</t>
  </si>
  <si>
    <t>Probability</t>
  </si>
  <si>
    <t>Liability</t>
  </si>
  <si>
    <t>Calculate the normal contribution for the employee at the valuation date.</t>
  </si>
  <si>
    <t xml:space="preserve">(d) </t>
  </si>
  <si>
    <t xml:space="preserve">Often plans will apply a reduction of benefits for early retirement. What is the purpose of these reductions, and how should they be calculated? </t>
  </si>
  <si>
    <t xml:space="preserve">(e) </t>
  </si>
  <si>
    <t>Propose a schedule of reductions to make the benefits actuarially fair.</t>
  </si>
  <si>
    <t>Replacement Rate</t>
  </si>
  <si>
    <t>Reduction</t>
  </si>
  <si>
    <t>w/ reduction</t>
  </si>
  <si>
    <t>w/o reduction</t>
  </si>
  <si>
    <t xml:space="preserve">(f) </t>
  </si>
  <si>
    <t>What would the replacement rates be for each retirement age, using your proposed actuarial reductions? What would they be without any reductions?</t>
  </si>
  <si>
    <t xml:space="preserve"> Annuity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</si>
</sst>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quot;$&quot;#,##0.00"/>
    <numFmt numFmtId="166" formatCode="0.0000"/>
    <numFmt numFmtId="167" formatCode="0.0"/>
    <numFmt numFmtId="168" formatCode="0.000000"/>
    <numFmt numFmtId="169" formatCode="0.00000"/>
    <numFmt numFmtId="170" formatCode="0.0%"/>
    <numFmt numFmtId="171" formatCode="_(* #,##0_);_(* \(#,##0\);_(* &quot;-&quot;??_);_(@_)"/>
  </numFmts>
  <fonts count="15" x14ac:knownFonts="1">
    <font>
      <sz val="12"/>
      <color theme="1"/>
      <name val="Calibri"/>
      <family val="2"/>
      <scheme val="minor"/>
    </font>
    <font>
      <sz val="10"/>
      <name val="Arial"/>
      <family val="2"/>
    </font>
    <font>
      <sz val="12"/>
      <color theme="1"/>
      <name val="Times New Roman"/>
      <family val="1"/>
    </font>
    <font>
      <b/>
      <sz val="12"/>
      <color theme="1"/>
      <name val="Times New Roman"/>
      <family val="1"/>
    </font>
    <font>
      <i/>
      <sz val="12"/>
      <color theme="1"/>
      <name val="Times New Roman"/>
      <family val="1"/>
    </font>
    <font>
      <i/>
      <vertAlign val="subscript"/>
      <sz val="12"/>
      <color theme="1"/>
      <name val="Times New Roman"/>
      <family val="1"/>
    </font>
    <font>
      <sz val="12"/>
      <color rgb="FF000000"/>
      <name val="Times New Roman"/>
      <family val="1"/>
    </font>
    <font>
      <vertAlign val="subscript"/>
      <sz val="12"/>
      <color theme="1"/>
      <name val="Times New Roman"/>
      <family val="1"/>
    </font>
    <font>
      <sz val="12"/>
      <name val="Times New Roman"/>
      <family val="1"/>
    </font>
    <font>
      <i/>
      <sz val="12"/>
      <color rgb="FF000000"/>
      <name val="Times New Roman"/>
      <family val="1"/>
    </font>
    <font>
      <i/>
      <vertAlign val="superscript"/>
      <sz val="12"/>
      <color rgb="FF000000"/>
      <name val="Times New Roman"/>
      <family val="1"/>
    </font>
    <font>
      <sz val="11"/>
      <color theme="1"/>
      <name val="Calibri"/>
      <family val="2"/>
      <scheme val="minor"/>
    </font>
    <font>
      <sz val="12"/>
      <color theme="1"/>
      <name val="Calibri"/>
      <family val="2"/>
      <scheme val="minor"/>
    </font>
    <font>
      <vertAlign val="subscript"/>
      <sz val="12"/>
      <color theme="1"/>
      <name val="Calibri"/>
      <family val="2"/>
      <scheme val="minor"/>
    </font>
    <font>
      <b/>
      <vertAlign val="subscrip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s>
  <cellStyleXfs count="5">
    <xf numFmtId="0" fontId="0" fillId="0" borderId="0"/>
    <xf numFmtId="0" fontId="1" fillId="0" borderId="0"/>
    <xf numFmtId="0" fontId="11" fillId="0" borderId="0"/>
    <xf numFmtId="9" fontId="12" fillId="0" borderId="0" applyFont="0" applyFill="0" applyBorder="0" applyAlignment="0" applyProtection="0"/>
    <xf numFmtId="43" fontId="12" fillId="0" borderId="0" applyFont="0" applyFill="0" applyBorder="0" applyAlignment="0" applyProtection="0"/>
  </cellStyleXfs>
  <cellXfs count="221">
    <xf numFmtId="0" fontId="0" fillId="0" borderId="0" xfId="0"/>
    <xf numFmtId="0" fontId="2" fillId="3" borderId="0" xfId="0" applyFont="1" applyFill="1"/>
    <xf numFmtId="0" fontId="2" fillId="0" borderId="0" xfId="0" applyFont="1"/>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3" fillId="3" borderId="17" xfId="0" applyFont="1" applyFill="1" applyBorder="1" applyAlignment="1">
      <alignment horizontal="center" wrapText="1"/>
    </xf>
    <xf numFmtId="0" fontId="3" fillId="0" borderId="0" xfId="0" applyFont="1" applyAlignment="1">
      <alignment vertical="center"/>
    </xf>
    <xf numFmtId="0" fontId="3" fillId="0" borderId="0" xfId="0" applyFont="1" applyAlignment="1">
      <alignment horizontal="center" vertical="center" wrapText="1"/>
    </xf>
    <xf numFmtId="0" fontId="2" fillId="3" borderId="4" xfId="0" applyFont="1" applyFill="1" applyBorder="1" applyAlignment="1">
      <alignment horizontal="center"/>
    </xf>
    <xf numFmtId="0" fontId="3" fillId="3" borderId="4" xfId="0" applyFont="1" applyFill="1" applyBorder="1" applyAlignment="1" applyProtection="1">
      <alignment horizontal="center" wrapText="1"/>
      <protection locked="0"/>
    </xf>
    <xf numFmtId="1" fontId="2" fillId="3" borderId="5" xfId="0" applyNumberFormat="1" applyFont="1" applyFill="1" applyBorder="1" applyAlignment="1">
      <alignment horizontal="center"/>
    </xf>
    <xf numFmtId="167" fontId="2" fillId="0" borderId="16" xfId="0" applyNumberFormat="1" applyFont="1" applyBorder="1" applyAlignment="1">
      <alignment horizontal="center"/>
    </xf>
    <xf numFmtId="167" fontId="2" fillId="0" borderId="5" xfId="0" applyNumberFormat="1" applyFont="1" applyBorder="1" applyAlignment="1">
      <alignment horizontal="center"/>
    </xf>
    <xf numFmtId="0" fontId="4" fillId="3" borderId="26"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4" xfId="0" applyFont="1" applyFill="1" applyBorder="1" applyAlignment="1">
      <alignment horizontal="center" vertical="center"/>
    </xf>
    <xf numFmtId="0" fontId="4" fillId="0" borderId="0" xfId="0" applyFont="1" applyAlignment="1">
      <alignment horizontal="center" vertical="center"/>
    </xf>
    <xf numFmtId="1" fontId="6" fillId="0" borderId="0" xfId="0" applyNumberFormat="1" applyFont="1" applyAlignment="1">
      <alignment horizontal="center"/>
    </xf>
    <xf numFmtId="0" fontId="2" fillId="3" borderId="6" xfId="0" applyFont="1" applyFill="1" applyBorder="1" applyAlignment="1">
      <alignment horizontal="center"/>
    </xf>
    <xf numFmtId="1" fontId="2" fillId="3" borderId="7" xfId="0" applyNumberFormat="1" applyFont="1" applyFill="1" applyBorder="1" applyAlignment="1" applyProtection="1">
      <alignment horizontal="center"/>
      <protection locked="0"/>
    </xf>
    <xf numFmtId="1" fontId="2" fillId="3" borderId="7" xfId="0" applyNumberFormat="1" applyFont="1" applyFill="1" applyBorder="1" applyAlignment="1">
      <alignment horizontal="center"/>
    </xf>
    <xf numFmtId="167" fontId="2" fillId="0" borderId="11" xfId="0" applyNumberFormat="1" applyFont="1" applyBorder="1" applyAlignment="1">
      <alignment horizontal="center"/>
    </xf>
    <xf numFmtId="167" fontId="2" fillId="0" borderId="7" xfId="0" applyNumberFormat="1" applyFont="1" applyBorder="1" applyAlignment="1">
      <alignment horizontal="center"/>
    </xf>
    <xf numFmtId="168" fontId="2" fillId="3" borderId="22" xfId="0" applyNumberFormat="1" applyFont="1" applyFill="1" applyBorder="1" applyAlignment="1">
      <alignment horizontal="center" vertical="center"/>
    </xf>
    <xf numFmtId="2" fontId="2" fillId="3" borderId="21" xfId="0" applyNumberFormat="1" applyFont="1" applyFill="1" applyBorder="1" applyAlignment="1">
      <alignment horizontal="center" vertical="center"/>
    </xf>
    <xf numFmtId="169" fontId="2" fillId="0" borderId="0" xfId="0" applyNumberFormat="1" applyFont="1" applyAlignment="1">
      <alignment horizontal="center"/>
    </xf>
    <xf numFmtId="168" fontId="6" fillId="0" borderId="0" xfId="0" applyNumberFormat="1" applyFont="1"/>
    <xf numFmtId="0" fontId="2" fillId="3" borderId="5" xfId="0" applyFont="1" applyFill="1" applyBorder="1" applyAlignment="1">
      <alignment horizontal="center"/>
    </xf>
    <xf numFmtId="168" fontId="2" fillId="3" borderId="19"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0" fontId="3" fillId="0" borderId="4" xfId="0" applyFont="1" applyBorder="1" applyAlignment="1" applyProtection="1">
      <alignment horizontal="center" wrapText="1"/>
      <protection locked="0"/>
    </xf>
    <xf numFmtId="1" fontId="2" fillId="0" borderId="7" xfId="0" applyNumberFormat="1" applyFont="1" applyBorder="1" applyAlignment="1" applyProtection="1">
      <alignment horizontal="center"/>
      <protection locked="0"/>
    </xf>
    <xf numFmtId="0" fontId="2" fillId="3" borderId="8" xfId="0" applyFont="1" applyFill="1" applyBorder="1" applyAlignment="1">
      <alignment horizontal="center"/>
    </xf>
    <xf numFmtId="1" fontId="2" fillId="0" borderId="9" xfId="0" applyNumberFormat="1" applyFont="1" applyBorder="1" applyAlignment="1" applyProtection="1">
      <alignment horizontal="center"/>
      <protection locked="0"/>
    </xf>
    <xf numFmtId="1" fontId="2" fillId="3" borderId="9" xfId="0" applyNumberFormat="1" applyFont="1" applyFill="1" applyBorder="1" applyAlignment="1">
      <alignment horizontal="center"/>
    </xf>
    <xf numFmtId="167" fontId="2" fillId="0" borderId="13" xfId="0" applyNumberFormat="1" applyFont="1" applyBorder="1" applyAlignment="1">
      <alignment horizontal="center"/>
    </xf>
    <xf numFmtId="167" fontId="2" fillId="0" borderId="9" xfId="0" applyNumberFormat="1" applyFont="1" applyBorder="1" applyAlignment="1">
      <alignment horizontal="center"/>
    </xf>
    <xf numFmtId="0" fontId="3" fillId="3" borderId="0" xfId="0" applyFont="1" applyFill="1"/>
    <xf numFmtId="0" fontId="2" fillId="3" borderId="0" xfId="0" applyFont="1" applyFill="1" applyAlignment="1">
      <alignment horizontal="right"/>
    </xf>
    <xf numFmtId="0" fontId="2" fillId="0" borderId="0" xfId="0" applyFont="1" applyAlignment="1">
      <alignment horizontal="left" vertical="top"/>
    </xf>
    <xf numFmtId="167" fontId="3" fillId="0" borderId="7" xfId="0" applyNumberFormat="1" applyFont="1" applyBorder="1" applyAlignment="1">
      <alignment horizontal="center"/>
    </xf>
    <xf numFmtId="167" fontId="3" fillId="0" borderId="5" xfId="0" applyNumberFormat="1" applyFont="1" applyBorder="1" applyAlignment="1">
      <alignment horizontal="center"/>
    </xf>
    <xf numFmtId="0" fontId="8" fillId="2" borderId="23" xfId="1" applyFont="1" applyFill="1" applyBorder="1" applyAlignment="1">
      <alignment horizontal="center"/>
    </xf>
    <xf numFmtId="0" fontId="8" fillId="2" borderId="20" xfId="1" applyFont="1" applyFill="1" applyBorder="1" applyAlignment="1">
      <alignment horizontal="center"/>
    </xf>
    <xf numFmtId="0" fontId="6" fillId="3" borderId="0" xfId="0" applyFont="1" applyFill="1" applyAlignment="1">
      <alignment horizontal="right"/>
    </xf>
    <xf numFmtId="0" fontId="2" fillId="0" borderId="0" xfId="0" applyFont="1" applyAlignment="1">
      <alignment horizontal="right"/>
    </xf>
    <xf numFmtId="2" fontId="2" fillId="0" borderId="0" xfId="0" applyNumberFormat="1" applyFont="1"/>
    <xf numFmtId="0" fontId="2" fillId="0" borderId="0" xfId="0" applyFont="1" applyAlignment="1">
      <alignment vertical="top" wrapText="1"/>
    </xf>
    <xf numFmtId="0" fontId="6" fillId="0" borderId="0" xfId="0" applyFont="1"/>
    <xf numFmtId="0" fontId="2" fillId="0" borderId="0" xfId="0" applyFont="1" applyAlignment="1">
      <alignment horizontal="left" wrapText="1"/>
    </xf>
    <xf numFmtId="167" fontId="3" fillId="0" borderId="9" xfId="0" applyNumberFormat="1" applyFont="1" applyBorder="1" applyAlignment="1">
      <alignment horizontal="center"/>
    </xf>
    <xf numFmtId="164" fontId="2" fillId="0" borderId="0" xfId="0" applyNumberFormat="1" applyFont="1"/>
    <xf numFmtId="0" fontId="2" fillId="3" borderId="0" xfId="0" applyFont="1" applyFill="1" applyAlignment="1">
      <alignment horizontal="center"/>
    </xf>
    <xf numFmtId="0" fontId="6" fillId="3" borderId="0" xfId="0" applyFont="1" applyFill="1" applyAlignment="1">
      <alignment horizontal="center" vertical="center"/>
    </xf>
    <xf numFmtId="0" fontId="6" fillId="3" borderId="0" xfId="0" applyFont="1" applyFill="1"/>
    <xf numFmtId="0" fontId="3" fillId="2" borderId="1" xfId="0" applyFont="1" applyFill="1" applyBorder="1" applyAlignment="1">
      <alignment horizontal="center"/>
    </xf>
    <xf numFmtId="0" fontId="3" fillId="2" borderId="1" xfId="0" applyFont="1" applyFill="1" applyBorder="1"/>
    <xf numFmtId="0" fontId="3" fillId="2" borderId="2" xfId="0" applyFont="1" applyFill="1" applyBorder="1"/>
    <xf numFmtId="0" fontId="2" fillId="2" borderId="4" xfId="0" applyFont="1" applyFill="1" applyBorder="1" applyAlignment="1">
      <alignment horizontal="center"/>
    </xf>
    <xf numFmtId="166" fontId="2" fillId="0" borderId="5" xfId="0" applyNumberFormat="1" applyFont="1" applyBorder="1" applyAlignment="1">
      <alignment horizontal="center"/>
    </xf>
    <xf numFmtId="166" fontId="3" fillId="0" borderId="5" xfId="0" applyNumberFormat="1" applyFont="1" applyBorder="1" applyAlignment="1">
      <alignment horizontal="center"/>
    </xf>
    <xf numFmtId="164" fontId="2" fillId="2" borderId="6" xfId="0" applyNumberFormat="1" applyFont="1" applyFill="1" applyBorder="1" applyAlignment="1">
      <alignment horizontal="center"/>
    </xf>
    <xf numFmtId="166" fontId="2" fillId="0" borderId="7" xfId="0" applyNumberFormat="1" applyFont="1" applyBorder="1" applyAlignment="1">
      <alignment horizontal="center"/>
    </xf>
    <xf numFmtId="166" fontId="3" fillId="0" borderId="7" xfId="0" applyNumberFormat="1" applyFont="1" applyBorder="1" applyAlignment="1">
      <alignment horizontal="center"/>
    </xf>
    <xf numFmtId="164" fontId="2" fillId="2" borderId="8" xfId="0" applyNumberFormat="1" applyFont="1" applyFill="1" applyBorder="1" applyAlignment="1">
      <alignment horizontal="center"/>
    </xf>
    <xf numFmtId="166" fontId="2" fillId="0" borderId="9" xfId="0" applyNumberFormat="1" applyFont="1" applyBorder="1" applyAlignment="1">
      <alignment horizontal="center"/>
    </xf>
    <xf numFmtId="166" fontId="3" fillId="0" borderId="9" xfId="0" applyNumberFormat="1" applyFont="1" applyBorder="1" applyAlignment="1">
      <alignment horizontal="center"/>
    </xf>
    <xf numFmtId="1" fontId="2" fillId="2" borderId="22" xfId="0" applyNumberFormat="1" applyFont="1" applyFill="1" applyBorder="1" applyAlignment="1">
      <alignment horizontal="center" vertical="center"/>
    </xf>
    <xf numFmtId="1" fontId="2" fillId="3" borderId="0" xfId="0" applyNumberFormat="1" applyFont="1" applyFill="1" applyAlignment="1">
      <alignment horizontal="center" vertical="center"/>
    </xf>
    <xf numFmtId="0" fontId="2" fillId="3" borderId="0" xfId="0" applyFont="1" applyFill="1" applyAlignment="1">
      <alignment horizontal="center" vertical="center" wrapText="1"/>
    </xf>
    <xf numFmtId="9" fontId="2" fillId="3" borderId="0" xfId="0" applyNumberFormat="1" applyFont="1" applyFill="1" applyAlignment="1">
      <alignment horizontal="center" vertical="center"/>
    </xf>
    <xf numFmtId="9" fontId="2" fillId="2" borderId="22" xfId="0" applyNumberFormat="1" applyFont="1" applyFill="1" applyBorder="1" applyAlignment="1">
      <alignment horizontal="center" vertical="center"/>
    </xf>
    <xf numFmtId="0" fontId="2" fillId="0" borderId="0" xfId="0" applyFont="1" applyAlignment="1">
      <alignment vertical="top"/>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5" xfId="0" applyNumberFormat="1" applyFont="1" applyFill="1" applyBorder="1" applyAlignment="1">
      <alignment horizontal="center"/>
    </xf>
    <xf numFmtId="166" fontId="3" fillId="2" borderId="14" xfId="0" applyNumberFormat="1" applyFont="1" applyFill="1" applyBorder="1" applyAlignment="1">
      <alignment horizontal="center"/>
    </xf>
    <xf numFmtId="166" fontId="2" fillId="0" borderId="10" xfId="0" applyNumberFormat="1" applyFont="1" applyBorder="1" applyAlignment="1">
      <alignment horizontal="center"/>
    </xf>
    <xf numFmtId="2" fontId="2" fillId="0" borderId="7" xfId="0" applyNumberFormat="1" applyFont="1" applyBorder="1" applyAlignment="1">
      <alignment horizontal="center"/>
    </xf>
    <xf numFmtId="2" fontId="2" fillId="0" borderId="11" xfId="0" applyNumberFormat="1" applyFont="1" applyBorder="1" applyAlignment="1">
      <alignment horizontal="center"/>
    </xf>
    <xf numFmtId="164" fontId="3" fillId="2" borderId="1" xfId="0" applyNumberFormat="1" applyFont="1" applyFill="1" applyBorder="1" applyAlignment="1">
      <alignment horizontal="center"/>
    </xf>
    <xf numFmtId="166" fontId="3" fillId="2" borderId="3" xfId="0" applyNumberFormat="1" applyFont="1" applyFill="1" applyBorder="1" applyAlignment="1">
      <alignment horizontal="center"/>
    </xf>
    <xf numFmtId="166" fontId="2" fillId="0" borderId="12" xfId="0" applyNumberFormat="1" applyFont="1" applyBorder="1" applyAlignment="1">
      <alignment horizontal="center"/>
    </xf>
    <xf numFmtId="2" fontId="2" fillId="0" borderId="9" xfId="0" applyNumberFormat="1" applyFont="1" applyBorder="1" applyAlignment="1">
      <alignment horizontal="center"/>
    </xf>
    <xf numFmtId="2" fontId="2" fillId="0" borderId="13" xfId="0" applyNumberFormat="1" applyFont="1" applyBorder="1" applyAlignment="1">
      <alignment horizontal="center"/>
    </xf>
    <xf numFmtId="0" fontId="8" fillId="0" borderId="0" xfId="0" applyFont="1"/>
    <xf numFmtId="170" fontId="2" fillId="3" borderId="0" xfId="0" applyNumberFormat="1" applyFont="1" applyFill="1" applyAlignment="1">
      <alignment horizontal="center" vertical="center"/>
    </xf>
    <xf numFmtId="170" fontId="2" fillId="3" borderId="22" xfId="0" applyNumberFormat="1" applyFont="1" applyFill="1" applyBorder="1" applyAlignment="1">
      <alignment horizontal="center" vertical="center"/>
    </xf>
    <xf numFmtId="9" fontId="2" fillId="3" borderId="22" xfId="0" applyNumberFormat="1" applyFont="1" applyFill="1" applyBorder="1" applyAlignment="1">
      <alignment horizontal="center" vertical="center"/>
    </xf>
    <xf numFmtId="0" fontId="2" fillId="3" borderId="0" xfId="0" applyFont="1" applyFill="1" applyAlignment="1">
      <alignment horizontal="left"/>
    </xf>
    <xf numFmtId="0" fontId="2" fillId="3" borderId="0" xfId="0" applyFont="1" applyFill="1" applyAlignment="1">
      <alignment vertical="top"/>
    </xf>
    <xf numFmtId="0" fontId="0" fillId="0" borderId="0" xfId="2" applyFont="1"/>
    <xf numFmtId="0" fontId="3" fillId="3" borderId="2" xfId="0" applyFont="1" applyFill="1" applyBorder="1" applyAlignment="1">
      <alignment horizontal="center"/>
    </xf>
    <xf numFmtId="0" fontId="3" fillId="3" borderId="17" xfId="0" applyFont="1" applyFill="1" applyBorder="1" applyAlignment="1">
      <alignment horizontal="center"/>
    </xf>
    <xf numFmtId="0" fontId="3" fillId="3" borderId="3" xfId="0" applyFont="1" applyFill="1" applyBorder="1" applyAlignment="1">
      <alignment horizontal="center"/>
    </xf>
    <xf numFmtId="0" fontId="2" fillId="3" borderId="29" xfId="0" applyFont="1" applyFill="1" applyBorder="1" applyAlignment="1">
      <alignment horizontal="center"/>
    </xf>
    <xf numFmtId="0" fontId="2" fillId="3" borderId="34" xfId="0" applyFont="1" applyFill="1" applyBorder="1" applyAlignment="1">
      <alignment horizontal="center"/>
    </xf>
    <xf numFmtId="0" fontId="2" fillId="3" borderId="31" xfId="0" applyFont="1" applyFill="1" applyBorder="1" applyAlignment="1">
      <alignment horizontal="center"/>
    </xf>
    <xf numFmtId="168" fontId="2" fillId="3" borderId="4" xfId="0" applyNumberFormat="1" applyFont="1" applyFill="1" applyBorder="1" applyAlignment="1">
      <alignment horizontal="center"/>
    </xf>
    <xf numFmtId="168" fontId="2" fillId="3" borderId="6" xfId="0" applyNumberFormat="1" applyFont="1" applyFill="1" applyBorder="1" applyAlignment="1">
      <alignment horizontal="center"/>
    </xf>
    <xf numFmtId="168" fontId="2" fillId="3" borderId="8" xfId="0" applyNumberFormat="1" applyFont="1" applyFill="1" applyBorder="1" applyAlignment="1">
      <alignment horizontal="center"/>
    </xf>
    <xf numFmtId="9" fontId="2" fillId="0" borderId="0" xfId="3" applyFont="1" applyBorder="1" applyAlignment="1">
      <alignment horizontal="center"/>
    </xf>
    <xf numFmtId="9" fontId="2" fillId="0" borderId="32" xfId="3" applyFont="1" applyBorder="1" applyAlignment="1">
      <alignment horizontal="center"/>
    </xf>
    <xf numFmtId="2" fontId="2" fillId="0" borderId="0" xfId="2" applyNumberFormat="1" applyFont="1" applyAlignment="1">
      <alignment horizontal="center"/>
    </xf>
    <xf numFmtId="2" fontId="2" fillId="0" borderId="32" xfId="2" applyNumberFormat="1" applyFont="1" applyBorder="1" applyAlignment="1">
      <alignment horizontal="center"/>
    </xf>
    <xf numFmtId="2" fontId="2" fillId="0" borderId="35" xfId="2" applyNumberFormat="1" applyFont="1" applyBorder="1" applyAlignment="1">
      <alignment horizontal="center"/>
    </xf>
    <xf numFmtId="2" fontId="2" fillId="0" borderId="33" xfId="2" applyNumberFormat="1" applyFont="1" applyBorder="1" applyAlignment="1">
      <alignment horizontal="center"/>
    </xf>
    <xf numFmtId="1" fontId="6" fillId="0" borderId="0" xfId="2" applyNumberFormat="1" applyFont="1" applyAlignment="1">
      <alignment horizontal="center"/>
    </xf>
    <xf numFmtId="1" fontId="2" fillId="0" borderId="0" xfId="2" applyNumberFormat="1" applyFont="1" applyAlignment="1">
      <alignment horizontal="center"/>
    </xf>
    <xf numFmtId="1" fontId="6" fillId="0" borderId="32" xfId="2" applyNumberFormat="1" applyFont="1" applyBorder="1" applyAlignment="1">
      <alignment horizontal="center"/>
    </xf>
    <xf numFmtId="1" fontId="2" fillId="0" borderId="32" xfId="2" applyNumberFormat="1" applyFont="1" applyBorder="1" applyAlignment="1">
      <alignment horizontal="center"/>
    </xf>
    <xf numFmtId="2" fontId="0" fillId="0" borderId="1" xfId="2" applyNumberFormat="1" applyFont="1" applyBorder="1"/>
    <xf numFmtId="1" fontId="0" fillId="0" borderId="1" xfId="2" applyNumberFormat="1" applyFont="1" applyBorder="1"/>
    <xf numFmtId="2" fontId="2" fillId="0" borderId="1" xfId="0" applyNumberFormat="1" applyFont="1" applyBorder="1"/>
    <xf numFmtId="0" fontId="2" fillId="0" borderId="1" xfId="0" applyFont="1" applyBorder="1" applyAlignment="1">
      <alignment vertical="top" wrapText="1"/>
    </xf>
    <xf numFmtId="0" fontId="2" fillId="0" borderId="1" xfId="0" applyFont="1" applyBorder="1"/>
    <xf numFmtId="0" fontId="2" fillId="0" borderId="0" xfId="0" applyFont="1" applyAlignment="1">
      <alignment horizontal="right" vertical="top"/>
    </xf>
    <xf numFmtId="0" fontId="11" fillId="0" borderId="0" xfId="2"/>
    <xf numFmtId="0" fontId="2" fillId="0" borderId="29" xfId="0" applyFont="1" applyBorder="1" applyAlignment="1">
      <alignment horizontal="center"/>
    </xf>
    <xf numFmtId="0" fontId="2" fillId="0" borderId="30"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3" borderId="0" xfId="0" applyFont="1" applyFill="1" applyAlignment="1">
      <alignment horizontal="left" wrapText="1"/>
    </xf>
    <xf numFmtId="0" fontId="6" fillId="3" borderId="0" xfId="0" applyFont="1" applyFill="1" applyAlignment="1">
      <alignment wrapText="1"/>
    </xf>
    <xf numFmtId="0" fontId="2" fillId="2" borderId="22"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3" borderId="0" xfId="0" applyFont="1" applyFill="1" applyAlignment="1">
      <alignment wrapText="1"/>
    </xf>
    <xf numFmtId="0" fontId="2" fillId="3" borderId="0" xfId="0" applyFont="1" applyFill="1" applyAlignment="1">
      <alignment horizontal="left" wrapText="1"/>
    </xf>
    <xf numFmtId="0" fontId="3" fillId="3" borderId="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 xfId="0" applyFont="1" applyFill="1" applyBorder="1" applyAlignment="1">
      <alignment horizontal="center" vertical="center"/>
    </xf>
    <xf numFmtId="0" fontId="2" fillId="3" borderId="0" xfId="0" applyFont="1" applyFill="1" applyAlignment="1">
      <alignment horizontal="left" vertical="top" wrapText="1"/>
    </xf>
    <xf numFmtId="0" fontId="2" fillId="3" borderId="27"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2" xfId="0" applyFont="1" applyBorder="1" applyAlignment="1">
      <alignment horizontal="left" wrapText="1"/>
    </xf>
    <xf numFmtId="0" fontId="2" fillId="0" borderId="17" xfId="0" applyFont="1" applyBorder="1" applyAlignment="1">
      <alignment horizontal="left" wrapText="1"/>
    </xf>
    <xf numFmtId="0" fontId="2" fillId="0" borderId="3" xfId="0" applyFont="1" applyBorder="1" applyAlignment="1">
      <alignment horizontal="left" wrapText="1"/>
    </xf>
    <xf numFmtId="0" fontId="2" fillId="0" borderId="29" xfId="2" applyFont="1" applyBorder="1" applyAlignment="1">
      <alignment horizontal="left" vertical="top" wrapText="1"/>
    </xf>
    <xf numFmtId="0" fontId="2" fillId="0" borderId="30" xfId="2" applyFont="1" applyBorder="1" applyAlignment="1">
      <alignment horizontal="left" vertical="top" wrapText="1"/>
    </xf>
    <xf numFmtId="0" fontId="2" fillId="0" borderId="24" xfId="2" applyFont="1" applyBorder="1" applyAlignment="1">
      <alignment horizontal="left" vertical="top" wrapText="1"/>
    </xf>
    <xf numFmtId="0" fontId="2" fillId="0" borderId="34" xfId="2" applyFont="1" applyBorder="1" applyAlignment="1">
      <alignment horizontal="left" vertical="top" wrapText="1"/>
    </xf>
    <xf numFmtId="0" fontId="2" fillId="0" borderId="0" xfId="2" applyFont="1" applyAlignment="1">
      <alignment horizontal="left" vertical="top" wrapText="1"/>
    </xf>
    <xf numFmtId="0" fontId="2" fillId="0" borderId="35" xfId="2" applyFont="1" applyBorder="1" applyAlignment="1">
      <alignment horizontal="left" vertical="top" wrapText="1"/>
    </xf>
    <xf numFmtId="0" fontId="2" fillId="0" borderId="31" xfId="2" applyFont="1" applyBorder="1" applyAlignment="1">
      <alignment horizontal="left" vertical="top" wrapText="1"/>
    </xf>
    <xf numFmtId="0" fontId="2" fillId="0" borderId="32" xfId="2" applyFont="1" applyBorder="1" applyAlignment="1">
      <alignment horizontal="left" vertical="top" wrapText="1"/>
    </xf>
    <xf numFmtId="0" fontId="2" fillId="0" borderId="33" xfId="2" applyFont="1" applyBorder="1" applyAlignment="1">
      <alignment horizontal="left" vertical="top" wrapText="1"/>
    </xf>
    <xf numFmtId="0" fontId="2" fillId="3" borderId="22" xfId="0" applyFont="1" applyFill="1" applyBorder="1" applyAlignment="1">
      <alignment horizontal="center"/>
    </xf>
    <xf numFmtId="10" fontId="2" fillId="3" borderId="22" xfId="3" applyNumberFormat="1" applyFont="1" applyFill="1" applyBorder="1" applyAlignment="1">
      <alignment horizontal="center"/>
    </xf>
    <xf numFmtId="0" fontId="3" fillId="3" borderId="36" xfId="0" applyFont="1" applyFill="1" applyBorder="1" applyAlignment="1">
      <alignment horizontal="center"/>
    </xf>
    <xf numFmtId="0" fontId="2" fillId="3" borderId="38" xfId="0" applyFont="1" applyFill="1" applyBorder="1" applyAlignment="1">
      <alignment horizontal="center"/>
    </xf>
    <xf numFmtId="0" fontId="2" fillId="3" borderId="38" xfId="0" applyFont="1" applyFill="1" applyBorder="1"/>
    <xf numFmtId="0" fontId="2" fillId="3" borderId="22" xfId="0" applyFont="1" applyFill="1" applyBorder="1" applyAlignment="1">
      <alignment horizontal="center"/>
    </xf>
    <xf numFmtId="0" fontId="2" fillId="3" borderId="22" xfId="0" applyFont="1" applyFill="1" applyBorder="1"/>
    <xf numFmtId="171" fontId="2" fillId="0" borderId="1" xfId="0" applyNumberFormat="1" applyFont="1" applyBorder="1"/>
    <xf numFmtId="0" fontId="3" fillId="3" borderId="39" xfId="0" applyFont="1" applyFill="1" applyBorder="1" applyAlignment="1">
      <alignment horizontal="center"/>
    </xf>
    <xf numFmtId="0" fontId="3" fillId="3" borderId="41" xfId="0" applyFont="1" applyFill="1" applyBorder="1" applyAlignment="1">
      <alignment horizontal="center"/>
    </xf>
    <xf numFmtId="0" fontId="3" fillId="3" borderId="40" xfId="0" applyFont="1" applyFill="1" applyBorder="1" applyAlignment="1">
      <alignment horizontal="center"/>
    </xf>
    <xf numFmtId="0" fontId="3" fillId="3" borderId="42" xfId="0" applyFont="1" applyFill="1" applyBorder="1" applyAlignment="1">
      <alignment horizontal="center"/>
    </xf>
    <xf numFmtId="0" fontId="3" fillId="0" borderId="0" xfId="0" applyFont="1" applyAlignment="1">
      <alignment horizontal="center"/>
    </xf>
    <xf numFmtId="0" fontId="3" fillId="3" borderId="43" xfId="0" applyFont="1" applyFill="1" applyBorder="1" applyAlignment="1">
      <alignment horizontal="center"/>
    </xf>
    <xf numFmtId="0" fontId="3" fillId="3" borderId="45" xfId="0" applyFont="1" applyFill="1" applyBorder="1" applyAlignment="1">
      <alignment horizontal="center"/>
    </xf>
    <xf numFmtId="0" fontId="3" fillId="3" borderId="44" xfId="0" applyFont="1" applyFill="1" applyBorder="1" applyAlignment="1">
      <alignment horizontal="center"/>
    </xf>
    <xf numFmtId="0" fontId="3" fillId="3" borderId="46" xfId="0" applyFont="1" applyFill="1" applyBorder="1" applyAlignment="1">
      <alignment horizontal="center"/>
    </xf>
    <xf numFmtId="171" fontId="2" fillId="0" borderId="0" xfId="4" applyNumberFormat="1" applyFont="1" applyFill="1" applyBorder="1" applyAlignment="1">
      <alignment horizontal="center"/>
    </xf>
    <xf numFmtId="0" fontId="2" fillId="3" borderId="26" xfId="0" applyFont="1" applyFill="1" applyBorder="1" applyAlignment="1">
      <alignment horizontal="center"/>
    </xf>
    <xf numFmtId="166" fontId="2" fillId="3" borderId="25" xfId="0" applyNumberFormat="1" applyFont="1" applyFill="1" applyBorder="1"/>
    <xf numFmtId="171" fontId="2" fillId="0" borderId="47" xfId="0" applyNumberFormat="1" applyFont="1" applyBorder="1"/>
    <xf numFmtId="169" fontId="2" fillId="0" borderId="25" xfId="0" applyNumberFormat="1" applyFont="1" applyBorder="1"/>
    <xf numFmtId="171" fontId="2" fillId="0" borderId="48" xfId="4" applyNumberFormat="1" applyFont="1" applyBorder="1"/>
    <xf numFmtId="0" fontId="2" fillId="3" borderId="23" xfId="0" applyFont="1" applyFill="1" applyBorder="1" applyAlignment="1">
      <alignment horizontal="center"/>
    </xf>
    <xf numFmtId="166" fontId="2" fillId="3" borderId="22" xfId="0" applyNumberFormat="1" applyFont="1" applyFill="1" applyBorder="1"/>
    <xf numFmtId="171" fontId="2" fillId="0" borderId="28" xfId="0" applyNumberFormat="1" applyFont="1" applyBorder="1"/>
    <xf numFmtId="169" fontId="2" fillId="0" borderId="22" xfId="0" applyNumberFormat="1" applyFont="1" applyBorder="1"/>
    <xf numFmtId="171" fontId="2" fillId="0" borderId="21" xfId="4" applyNumberFormat="1" applyFont="1" applyBorder="1"/>
    <xf numFmtId="0" fontId="2" fillId="3" borderId="20" xfId="0" applyFont="1" applyFill="1" applyBorder="1" applyAlignment="1">
      <alignment horizontal="center"/>
    </xf>
    <xf numFmtId="166" fontId="2" fillId="3" borderId="19" xfId="0" applyNumberFormat="1" applyFont="1" applyFill="1" applyBorder="1"/>
    <xf numFmtId="171" fontId="2" fillId="0" borderId="49" xfId="0" applyNumberFormat="1" applyFont="1" applyBorder="1"/>
    <xf numFmtId="169" fontId="2" fillId="0" borderId="19" xfId="0" applyNumberFormat="1" applyFont="1" applyBorder="1"/>
    <xf numFmtId="171" fontId="2" fillId="0" borderId="18" xfId="4" applyNumberFormat="1" applyFont="1" applyBorder="1"/>
    <xf numFmtId="171" fontId="2" fillId="0" borderId="8" xfId="0" applyNumberFormat="1" applyFont="1" applyBorder="1"/>
    <xf numFmtId="0" fontId="2" fillId="0" borderId="0" xfId="0" applyFont="1" applyAlignment="1">
      <alignment horizontal="center"/>
    </xf>
    <xf numFmtId="0" fontId="2" fillId="0" borderId="0" xfId="0" applyFont="1" applyAlignment="1">
      <alignment horizontal="left" vertical="top" wrapText="1"/>
    </xf>
    <xf numFmtId="0" fontId="4" fillId="0" borderId="0" xfId="0" applyFont="1" applyAlignment="1">
      <alignment horizontal="center"/>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24"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3" fillId="3" borderId="50" xfId="0" applyFont="1" applyFill="1" applyBorder="1" applyAlignment="1">
      <alignment horizontal="center"/>
    </xf>
    <xf numFmtId="0" fontId="3" fillId="3" borderId="24" xfId="0" applyFont="1" applyFill="1" applyBorder="1" applyAlignment="1">
      <alignment horizontal="center"/>
    </xf>
    <xf numFmtId="0" fontId="3" fillId="3" borderId="37" xfId="0" applyFont="1" applyFill="1" applyBorder="1" applyAlignment="1">
      <alignment horizontal="center"/>
    </xf>
    <xf numFmtId="0" fontId="3" fillId="3" borderId="33" xfId="0" applyFont="1" applyFill="1" applyBorder="1" applyAlignment="1">
      <alignment horizontal="center"/>
    </xf>
    <xf numFmtId="0" fontId="2" fillId="3" borderId="51" xfId="0" applyFont="1" applyFill="1" applyBorder="1" applyAlignment="1">
      <alignment horizontal="center"/>
    </xf>
    <xf numFmtId="170" fontId="2" fillId="0" borderId="48" xfId="3" applyNumberFormat="1" applyFont="1" applyBorder="1"/>
    <xf numFmtId="0" fontId="2" fillId="3" borderId="10" xfId="0" applyFont="1" applyFill="1" applyBorder="1" applyAlignment="1">
      <alignment horizontal="center"/>
    </xf>
    <xf numFmtId="170" fontId="2" fillId="0" borderId="21" xfId="3" applyNumberFormat="1" applyFont="1" applyBorder="1"/>
    <xf numFmtId="170" fontId="2" fillId="0" borderId="46" xfId="3" applyNumberFormat="1" applyFont="1" applyBorder="1"/>
    <xf numFmtId="0" fontId="2" fillId="3" borderId="29" xfId="0" applyFont="1" applyFill="1" applyBorder="1"/>
    <xf numFmtId="0" fontId="3" fillId="3" borderId="31" xfId="0" applyFont="1" applyFill="1" applyBorder="1" applyAlignment="1">
      <alignment horizontal="center"/>
    </xf>
    <xf numFmtId="170" fontId="2" fillId="0" borderId="25" xfId="3" applyNumberFormat="1" applyFont="1" applyBorder="1" applyAlignment="1"/>
    <xf numFmtId="170" fontId="2" fillId="0" borderId="48" xfId="3" applyNumberFormat="1" applyFont="1" applyBorder="1" applyAlignment="1"/>
    <xf numFmtId="171" fontId="2" fillId="0" borderId="0" xfId="0" applyNumberFormat="1" applyFont="1"/>
    <xf numFmtId="170" fontId="2" fillId="0" borderId="22" xfId="3" applyNumberFormat="1" applyFont="1" applyBorder="1" applyAlignment="1"/>
    <xf numFmtId="170" fontId="2" fillId="0" borderId="21" xfId="3" applyNumberFormat="1" applyFont="1" applyBorder="1" applyAlignment="1"/>
    <xf numFmtId="170" fontId="2" fillId="0" borderId="22" xfId="3" applyNumberFormat="1" applyFont="1" applyBorder="1"/>
    <xf numFmtId="170" fontId="2" fillId="0" borderId="19" xfId="3" applyNumberFormat="1" applyFont="1" applyBorder="1"/>
    <xf numFmtId="170" fontId="2" fillId="0" borderId="18" xfId="3" applyNumberFormat="1" applyFont="1" applyBorder="1"/>
    <xf numFmtId="0" fontId="3" fillId="3" borderId="40" xfId="0" applyFont="1" applyFill="1" applyBorder="1" applyAlignment="1">
      <alignment horizontal="center" vertical="center"/>
    </xf>
    <xf numFmtId="0" fontId="3" fillId="3" borderId="44" xfId="0" applyFont="1" applyFill="1" applyBorder="1" applyAlignment="1">
      <alignment horizontal="center" vertical="center"/>
    </xf>
  </cellXfs>
  <cellStyles count="5">
    <cellStyle name="Comma" xfId="4" builtinId="3"/>
    <cellStyle name="Normal" xfId="0" builtinId="0"/>
    <cellStyle name="Normal 2" xfId="1" xr:uid="{357EBBF7-77D9-9042-A327-69AE35D5937A}"/>
    <cellStyle name="Normal 3" xfId="2" xr:uid="{F0884446-AAB0-434B-8E96-9CD456B3DC2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76200</xdr:colOff>
      <xdr:row>7</xdr:row>
      <xdr:rowOff>25400</xdr:rowOff>
    </xdr:from>
    <xdr:to>
      <xdr:col>7</xdr:col>
      <xdr:colOff>88900</xdr:colOff>
      <xdr:row>11</xdr:row>
      <xdr:rowOff>190500</xdr:rowOff>
    </xdr:to>
    <xdr:sp macro="" textlink="">
      <xdr:nvSpPr>
        <xdr:cNvPr id="3" name="TextBox 2">
          <a:extLst>
            <a:ext uri="{FF2B5EF4-FFF2-40B4-BE49-F238E27FC236}">
              <a16:creationId xmlns:a16="http://schemas.microsoft.com/office/drawing/2014/main" id="{CE73F366-63BB-7743-9849-913DA521A339}"/>
            </a:ext>
          </a:extLst>
        </xdr:cNvPr>
        <xdr:cNvSpPr txBox="1"/>
      </xdr:nvSpPr>
      <xdr:spPr>
        <a:xfrm>
          <a:off x="4203700" y="18542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Disabled</a:t>
          </a:r>
        </a:p>
        <a:p>
          <a:pPr algn="ctr"/>
          <a:endParaRPr lang="en-US" sz="1400"/>
        </a:p>
        <a:p>
          <a:pPr algn="ctr"/>
          <a:r>
            <a:rPr lang="en-US" sz="1400"/>
            <a:t>1</a:t>
          </a:r>
        </a:p>
      </xdr:txBody>
    </xdr:sp>
    <xdr:clientData/>
  </xdr:twoCellAnchor>
  <xdr:twoCellAnchor>
    <xdr:from>
      <xdr:col>1</xdr:col>
      <xdr:colOff>355600</xdr:colOff>
      <xdr:row>7</xdr:row>
      <xdr:rowOff>12700</xdr:rowOff>
    </xdr:from>
    <xdr:to>
      <xdr:col>3</xdr:col>
      <xdr:colOff>368300</xdr:colOff>
      <xdr:row>11</xdr:row>
      <xdr:rowOff>177800</xdr:rowOff>
    </xdr:to>
    <xdr:sp macro="" textlink="">
      <xdr:nvSpPr>
        <xdr:cNvPr id="4" name="TextBox 3">
          <a:extLst>
            <a:ext uri="{FF2B5EF4-FFF2-40B4-BE49-F238E27FC236}">
              <a16:creationId xmlns:a16="http://schemas.microsoft.com/office/drawing/2014/main" id="{7DDFEF1F-BD8B-5445-A9B6-11F523D9BE05}"/>
            </a:ext>
          </a:extLst>
        </xdr:cNvPr>
        <xdr:cNvSpPr txBox="1"/>
      </xdr:nvSpPr>
      <xdr:spPr>
        <a:xfrm>
          <a:off x="1181100" y="18415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Healthy</a:t>
          </a:r>
        </a:p>
        <a:p>
          <a:pPr algn="ctr"/>
          <a:endParaRPr lang="en-US" sz="1400"/>
        </a:p>
        <a:p>
          <a:pPr algn="ctr"/>
          <a:r>
            <a:rPr lang="en-US" sz="1400"/>
            <a:t>0</a:t>
          </a:r>
        </a:p>
      </xdr:txBody>
    </xdr:sp>
    <xdr:clientData/>
  </xdr:twoCellAnchor>
  <xdr:twoCellAnchor>
    <xdr:from>
      <xdr:col>3</xdr:col>
      <xdr:colOff>254000</xdr:colOff>
      <xdr:row>15</xdr:row>
      <xdr:rowOff>165100</xdr:rowOff>
    </xdr:from>
    <xdr:to>
      <xdr:col>5</xdr:col>
      <xdr:colOff>127000</xdr:colOff>
      <xdr:row>20</xdr:row>
      <xdr:rowOff>127000</xdr:rowOff>
    </xdr:to>
    <xdr:sp macro="" textlink="">
      <xdr:nvSpPr>
        <xdr:cNvPr id="5" name="TextBox 4">
          <a:extLst>
            <a:ext uri="{FF2B5EF4-FFF2-40B4-BE49-F238E27FC236}">
              <a16:creationId xmlns:a16="http://schemas.microsoft.com/office/drawing/2014/main" id="{0840A794-2242-CF40-9296-7E158E275C8F}"/>
            </a:ext>
          </a:extLst>
        </xdr:cNvPr>
        <xdr:cNvSpPr txBox="1"/>
      </xdr:nvSpPr>
      <xdr:spPr>
        <a:xfrm>
          <a:off x="2730500" y="3619500"/>
          <a:ext cx="15240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Dead</a:t>
          </a:r>
        </a:p>
        <a:p>
          <a:pPr algn="ctr"/>
          <a:endParaRPr lang="en-US" sz="1400"/>
        </a:p>
        <a:p>
          <a:pPr algn="ctr"/>
          <a:r>
            <a:rPr lang="en-US" sz="1400"/>
            <a:t>2</a:t>
          </a:r>
        </a:p>
      </xdr:txBody>
    </xdr:sp>
    <xdr:clientData/>
  </xdr:twoCellAnchor>
  <xdr:twoCellAnchor>
    <xdr:from>
      <xdr:col>3</xdr:col>
      <xdr:colOff>393700</xdr:colOff>
      <xdr:row>9</xdr:row>
      <xdr:rowOff>76200</xdr:rowOff>
    </xdr:from>
    <xdr:to>
      <xdr:col>5</xdr:col>
      <xdr:colOff>38100</xdr:colOff>
      <xdr:row>9</xdr:row>
      <xdr:rowOff>88900</xdr:rowOff>
    </xdr:to>
    <xdr:cxnSp macro="">
      <xdr:nvCxnSpPr>
        <xdr:cNvPr id="6" name="Straight Arrow Connector 5">
          <a:extLst>
            <a:ext uri="{FF2B5EF4-FFF2-40B4-BE49-F238E27FC236}">
              <a16:creationId xmlns:a16="http://schemas.microsoft.com/office/drawing/2014/main" id="{5D348F43-38BE-D243-B73E-608A1F94B301}"/>
            </a:ext>
          </a:extLst>
        </xdr:cNvPr>
        <xdr:cNvCxnSpPr/>
      </xdr:nvCxnSpPr>
      <xdr:spPr>
        <a:xfrm flipV="1">
          <a:off x="2870200" y="2311400"/>
          <a:ext cx="1295400" cy="12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368300</xdr:colOff>
      <xdr:row>12</xdr:row>
      <xdr:rowOff>12700</xdr:rowOff>
    </xdr:from>
    <xdr:to>
      <xdr:col>3</xdr:col>
      <xdr:colOff>622300</xdr:colOff>
      <xdr:row>15</xdr:row>
      <xdr:rowOff>101600</xdr:rowOff>
    </xdr:to>
    <xdr:cxnSp macro="">
      <xdr:nvCxnSpPr>
        <xdr:cNvPr id="7" name="Straight Arrow Connector 6">
          <a:extLst>
            <a:ext uri="{FF2B5EF4-FFF2-40B4-BE49-F238E27FC236}">
              <a16:creationId xmlns:a16="http://schemas.microsoft.com/office/drawing/2014/main" id="{5585F7A0-7A6B-CD40-95C2-4FCBDE54D441}"/>
            </a:ext>
          </a:extLst>
        </xdr:cNvPr>
        <xdr:cNvCxnSpPr/>
      </xdr:nvCxnSpPr>
      <xdr:spPr>
        <a:xfrm>
          <a:off x="2019300" y="2857500"/>
          <a:ext cx="1079500" cy="6985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558800</xdr:colOff>
      <xdr:row>12</xdr:row>
      <xdr:rowOff>50800</xdr:rowOff>
    </xdr:from>
    <xdr:to>
      <xdr:col>6</xdr:col>
      <xdr:colOff>38100</xdr:colOff>
      <xdr:row>15</xdr:row>
      <xdr:rowOff>88900</xdr:rowOff>
    </xdr:to>
    <xdr:cxnSp macro="">
      <xdr:nvCxnSpPr>
        <xdr:cNvPr id="8" name="Straight Arrow Connector 7">
          <a:extLst>
            <a:ext uri="{FF2B5EF4-FFF2-40B4-BE49-F238E27FC236}">
              <a16:creationId xmlns:a16="http://schemas.microsoft.com/office/drawing/2014/main" id="{ED44B90C-4FAF-7E48-88CF-985DADE5974C}"/>
            </a:ext>
          </a:extLst>
        </xdr:cNvPr>
        <xdr:cNvCxnSpPr/>
      </xdr:nvCxnSpPr>
      <xdr:spPr>
        <a:xfrm flipH="1">
          <a:off x="3860800" y="2895600"/>
          <a:ext cx="1130300" cy="647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749300</xdr:colOff>
      <xdr:row>10</xdr:row>
      <xdr:rowOff>50800</xdr:rowOff>
    </xdr:from>
    <xdr:ext cx="2032000" cy="4572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12</m:t>
                        </m:r>
                      </m:sup>
                    </m:sSubSup>
                    <m:r>
                      <a:rPr lang="en-US" sz="1400" b="0" i="1">
                        <a:latin typeface="Cambria Math" panose="02040503050406030204" pitchFamily="18" charset="0"/>
                      </a:rPr>
                      <m:t>=               2</m:t>
                    </m:r>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oMath>
                </m:oMathPara>
              </a14:m>
              <a:endParaRPr lang="en-US" sz="1400" b="0"/>
            </a:p>
          </xdr:txBody>
        </xdr:sp>
      </mc:Choice>
      <mc:Fallback xmlns="">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𝜇_𝑥^12=               2𝜇_𝑥^02</a:t>
              </a:r>
              <a:endParaRPr lang="en-US" sz="1400" b="0"/>
            </a:p>
          </xdr:txBody>
        </xdr:sp>
      </mc:Fallback>
    </mc:AlternateContent>
    <xdr:clientData/>
  </xdr:oneCellAnchor>
  <xdr:oneCellAnchor>
    <xdr:from>
      <xdr:col>0</xdr:col>
      <xdr:colOff>657190</xdr:colOff>
      <xdr:row>21</xdr:row>
      <xdr:rowOff>141676</xdr:rowOff>
    </xdr:from>
    <xdr:ext cx="656908" cy="26500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657190" y="4388239"/>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i="1">
                            <a:latin typeface="Cambria Math" panose="02040503050406030204" pitchFamily="18" charset="0"/>
                          </a:rPr>
                        </m:ctrlPr>
                      </m:sSubSupPr>
                      <m:e>
                        <m:sPre>
                          <m:sPrePr>
                            <m:ctrlPr>
                              <a:rPr lang="en-US" sz="1400" i="1">
                                <a:latin typeface="Cambria Math" panose="02040503050406030204" pitchFamily="18" charset="0"/>
                              </a:rPr>
                            </m:ctrlPr>
                          </m:sPrePr>
                          <m:sub>
                            <m:r>
                              <a:rPr lang="en-US" sz="1400" b="0" i="1">
                                <a:latin typeface="Cambria Math" panose="02040503050406030204" pitchFamily="18" charset="0"/>
                              </a:rPr>
                              <m:t>𝑡</m:t>
                            </m:r>
                          </m:sub>
                          <m:sup>
                            <m:r>
                              <a:rPr lang="en-US" sz="1400" b="0" i="1">
                                <a:latin typeface="Cambria Math" panose="02040503050406030204" pitchFamily="18" charset="0"/>
                              </a:rPr>
                              <m:t> </m:t>
                            </m:r>
                          </m:sup>
                          <m:e>
                            <m:r>
                              <a:rPr lang="en-US" sz="1400" b="0" i="1">
                                <a:latin typeface="Cambria Math" panose="02040503050406030204" pitchFamily="18" charset="0"/>
                              </a:rPr>
                              <m:t>𝑝</m:t>
                            </m:r>
                          </m:e>
                        </m:sPre>
                      </m:e>
                      <m:sub>
                        <m:r>
                          <a:rPr lang="en-US" sz="1400" b="0" i="1">
                            <a:latin typeface="Cambria Math" panose="02040503050406030204" pitchFamily="18" charset="0"/>
                          </a:rPr>
                          <m:t>50</m:t>
                        </m:r>
                      </m:sub>
                      <m:sup>
                        <m:r>
                          <a:rPr lang="en-US" sz="1400" b="0" i="1">
                            <a:latin typeface="Cambria Math" panose="02040503050406030204" pitchFamily="18" charset="0"/>
                          </a:rPr>
                          <m:t>0</m:t>
                        </m:r>
                        <m:r>
                          <a:rPr lang="en-US" sz="1400" b="0" i="1">
                            <a:latin typeface="Cambria Math" panose="02040503050406030204" pitchFamily="18" charset="0"/>
                          </a:rPr>
                          <m:t>𝑗</m:t>
                        </m:r>
                      </m:sup>
                    </m:sSubSup>
                  </m:oMath>
                </m:oMathPara>
              </a14:m>
              <a:endParaRPr lang="en-US" sz="1400"/>
            </a:p>
          </xdr:txBody>
        </xdr:sp>
      </mc:Choice>
      <mc:Fallback xmlns="">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657190" y="4388239"/>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i="0">
                  <a:latin typeface="Cambria Math" panose="02040503050406030204" pitchFamily="18" charset="0"/>
                </a:rPr>
                <a:t>〖(</a:t>
              </a:r>
              <a:r>
                <a:rPr lang="en-US" sz="1400" b="0" i="0">
                  <a:latin typeface="Cambria Math" panose="02040503050406030204" pitchFamily="18" charset="0"/>
                </a:rPr>
                <a:t>_𝑡^ )𝑝〗_50^0𝑗</a:t>
              </a:r>
              <a:endParaRPr lang="en-US" sz="1400"/>
            </a:p>
          </xdr:txBody>
        </xdr:sp>
      </mc:Fallback>
    </mc:AlternateContent>
    <xdr:clientData/>
  </xdr:oneCellAnchor>
  <xdr:oneCellAnchor>
    <xdr:from>
      <xdr:col>8</xdr:col>
      <xdr:colOff>215900</xdr:colOff>
      <xdr:row>9</xdr:row>
      <xdr:rowOff>114300</xdr:rowOff>
    </xdr:from>
    <xdr:ext cx="1574800" cy="3048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r>
                      <a:rPr lang="en-US" sz="1400" b="0" i="1">
                        <a:latin typeface="Cambria Math" panose="02040503050406030204" pitchFamily="18" charset="0"/>
                      </a:rPr>
                      <m:t>=           </m:t>
                    </m:r>
                    <m:r>
                      <a:rPr lang="en-US" sz="1400" b="0" i="1">
                        <a:latin typeface="Cambria Math" panose="02040503050406030204" pitchFamily="18" charset="0"/>
                      </a:rPr>
                      <m:t>𝐴</m:t>
                    </m:r>
                    <m:r>
                      <a:rPr lang="en-US" sz="1400" b="0" i="1">
                        <a:latin typeface="Cambria Math" panose="02040503050406030204" pitchFamily="18" charset="0"/>
                      </a:rPr>
                      <m:t>+</m:t>
                    </m:r>
                    <m:r>
                      <a:rPr lang="en-US" sz="1400" b="0" i="1">
                        <a:latin typeface="Cambria Math" panose="02040503050406030204" pitchFamily="18" charset="0"/>
                      </a:rPr>
                      <m:t>𝐵</m:t>
                    </m:r>
                    <m:sSup>
                      <m:sSupPr>
                        <m:ctrlPr>
                          <a:rPr lang="en-US" sz="1400" b="0" i="1">
                            <a:latin typeface="Cambria Math" panose="02040503050406030204" pitchFamily="18" charset="0"/>
                          </a:rPr>
                        </m:ctrlPr>
                      </m:sSupPr>
                      <m:e>
                        <m:r>
                          <a:rPr lang="en-US" sz="1400" b="0" i="1">
                            <a:latin typeface="Cambria Math" panose="02040503050406030204" pitchFamily="18" charset="0"/>
                          </a:rPr>
                          <m:t>𝑐</m:t>
                        </m:r>
                      </m:e>
                      <m:sup>
                        <m:r>
                          <a:rPr lang="en-US" sz="1400" b="0" i="1">
                            <a:latin typeface="Cambria Math" panose="02040503050406030204" pitchFamily="18" charset="0"/>
                          </a:rPr>
                          <m:t>𝑥</m:t>
                        </m:r>
                      </m:sup>
                    </m:sSup>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Choice>
      <mc:Fallback xmlns="">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𝜇_𝑥^02=           𝐴+𝐵𝑐^𝑥</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Fallback>
    </mc:AlternateContent>
    <xdr:clientData/>
  </xdr:oneCellAnchor>
  <xdr:oneCellAnchor>
    <xdr:from>
      <xdr:col>7</xdr:col>
      <xdr:colOff>812800</xdr:colOff>
      <xdr:row>8</xdr:row>
      <xdr:rowOff>12700</xdr:rowOff>
    </xdr:from>
    <xdr:ext cx="977900" cy="35560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Choice>
      <mc:Fallback xmlns="">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400" b="0" i="0">
                  <a:latin typeface="Cambria Math" panose="02040503050406030204" pitchFamily="18" charset="0"/>
                </a:rPr>
                <a:t>𝜇_𝑥^01= </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Fallback>
    </mc:AlternateContent>
    <xdr:clientData/>
  </xdr:oneCellAnchor>
  <xdr:oneCellAnchor>
    <xdr:from>
      <xdr:col>2</xdr:col>
      <xdr:colOff>165100</xdr:colOff>
      <xdr:row>24</xdr:row>
      <xdr:rowOff>50801</xdr:rowOff>
    </xdr:from>
    <xdr:ext cx="533400" cy="215899"/>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16100" y="76200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𝟎𝟏</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16100" y="76200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xdr:col>
      <xdr:colOff>254000</xdr:colOff>
      <xdr:row>24</xdr:row>
      <xdr:rowOff>50801</xdr:rowOff>
    </xdr:from>
    <xdr:ext cx="533400" cy="2286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730500" y="56134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730500" y="56134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4</xdr:col>
      <xdr:colOff>63500</xdr:colOff>
      <xdr:row>24</xdr:row>
      <xdr:rowOff>50801</xdr:rowOff>
    </xdr:from>
    <xdr:ext cx="723900" cy="228599"/>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365500" y="76200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𝟏𝟐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365500" y="76200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𝝁_(𝟓𝟎+𝒕)^𝟏𝟐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5</xdr:col>
      <xdr:colOff>88900</xdr:colOff>
      <xdr:row>24</xdr:row>
      <xdr:rowOff>12700</xdr:rowOff>
    </xdr:from>
    <xdr:ext cx="656908" cy="23525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422411" y="5761631"/>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422411" y="5761631"/>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6</xdr:col>
      <xdr:colOff>101600</xdr:colOff>
      <xdr:row>24</xdr:row>
      <xdr:rowOff>12700</xdr:rowOff>
    </xdr:from>
    <xdr:ext cx="656908" cy="23525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0546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0546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7</xdr:col>
      <xdr:colOff>88900</xdr:colOff>
      <xdr:row>24</xdr:row>
      <xdr:rowOff>12700</xdr:rowOff>
    </xdr:from>
    <xdr:ext cx="656908" cy="23525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58674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58674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2</xdr:col>
      <xdr:colOff>76200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7272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7272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3</xdr:col>
      <xdr:colOff>165100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6416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6416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4</xdr:col>
      <xdr:colOff>63500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5814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5814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7</xdr:col>
      <xdr:colOff>174334</xdr:colOff>
      <xdr:row>168</xdr:row>
      <xdr:rowOff>182957</xdr:rowOff>
    </xdr:from>
    <xdr:ext cx="838200" cy="223010"/>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365584" y="34655520"/>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a14:m>
              <a:r>
                <a:rPr lang="en-US" sz="1400" b="0"/>
                <a:t>= 0.04</a:t>
              </a:r>
            </a:p>
          </xdr:txBody>
        </xdr:sp>
      </mc:Choice>
      <mc:Fallback xmlns="">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365584" y="34655520"/>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𝜇_𝑥^01  </a:t>
              </a:r>
              <a:r>
                <a:rPr lang="en-US" sz="1400" b="0"/>
                <a:t>= 0.04</a:t>
              </a:r>
            </a:p>
          </xdr:txBody>
        </xdr:sp>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ofwaterloo-my.sharepoint.com/personal/q23zhou_uwaterloo_ca/Documents/UW/Service/SOA/AAM/Sample%20Questions%20ALTAM/ALTAM%20Sample%20Excel%20Solutions%20-%202025%20Jan.xlsx" TargetMode="External"/><Relationship Id="rId1" Type="http://schemas.openxmlformats.org/officeDocument/2006/relationships/externalLinkPath" Target="ALTAM%20Sample%20Excel%20Solutions%20-%202025%20J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qzhou/Dropbox%20(ASU)/ASU/Serivce/SOA%20AAM/ALTAM%20Sample%20Questions/Profit%20Test%20Sampl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ofwaterloo-my.sharepoint.com/personal/q23zhou_uwaterloo_ca/Documents/UW/Service/SOA/AAM/Sample%20Questions%20ALTAM/ALTAM%20Sample%20Excel%20Solutions%20-%202025%20Mar.xlsx" TargetMode="External"/><Relationship Id="rId1" Type="http://schemas.openxmlformats.org/officeDocument/2006/relationships/externalLinkPath" Target="ALTAM%20Sample%20Excel%20Solutions%20-%202025%20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57"/>
      <sheetName val="Question 58"/>
      <sheetName val="Question 59"/>
    </sheetNames>
    <sheetDataSet>
      <sheetData sheetId="0">
        <row r="15">
          <cell r="J15">
            <v>2.2000000000000001E-4</v>
          </cell>
        </row>
        <row r="16">
          <cell r="J16">
            <v>2.7E-6</v>
          </cell>
        </row>
        <row r="17">
          <cell r="J17">
            <v>1.1240000000000001</v>
          </cell>
        </row>
        <row r="95">
          <cell r="C95">
            <v>500</v>
          </cell>
          <cell r="E95">
            <v>5</v>
          </cell>
          <cell r="G95">
            <v>500000</v>
          </cell>
          <cell r="I95">
            <v>0.06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Question x Solu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57"/>
      <sheetName val="Question 58"/>
      <sheetName val="Question 59"/>
      <sheetName val="Question 60"/>
    </sheetNames>
    <sheetDataSet>
      <sheetData sheetId="0">
        <row r="15">
          <cell r="J15">
            <v>2.2000000000000001E-4</v>
          </cell>
        </row>
        <row r="16">
          <cell r="J16">
            <v>2.7E-6</v>
          </cell>
        </row>
        <row r="17">
          <cell r="J17">
            <v>1.1240000000000001</v>
          </cell>
        </row>
        <row r="19">
          <cell r="J19">
            <v>8.3333333333333329E-2</v>
          </cell>
        </row>
        <row r="95">
          <cell r="C95">
            <v>500</v>
          </cell>
          <cell r="E95">
            <v>5</v>
          </cell>
          <cell r="G95">
            <v>500000</v>
          </cell>
          <cell r="I95">
            <v>0.06</v>
          </cell>
        </row>
      </sheetData>
      <sheetData sheetId="1">
        <row r="21">
          <cell r="C21">
            <v>0.05</v>
          </cell>
          <cell r="E21">
            <v>0.12</v>
          </cell>
          <cell r="G21">
            <v>0.06</v>
          </cell>
          <cell r="I21">
            <v>2.5000000000000001E-2</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9DB6-87FB-B841-A2F8-D4A162E1A8E9}">
  <sheetPr>
    <pageSetUpPr fitToPage="1"/>
  </sheetPr>
  <dimension ref="A1:K175"/>
  <sheetViews>
    <sheetView topLeftCell="A9" zoomScale="120" zoomScaleNormal="120" workbookViewId="0">
      <selection activeCell="L19" sqref="L19"/>
    </sheetView>
  </sheetViews>
  <sheetFormatPr baseColWidth="10" defaultColWidth="11.1640625" defaultRowHeight="16" x14ac:dyDescent="0.2"/>
  <cols>
    <col min="1" max="3" width="11.1640625" style="2"/>
    <col min="4" max="4" width="13.6640625" style="2" customWidth="1"/>
    <col min="5" max="9" width="11.1640625" style="2"/>
    <col min="10" max="10" width="16.83203125" style="2" customWidth="1"/>
    <col min="11" max="16384" width="11.1640625" style="2"/>
  </cols>
  <sheetData>
    <row r="1" spans="1:10" x14ac:dyDescent="0.2">
      <c r="A1" s="37" t="s">
        <v>5</v>
      </c>
      <c r="B1" s="1"/>
      <c r="C1" s="1"/>
      <c r="D1" s="1"/>
      <c r="E1" s="1"/>
    </row>
    <row r="2" spans="1:10" x14ac:dyDescent="0.2">
      <c r="A2" s="1" t="s">
        <v>6</v>
      </c>
      <c r="B2" s="1"/>
      <c r="C2" s="1"/>
      <c r="D2" s="1"/>
      <c r="E2" s="1"/>
    </row>
    <row r="3" spans="1:10" x14ac:dyDescent="0.2">
      <c r="A3" s="37" t="s">
        <v>57</v>
      </c>
      <c r="B3" s="1"/>
      <c r="C3" s="1"/>
      <c r="D3" s="1"/>
      <c r="E3" s="1"/>
    </row>
    <row r="4" spans="1:10" ht="19" customHeight="1" x14ac:dyDescent="0.2">
      <c r="A4" s="128" t="s">
        <v>12</v>
      </c>
      <c r="B4" s="128"/>
      <c r="C4" s="128"/>
      <c r="D4" s="128"/>
      <c r="E4" s="128"/>
      <c r="F4" s="128"/>
      <c r="G4" s="128"/>
      <c r="H4" s="128"/>
      <c r="I4" s="128"/>
      <c r="J4" s="128"/>
    </row>
    <row r="5" spans="1:10" ht="19" customHeight="1" x14ac:dyDescent="0.2">
      <c r="A5" s="128"/>
      <c r="B5" s="128"/>
      <c r="C5" s="128"/>
      <c r="D5" s="128"/>
      <c r="E5" s="128"/>
      <c r="F5" s="128"/>
      <c r="G5" s="128"/>
      <c r="H5" s="128"/>
      <c r="I5" s="128"/>
      <c r="J5" s="128"/>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52">
        <v>0.02</v>
      </c>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x14ac:dyDescent="0.2">
      <c r="A15" s="1"/>
      <c r="B15" s="1"/>
      <c r="C15" s="1"/>
      <c r="D15" s="1"/>
      <c r="E15" s="1"/>
      <c r="F15" s="1"/>
      <c r="G15" s="1"/>
      <c r="H15" s="1"/>
      <c r="I15" s="52" t="s">
        <v>7</v>
      </c>
      <c r="J15" s="52">
        <v>2.2000000000000001E-4</v>
      </c>
    </row>
    <row r="16" spans="1:10" x14ac:dyDescent="0.2">
      <c r="A16" s="1"/>
      <c r="B16" s="1"/>
      <c r="C16" s="1"/>
      <c r="D16" s="1"/>
      <c r="E16" s="1"/>
      <c r="F16" s="1"/>
      <c r="G16" s="1"/>
      <c r="H16" s="1"/>
      <c r="I16" s="52" t="s">
        <v>8</v>
      </c>
      <c r="J16" s="53">
        <v>2.7E-6</v>
      </c>
    </row>
    <row r="17" spans="1:10" x14ac:dyDescent="0.2">
      <c r="A17" s="1"/>
      <c r="B17" s="1"/>
      <c r="C17" s="1"/>
      <c r="D17" s="1"/>
      <c r="E17" s="1"/>
      <c r="F17" s="1"/>
      <c r="G17" s="1"/>
      <c r="H17" s="1"/>
      <c r="I17" s="52" t="s">
        <v>9</v>
      </c>
      <c r="J17" s="52">
        <v>1.1240000000000001</v>
      </c>
    </row>
    <row r="18" spans="1:10" x14ac:dyDescent="0.2">
      <c r="A18" s="1"/>
      <c r="B18" s="1"/>
      <c r="C18" s="1"/>
      <c r="D18" s="1"/>
      <c r="E18" s="1"/>
      <c r="F18" s="1"/>
      <c r="G18" s="1"/>
      <c r="H18" s="1"/>
      <c r="I18" s="1"/>
      <c r="J18" s="1"/>
    </row>
    <row r="19" spans="1:10" x14ac:dyDescent="0.2">
      <c r="A19" s="1"/>
      <c r="B19" s="1"/>
      <c r="C19" s="1"/>
      <c r="D19" s="1"/>
      <c r="E19" s="1"/>
      <c r="F19" s="1"/>
      <c r="G19" s="1"/>
      <c r="H19" s="1" t="s">
        <v>10</v>
      </c>
      <c r="I19" s="52" t="s">
        <v>11</v>
      </c>
      <c r="J19" s="52">
        <f>1/12</f>
        <v>8.3333333333333329E-2</v>
      </c>
    </row>
    <row r="20" spans="1:10" x14ac:dyDescent="0.2">
      <c r="A20" s="1"/>
      <c r="B20" s="1"/>
      <c r="C20" s="1"/>
      <c r="D20" s="1"/>
      <c r="E20" s="1"/>
      <c r="F20" s="1"/>
      <c r="G20" s="1"/>
      <c r="H20" s="1"/>
      <c r="I20" s="1"/>
      <c r="J20" s="1"/>
    </row>
    <row r="21" spans="1:10" x14ac:dyDescent="0.2">
      <c r="A21" s="1"/>
      <c r="B21" s="1"/>
      <c r="C21" s="1"/>
      <c r="D21" s="1"/>
      <c r="E21" s="1"/>
      <c r="F21" s="1"/>
      <c r="G21" s="1"/>
      <c r="H21" s="1"/>
      <c r="I21" s="1"/>
      <c r="J21" s="1"/>
    </row>
    <row r="23" spans="1:10" x14ac:dyDescent="0.2">
      <c r="A23" s="54" t="s">
        <v>67</v>
      </c>
      <c r="B23" s="1"/>
      <c r="C23" s="1"/>
      <c r="D23" s="1"/>
      <c r="E23" s="1"/>
      <c r="F23" s="1"/>
      <c r="G23" s="1"/>
      <c r="H23" s="1"/>
      <c r="I23" s="1"/>
      <c r="J23" s="1"/>
    </row>
    <row r="24" spans="1:10" ht="17" customHeight="1" thickBot="1" x14ac:dyDescent="0.25"/>
    <row r="25" spans="1:10" ht="24" customHeight="1" thickBot="1" x14ac:dyDescent="0.25">
      <c r="A25" s="2" t="s">
        <v>14</v>
      </c>
      <c r="B25" s="55" t="s">
        <v>0</v>
      </c>
      <c r="C25" s="56"/>
      <c r="D25" s="56"/>
      <c r="E25" s="56"/>
      <c r="F25" s="57"/>
      <c r="G25" s="56"/>
      <c r="H25" s="56"/>
    </row>
    <row r="26" spans="1:10" x14ac:dyDescent="0.2">
      <c r="B26" s="58">
        <v>0</v>
      </c>
      <c r="C26" s="59"/>
      <c r="D26" s="59"/>
      <c r="E26" s="59"/>
      <c r="F26" s="60"/>
      <c r="G26" s="60"/>
      <c r="H26" s="60"/>
    </row>
    <row r="27" spans="1:10" x14ac:dyDescent="0.2">
      <c r="B27" s="61">
        <f t="shared" ref="B27:B58" si="0">B26+h</f>
        <v>8.3333333333333329E-2</v>
      </c>
      <c r="C27" s="62"/>
      <c r="D27" s="62"/>
      <c r="E27" s="62"/>
      <c r="F27" s="63"/>
      <c r="G27" s="63"/>
      <c r="H27" s="63"/>
    </row>
    <row r="28" spans="1:10" x14ac:dyDescent="0.2">
      <c r="B28" s="61">
        <f t="shared" si="0"/>
        <v>0.16666666666666666</v>
      </c>
      <c r="C28" s="62"/>
      <c r="D28" s="62"/>
      <c r="E28" s="62"/>
      <c r="F28" s="63"/>
      <c r="G28" s="63"/>
      <c r="H28" s="63"/>
    </row>
    <row r="29" spans="1:10" x14ac:dyDescent="0.2">
      <c r="B29" s="61">
        <f t="shared" si="0"/>
        <v>0.25</v>
      </c>
      <c r="C29" s="62"/>
      <c r="D29" s="62"/>
      <c r="E29" s="62"/>
      <c r="F29" s="63"/>
      <c r="G29" s="63"/>
      <c r="H29" s="63"/>
    </row>
    <row r="30" spans="1:10" x14ac:dyDescent="0.2">
      <c r="B30" s="61">
        <f t="shared" si="0"/>
        <v>0.33333333333333331</v>
      </c>
      <c r="C30" s="62"/>
      <c r="D30" s="62"/>
      <c r="E30" s="62"/>
      <c r="F30" s="63"/>
      <c r="G30" s="63"/>
      <c r="H30" s="63"/>
    </row>
    <row r="31" spans="1:10" x14ac:dyDescent="0.2">
      <c r="B31" s="61">
        <f t="shared" si="0"/>
        <v>0.41666666666666663</v>
      </c>
      <c r="C31" s="62"/>
      <c r="D31" s="62"/>
      <c r="E31" s="62"/>
      <c r="F31" s="63"/>
      <c r="G31" s="63"/>
      <c r="H31" s="63"/>
    </row>
    <row r="32" spans="1:10" x14ac:dyDescent="0.2">
      <c r="B32" s="61">
        <f t="shared" si="0"/>
        <v>0.49999999999999994</v>
      </c>
      <c r="C32" s="62"/>
      <c r="D32" s="62"/>
      <c r="E32" s="62"/>
      <c r="F32" s="63"/>
      <c r="G32" s="63"/>
      <c r="H32" s="63"/>
    </row>
    <row r="33" spans="2:8" x14ac:dyDescent="0.2">
      <c r="B33" s="61">
        <f t="shared" si="0"/>
        <v>0.58333333333333326</v>
      </c>
      <c r="C33" s="62"/>
      <c r="D33" s="62"/>
      <c r="E33" s="62"/>
      <c r="F33" s="63"/>
      <c r="G33" s="63"/>
      <c r="H33" s="63"/>
    </row>
    <row r="34" spans="2:8" x14ac:dyDescent="0.2">
      <c r="B34" s="61">
        <f t="shared" si="0"/>
        <v>0.66666666666666663</v>
      </c>
      <c r="C34" s="62"/>
      <c r="D34" s="62"/>
      <c r="E34" s="62"/>
      <c r="F34" s="63"/>
      <c r="G34" s="63"/>
      <c r="H34" s="63"/>
    </row>
    <row r="35" spans="2:8" x14ac:dyDescent="0.2">
      <c r="B35" s="61">
        <f t="shared" si="0"/>
        <v>0.75</v>
      </c>
      <c r="C35" s="62"/>
      <c r="D35" s="62"/>
      <c r="E35" s="62"/>
      <c r="F35" s="63"/>
      <c r="G35" s="63"/>
      <c r="H35" s="63"/>
    </row>
    <row r="36" spans="2:8" x14ac:dyDescent="0.2">
      <c r="B36" s="61">
        <f t="shared" si="0"/>
        <v>0.83333333333333337</v>
      </c>
      <c r="C36" s="62"/>
      <c r="D36" s="62"/>
      <c r="E36" s="62"/>
      <c r="F36" s="63"/>
      <c r="G36" s="63"/>
      <c r="H36" s="63"/>
    </row>
    <row r="37" spans="2:8" x14ac:dyDescent="0.2">
      <c r="B37" s="61">
        <f t="shared" si="0"/>
        <v>0.91666666666666674</v>
      </c>
      <c r="C37" s="62"/>
      <c r="D37" s="62"/>
      <c r="E37" s="62"/>
      <c r="F37" s="63"/>
      <c r="G37" s="63"/>
      <c r="H37" s="63"/>
    </row>
    <row r="38" spans="2:8" x14ac:dyDescent="0.2">
      <c r="B38" s="61">
        <f t="shared" si="0"/>
        <v>1</v>
      </c>
      <c r="C38" s="62"/>
      <c r="D38" s="62"/>
      <c r="E38" s="62"/>
      <c r="F38" s="63"/>
      <c r="G38" s="63"/>
      <c r="H38" s="63"/>
    </row>
    <row r="39" spans="2:8" x14ac:dyDescent="0.2">
      <c r="B39" s="61">
        <f t="shared" si="0"/>
        <v>1.0833333333333333</v>
      </c>
      <c r="C39" s="62"/>
      <c r="D39" s="62"/>
      <c r="E39" s="62"/>
      <c r="F39" s="63"/>
      <c r="G39" s="63"/>
      <c r="H39" s="63"/>
    </row>
    <row r="40" spans="2:8" x14ac:dyDescent="0.2">
      <c r="B40" s="61">
        <f t="shared" si="0"/>
        <v>1.1666666666666665</v>
      </c>
      <c r="C40" s="62"/>
      <c r="D40" s="62"/>
      <c r="E40" s="62"/>
      <c r="F40" s="63"/>
      <c r="G40" s="63"/>
      <c r="H40" s="63"/>
    </row>
    <row r="41" spans="2:8" x14ac:dyDescent="0.2">
      <c r="B41" s="61">
        <f t="shared" si="0"/>
        <v>1.2499999999999998</v>
      </c>
      <c r="C41" s="62"/>
      <c r="D41" s="62"/>
      <c r="E41" s="62"/>
      <c r="F41" s="63"/>
      <c r="G41" s="63"/>
      <c r="H41" s="63"/>
    </row>
    <row r="42" spans="2:8" x14ac:dyDescent="0.2">
      <c r="B42" s="61">
        <f t="shared" si="0"/>
        <v>1.333333333333333</v>
      </c>
      <c r="C42" s="62"/>
      <c r="D42" s="62"/>
      <c r="E42" s="62"/>
      <c r="F42" s="63"/>
      <c r="G42" s="63"/>
      <c r="H42" s="63"/>
    </row>
    <row r="43" spans="2:8" x14ac:dyDescent="0.2">
      <c r="B43" s="61">
        <f t="shared" si="0"/>
        <v>1.4166666666666663</v>
      </c>
      <c r="C43" s="62"/>
      <c r="D43" s="62"/>
      <c r="E43" s="62"/>
      <c r="F43" s="63"/>
      <c r="G43" s="63"/>
      <c r="H43" s="63"/>
    </row>
    <row r="44" spans="2:8" x14ac:dyDescent="0.2">
      <c r="B44" s="61">
        <f t="shared" si="0"/>
        <v>1.4999999999999996</v>
      </c>
      <c r="C44" s="62"/>
      <c r="D44" s="62"/>
      <c r="E44" s="62"/>
      <c r="F44" s="63"/>
      <c r="G44" s="63"/>
      <c r="H44" s="63"/>
    </row>
    <row r="45" spans="2:8" x14ac:dyDescent="0.2">
      <c r="B45" s="61">
        <f t="shared" si="0"/>
        <v>1.5833333333333328</v>
      </c>
      <c r="C45" s="62"/>
      <c r="D45" s="62"/>
      <c r="E45" s="62"/>
      <c r="F45" s="63"/>
      <c r="G45" s="63"/>
      <c r="H45" s="63"/>
    </row>
    <row r="46" spans="2:8" x14ac:dyDescent="0.2">
      <c r="B46" s="61">
        <f t="shared" si="0"/>
        <v>1.6666666666666661</v>
      </c>
      <c r="C46" s="62"/>
      <c r="D46" s="62"/>
      <c r="E46" s="62"/>
      <c r="F46" s="63"/>
      <c r="G46" s="63"/>
      <c r="H46" s="63"/>
    </row>
    <row r="47" spans="2:8" x14ac:dyDescent="0.2">
      <c r="B47" s="61">
        <f t="shared" si="0"/>
        <v>1.7499999999999993</v>
      </c>
      <c r="C47" s="62"/>
      <c r="D47" s="62"/>
      <c r="E47" s="62"/>
      <c r="F47" s="63"/>
      <c r="G47" s="63"/>
      <c r="H47" s="63"/>
    </row>
    <row r="48" spans="2:8" x14ac:dyDescent="0.2">
      <c r="B48" s="61">
        <f t="shared" si="0"/>
        <v>1.8333333333333326</v>
      </c>
      <c r="C48" s="62"/>
      <c r="D48" s="62"/>
      <c r="E48" s="62"/>
      <c r="F48" s="63"/>
      <c r="G48" s="63"/>
      <c r="H48" s="63"/>
    </row>
    <row r="49" spans="2:8" x14ac:dyDescent="0.2">
      <c r="B49" s="61">
        <f t="shared" si="0"/>
        <v>1.9166666666666659</v>
      </c>
      <c r="C49" s="62"/>
      <c r="D49" s="62"/>
      <c r="E49" s="62"/>
      <c r="F49" s="63"/>
      <c r="G49" s="63"/>
      <c r="H49" s="63"/>
    </row>
    <row r="50" spans="2:8" x14ac:dyDescent="0.2">
      <c r="B50" s="61">
        <f t="shared" si="0"/>
        <v>1.9999999999999991</v>
      </c>
      <c r="C50" s="62"/>
      <c r="D50" s="62"/>
      <c r="E50" s="62"/>
      <c r="F50" s="63"/>
      <c r="G50" s="63"/>
      <c r="H50" s="63"/>
    </row>
    <row r="51" spans="2:8" x14ac:dyDescent="0.2">
      <c r="B51" s="61">
        <f t="shared" si="0"/>
        <v>2.0833333333333326</v>
      </c>
      <c r="C51" s="62"/>
      <c r="D51" s="62"/>
      <c r="E51" s="62"/>
      <c r="F51" s="63"/>
      <c r="G51" s="63"/>
      <c r="H51" s="63"/>
    </row>
    <row r="52" spans="2:8" x14ac:dyDescent="0.2">
      <c r="B52" s="61">
        <f t="shared" si="0"/>
        <v>2.1666666666666661</v>
      </c>
      <c r="C52" s="62"/>
      <c r="D52" s="62"/>
      <c r="E52" s="62"/>
      <c r="F52" s="63"/>
      <c r="G52" s="63"/>
      <c r="H52" s="63"/>
    </row>
    <row r="53" spans="2:8" x14ac:dyDescent="0.2">
      <c r="B53" s="61">
        <f t="shared" si="0"/>
        <v>2.2499999999999996</v>
      </c>
      <c r="C53" s="62"/>
      <c r="D53" s="62"/>
      <c r="E53" s="62"/>
      <c r="F53" s="63"/>
      <c r="G53" s="63"/>
      <c r="H53" s="63"/>
    </row>
    <row r="54" spans="2:8" x14ac:dyDescent="0.2">
      <c r="B54" s="61">
        <f t="shared" si="0"/>
        <v>2.333333333333333</v>
      </c>
      <c r="C54" s="62"/>
      <c r="D54" s="62"/>
      <c r="E54" s="62"/>
      <c r="F54" s="63"/>
      <c r="G54" s="63"/>
      <c r="H54" s="63"/>
    </row>
    <row r="55" spans="2:8" x14ac:dyDescent="0.2">
      <c r="B55" s="61">
        <f t="shared" si="0"/>
        <v>2.4166666666666665</v>
      </c>
      <c r="C55" s="62"/>
      <c r="D55" s="62"/>
      <c r="E55" s="62"/>
      <c r="F55" s="63"/>
      <c r="G55" s="63"/>
      <c r="H55" s="63"/>
    </row>
    <row r="56" spans="2:8" x14ac:dyDescent="0.2">
      <c r="B56" s="61">
        <f t="shared" si="0"/>
        <v>2.5</v>
      </c>
      <c r="C56" s="62"/>
      <c r="D56" s="62"/>
      <c r="E56" s="62"/>
      <c r="F56" s="63"/>
      <c r="G56" s="63"/>
      <c r="H56" s="63"/>
    </row>
    <row r="57" spans="2:8" x14ac:dyDescent="0.2">
      <c r="B57" s="61">
        <f t="shared" si="0"/>
        <v>2.5833333333333335</v>
      </c>
      <c r="C57" s="62"/>
      <c r="D57" s="62"/>
      <c r="E57" s="62"/>
      <c r="F57" s="63"/>
      <c r="G57" s="63"/>
      <c r="H57" s="63"/>
    </row>
    <row r="58" spans="2:8" x14ac:dyDescent="0.2">
      <c r="B58" s="61">
        <f t="shared" si="0"/>
        <v>2.666666666666667</v>
      </c>
      <c r="C58" s="62"/>
      <c r="D58" s="62"/>
      <c r="E58" s="62"/>
      <c r="F58" s="63"/>
      <c r="G58" s="63"/>
      <c r="H58" s="63"/>
    </row>
    <row r="59" spans="2:8" x14ac:dyDescent="0.2">
      <c r="B59" s="61">
        <f t="shared" ref="B59:B86" si="1">B58+h</f>
        <v>2.7500000000000004</v>
      </c>
      <c r="C59" s="62"/>
      <c r="D59" s="62"/>
      <c r="E59" s="62"/>
      <c r="F59" s="63"/>
      <c r="G59" s="63"/>
      <c r="H59" s="63"/>
    </row>
    <row r="60" spans="2:8" x14ac:dyDescent="0.2">
      <c r="B60" s="61">
        <f t="shared" si="1"/>
        <v>2.8333333333333339</v>
      </c>
      <c r="C60" s="62"/>
      <c r="D60" s="62"/>
      <c r="E60" s="62"/>
      <c r="F60" s="63"/>
      <c r="G60" s="63"/>
      <c r="H60" s="63"/>
    </row>
    <row r="61" spans="2:8" x14ac:dyDescent="0.2">
      <c r="B61" s="61">
        <f t="shared" si="1"/>
        <v>2.9166666666666674</v>
      </c>
      <c r="C61" s="62"/>
      <c r="D61" s="62"/>
      <c r="E61" s="62"/>
      <c r="F61" s="63"/>
      <c r="G61" s="63"/>
      <c r="H61" s="63"/>
    </row>
    <row r="62" spans="2:8" x14ac:dyDescent="0.2">
      <c r="B62" s="61">
        <f t="shared" si="1"/>
        <v>3.0000000000000009</v>
      </c>
      <c r="C62" s="62"/>
      <c r="D62" s="62"/>
      <c r="E62" s="62"/>
      <c r="F62" s="63"/>
      <c r="G62" s="63"/>
      <c r="H62" s="63"/>
    </row>
    <row r="63" spans="2:8" x14ac:dyDescent="0.2">
      <c r="B63" s="61">
        <f t="shared" si="1"/>
        <v>3.0833333333333344</v>
      </c>
      <c r="C63" s="62"/>
      <c r="D63" s="62"/>
      <c r="E63" s="62"/>
      <c r="F63" s="63"/>
      <c r="G63" s="63"/>
      <c r="H63" s="63"/>
    </row>
    <row r="64" spans="2:8" x14ac:dyDescent="0.2">
      <c r="B64" s="61">
        <f t="shared" si="1"/>
        <v>3.1666666666666679</v>
      </c>
      <c r="C64" s="62"/>
      <c r="D64" s="62"/>
      <c r="E64" s="62"/>
      <c r="F64" s="63"/>
      <c r="G64" s="63"/>
      <c r="H64" s="63"/>
    </row>
    <row r="65" spans="2:8" x14ac:dyDescent="0.2">
      <c r="B65" s="61">
        <f t="shared" si="1"/>
        <v>3.2500000000000013</v>
      </c>
      <c r="C65" s="62"/>
      <c r="D65" s="62"/>
      <c r="E65" s="62"/>
      <c r="F65" s="63"/>
      <c r="G65" s="63"/>
      <c r="H65" s="63"/>
    </row>
    <row r="66" spans="2:8" x14ac:dyDescent="0.2">
      <c r="B66" s="61">
        <f t="shared" si="1"/>
        <v>3.3333333333333348</v>
      </c>
      <c r="C66" s="62"/>
      <c r="D66" s="62"/>
      <c r="E66" s="62"/>
      <c r="F66" s="63"/>
      <c r="G66" s="63"/>
      <c r="H66" s="63"/>
    </row>
    <row r="67" spans="2:8" x14ac:dyDescent="0.2">
      <c r="B67" s="61">
        <f t="shared" si="1"/>
        <v>3.4166666666666683</v>
      </c>
      <c r="C67" s="62"/>
      <c r="D67" s="62"/>
      <c r="E67" s="62"/>
      <c r="F67" s="63"/>
      <c r="G67" s="63"/>
      <c r="H67" s="63"/>
    </row>
    <row r="68" spans="2:8" x14ac:dyDescent="0.2">
      <c r="B68" s="61">
        <f t="shared" si="1"/>
        <v>3.5000000000000018</v>
      </c>
      <c r="C68" s="62"/>
      <c r="D68" s="62"/>
      <c r="E68" s="62"/>
      <c r="F68" s="63"/>
      <c r="G68" s="63"/>
      <c r="H68" s="63"/>
    </row>
    <row r="69" spans="2:8" x14ac:dyDescent="0.2">
      <c r="B69" s="61">
        <f t="shared" si="1"/>
        <v>3.5833333333333353</v>
      </c>
      <c r="C69" s="62"/>
      <c r="D69" s="62"/>
      <c r="E69" s="62"/>
      <c r="F69" s="63"/>
      <c r="G69" s="63"/>
      <c r="H69" s="63"/>
    </row>
    <row r="70" spans="2:8" x14ac:dyDescent="0.2">
      <c r="B70" s="61">
        <f t="shared" si="1"/>
        <v>3.6666666666666687</v>
      </c>
      <c r="C70" s="62"/>
      <c r="D70" s="62"/>
      <c r="E70" s="62"/>
      <c r="F70" s="63"/>
      <c r="G70" s="63"/>
      <c r="H70" s="63"/>
    </row>
    <row r="71" spans="2:8" x14ac:dyDescent="0.2">
      <c r="B71" s="61">
        <f t="shared" si="1"/>
        <v>3.7500000000000022</v>
      </c>
      <c r="C71" s="62"/>
      <c r="D71" s="62"/>
      <c r="E71" s="62"/>
      <c r="F71" s="63"/>
      <c r="G71" s="63"/>
      <c r="H71" s="63"/>
    </row>
    <row r="72" spans="2:8" x14ac:dyDescent="0.2">
      <c r="B72" s="61">
        <f t="shared" si="1"/>
        <v>3.8333333333333357</v>
      </c>
      <c r="C72" s="62"/>
      <c r="D72" s="62"/>
      <c r="E72" s="62"/>
      <c r="F72" s="63"/>
      <c r="G72" s="63"/>
      <c r="H72" s="63"/>
    </row>
    <row r="73" spans="2:8" x14ac:dyDescent="0.2">
      <c r="B73" s="61">
        <f t="shared" si="1"/>
        <v>3.9166666666666692</v>
      </c>
      <c r="C73" s="62"/>
      <c r="D73" s="62"/>
      <c r="E73" s="62"/>
      <c r="F73" s="63"/>
      <c r="G73" s="63"/>
      <c r="H73" s="63"/>
    </row>
    <row r="74" spans="2:8" x14ac:dyDescent="0.2">
      <c r="B74" s="61">
        <f t="shared" si="1"/>
        <v>4.0000000000000027</v>
      </c>
      <c r="C74" s="62"/>
      <c r="D74" s="62"/>
      <c r="E74" s="62"/>
      <c r="F74" s="63"/>
      <c r="G74" s="63"/>
      <c r="H74" s="63"/>
    </row>
    <row r="75" spans="2:8" x14ac:dyDescent="0.2">
      <c r="B75" s="61">
        <f t="shared" si="1"/>
        <v>4.0833333333333357</v>
      </c>
      <c r="C75" s="62"/>
      <c r="D75" s="62"/>
      <c r="E75" s="62"/>
      <c r="F75" s="63"/>
      <c r="G75" s="63"/>
      <c r="H75" s="63"/>
    </row>
    <row r="76" spans="2:8" x14ac:dyDescent="0.2">
      <c r="B76" s="61">
        <f t="shared" si="1"/>
        <v>4.1666666666666687</v>
      </c>
      <c r="C76" s="62"/>
      <c r="D76" s="62"/>
      <c r="E76" s="62"/>
      <c r="F76" s="63"/>
      <c r="G76" s="63"/>
      <c r="H76" s="63"/>
    </row>
    <row r="77" spans="2:8" x14ac:dyDescent="0.2">
      <c r="B77" s="61">
        <f t="shared" si="1"/>
        <v>4.2500000000000018</v>
      </c>
      <c r="C77" s="62"/>
      <c r="D77" s="62"/>
      <c r="E77" s="62"/>
      <c r="F77" s="63"/>
      <c r="G77" s="63"/>
      <c r="H77" s="63"/>
    </row>
    <row r="78" spans="2:8" x14ac:dyDescent="0.2">
      <c r="B78" s="61">
        <f t="shared" si="1"/>
        <v>4.3333333333333348</v>
      </c>
      <c r="C78" s="62"/>
      <c r="D78" s="62"/>
      <c r="E78" s="62"/>
      <c r="F78" s="63"/>
      <c r="G78" s="63"/>
      <c r="H78" s="63"/>
    </row>
    <row r="79" spans="2:8" x14ac:dyDescent="0.2">
      <c r="B79" s="61">
        <f t="shared" si="1"/>
        <v>4.4166666666666679</v>
      </c>
      <c r="C79" s="62"/>
      <c r="D79" s="62"/>
      <c r="E79" s="62"/>
      <c r="F79" s="63"/>
      <c r="G79" s="63"/>
      <c r="H79" s="63"/>
    </row>
    <row r="80" spans="2:8" x14ac:dyDescent="0.2">
      <c r="B80" s="61">
        <f t="shared" si="1"/>
        <v>4.5000000000000009</v>
      </c>
      <c r="C80" s="62"/>
      <c r="D80" s="62"/>
      <c r="E80" s="62"/>
      <c r="F80" s="63"/>
      <c r="G80" s="63"/>
      <c r="H80" s="63"/>
    </row>
    <row r="81" spans="1:10" x14ac:dyDescent="0.2">
      <c r="B81" s="61">
        <f t="shared" si="1"/>
        <v>4.5833333333333339</v>
      </c>
      <c r="C81" s="62"/>
      <c r="D81" s="62"/>
      <c r="E81" s="62"/>
      <c r="F81" s="63"/>
      <c r="G81" s="63"/>
      <c r="H81" s="63"/>
    </row>
    <row r="82" spans="1:10" x14ac:dyDescent="0.2">
      <c r="B82" s="61">
        <f t="shared" si="1"/>
        <v>4.666666666666667</v>
      </c>
      <c r="C82" s="62"/>
      <c r="D82" s="62"/>
      <c r="E82" s="62"/>
      <c r="F82" s="63"/>
      <c r="G82" s="63"/>
      <c r="H82" s="63"/>
    </row>
    <row r="83" spans="1:10" x14ac:dyDescent="0.2">
      <c r="B83" s="61">
        <f t="shared" si="1"/>
        <v>4.75</v>
      </c>
      <c r="C83" s="62"/>
      <c r="D83" s="62"/>
      <c r="E83" s="62"/>
      <c r="F83" s="63"/>
      <c r="G83" s="63"/>
      <c r="H83" s="63"/>
    </row>
    <row r="84" spans="1:10" x14ac:dyDescent="0.2">
      <c r="B84" s="61">
        <f t="shared" si="1"/>
        <v>4.833333333333333</v>
      </c>
      <c r="C84" s="62"/>
      <c r="D84" s="62"/>
      <c r="E84" s="62"/>
      <c r="F84" s="63"/>
      <c r="G84" s="63"/>
      <c r="H84" s="63"/>
    </row>
    <row r="85" spans="1:10" x14ac:dyDescent="0.2">
      <c r="B85" s="61">
        <f t="shared" si="1"/>
        <v>4.9166666666666661</v>
      </c>
      <c r="C85" s="62"/>
      <c r="D85" s="62"/>
      <c r="E85" s="62"/>
      <c r="F85" s="63"/>
      <c r="G85" s="63"/>
      <c r="H85" s="63"/>
    </row>
    <row r="86" spans="1:10" ht="17" thickBot="1" x14ac:dyDescent="0.25">
      <c r="B86" s="64">
        <f t="shared" si="1"/>
        <v>4.9999999999999991</v>
      </c>
      <c r="C86" s="65"/>
      <c r="D86" s="65"/>
      <c r="E86" s="65"/>
      <c r="F86" s="66"/>
      <c r="G86" s="66"/>
      <c r="H86" s="66"/>
    </row>
    <row r="89" spans="1:10" x14ac:dyDescent="0.2">
      <c r="A89" s="129" t="s">
        <v>13</v>
      </c>
      <c r="B89" s="129"/>
      <c r="C89" s="129"/>
      <c r="D89" s="129"/>
      <c r="E89" s="129"/>
      <c r="F89" s="129"/>
      <c r="G89" s="129"/>
      <c r="H89" s="129"/>
      <c r="I89" s="129"/>
      <c r="J89" s="129"/>
    </row>
    <row r="90" spans="1:10" x14ac:dyDescent="0.2">
      <c r="A90" s="129"/>
      <c r="B90" s="129"/>
      <c r="C90" s="129"/>
      <c r="D90" s="129"/>
      <c r="E90" s="129"/>
      <c r="F90" s="129"/>
      <c r="G90" s="129"/>
      <c r="H90" s="129"/>
      <c r="I90" s="129"/>
      <c r="J90" s="129"/>
    </row>
    <row r="91" spans="1:10" x14ac:dyDescent="0.2">
      <c r="A91" s="129"/>
      <c r="B91" s="129"/>
      <c r="C91" s="129"/>
      <c r="D91" s="129"/>
      <c r="E91" s="129"/>
      <c r="F91" s="129"/>
      <c r="G91" s="129"/>
      <c r="H91" s="129"/>
      <c r="I91" s="129"/>
      <c r="J91" s="129"/>
    </row>
    <row r="92" spans="1:10" x14ac:dyDescent="0.2">
      <c r="A92" s="1"/>
      <c r="B92" s="54" t="s">
        <v>75</v>
      </c>
      <c r="C92" s="1"/>
      <c r="D92" s="1"/>
      <c r="E92" s="1"/>
      <c r="F92" s="1"/>
      <c r="G92" s="1"/>
      <c r="H92" s="1"/>
      <c r="I92" s="1"/>
      <c r="J92" s="1"/>
    </row>
    <row r="93" spans="1:10" ht="18" x14ac:dyDescent="0.2">
      <c r="A93" s="1"/>
      <c r="B93" s="54" t="s">
        <v>68</v>
      </c>
      <c r="C93" s="1"/>
      <c r="D93" s="1"/>
      <c r="E93" s="1"/>
      <c r="F93" s="1"/>
      <c r="G93" s="1"/>
      <c r="H93" s="1"/>
      <c r="I93" s="1"/>
      <c r="J93" s="1"/>
    </row>
    <row r="94" spans="1:10" x14ac:dyDescent="0.2">
      <c r="A94" s="1"/>
      <c r="B94" s="1"/>
      <c r="C94" s="1"/>
      <c r="D94" s="1"/>
      <c r="E94" s="1"/>
      <c r="F94" s="1"/>
      <c r="G94" s="1"/>
      <c r="H94" s="1"/>
      <c r="I94" s="1"/>
      <c r="J94" s="1"/>
    </row>
    <row r="95" spans="1:10" x14ac:dyDescent="0.2">
      <c r="A95" s="1"/>
      <c r="B95" s="131" t="s">
        <v>69</v>
      </c>
      <c r="C95" s="132"/>
      <c r="D95" s="132"/>
      <c r="E95" s="133"/>
      <c r="F95" s="67">
        <v>500</v>
      </c>
      <c r="G95" s="1"/>
      <c r="H95" s="1"/>
      <c r="I95" s="1"/>
      <c r="J95" s="1"/>
    </row>
    <row r="96" spans="1:10" x14ac:dyDescent="0.2">
      <c r="A96" s="1"/>
      <c r="B96" s="130" t="s">
        <v>70</v>
      </c>
      <c r="C96" s="130"/>
      <c r="D96" s="130"/>
      <c r="E96" s="130"/>
      <c r="F96" s="67">
        <v>5</v>
      </c>
      <c r="G96" s="68"/>
      <c r="H96" s="69"/>
      <c r="I96" s="70"/>
      <c r="J96" s="1"/>
    </row>
    <row r="97" spans="1:10" x14ac:dyDescent="0.2">
      <c r="A97" s="1"/>
      <c r="B97" s="130" t="s">
        <v>71</v>
      </c>
      <c r="C97" s="130"/>
      <c r="D97" s="130"/>
      <c r="E97" s="130"/>
      <c r="F97" s="67">
        <v>500000</v>
      </c>
      <c r="G97" s="68"/>
      <c r="H97" s="69"/>
      <c r="I97" s="70"/>
      <c r="J97" s="1"/>
    </row>
    <row r="98" spans="1:10" x14ac:dyDescent="0.2">
      <c r="A98" s="1"/>
      <c r="B98" s="130" t="s">
        <v>72</v>
      </c>
      <c r="C98" s="130"/>
      <c r="D98" s="130"/>
      <c r="E98" s="130"/>
      <c r="F98" s="71">
        <v>0.06</v>
      </c>
      <c r="G98" s="68"/>
      <c r="H98" s="69"/>
      <c r="I98" s="70"/>
      <c r="J98" s="1"/>
    </row>
    <row r="99" spans="1:10" x14ac:dyDescent="0.2">
      <c r="A99" s="1"/>
      <c r="B99" s="69"/>
      <c r="C99" s="68"/>
      <c r="D99" s="69"/>
      <c r="E99" s="68"/>
      <c r="F99" s="69"/>
      <c r="G99" s="68"/>
      <c r="H99" s="69"/>
      <c r="I99" s="70"/>
      <c r="J99" s="1"/>
    </row>
    <row r="101" spans="1:10" x14ac:dyDescent="0.2">
      <c r="A101" s="54" t="s">
        <v>60</v>
      </c>
      <c r="B101" s="1"/>
      <c r="C101" s="1"/>
      <c r="D101" s="1"/>
      <c r="E101" s="1"/>
      <c r="F101" s="1"/>
    </row>
    <row r="102" spans="1:10" ht="17" thickBot="1" x14ac:dyDescent="0.25"/>
    <row r="103" spans="1:10" ht="52" thickBot="1" x14ac:dyDescent="0.25">
      <c r="A103" s="72" t="s">
        <v>14</v>
      </c>
      <c r="B103" s="73" t="s">
        <v>0</v>
      </c>
      <c r="C103" s="74"/>
      <c r="D103" s="75"/>
      <c r="E103" s="75"/>
      <c r="F103" s="76" t="s">
        <v>1</v>
      </c>
      <c r="G103" s="77" t="s">
        <v>3</v>
      </c>
      <c r="H103" s="78" t="s">
        <v>4</v>
      </c>
      <c r="I103" s="77" t="s">
        <v>2</v>
      </c>
    </row>
    <row r="104" spans="1:10" ht="17" thickBot="1" x14ac:dyDescent="0.25">
      <c r="B104" s="79">
        <f>B26</f>
        <v>0</v>
      </c>
      <c r="C104" s="80">
        <f>F26</f>
        <v>0</v>
      </c>
      <c r="D104" s="80">
        <f t="shared" ref="D104:E104" si="2">G26</f>
        <v>0</v>
      </c>
      <c r="E104" s="80">
        <f t="shared" si="2"/>
        <v>0</v>
      </c>
      <c r="F104" s="81"/>
      <c r="G104" s="82"/>
      <c r="H104" s="83"/>
      <c r="I104" s="62"/>
    </row>
    <row r="105" spans="1:10" ht="17" thickBot="1" x14ac:dyDescent="0.25">
      <c r="B105" s="79">
        <f t="shared" ref="B105:B164" si="3">B27</f>
        <v>8.3333333333333329E-2</v>
      </c>
      <c r="C105" s="80">
        <f t="shared" ref="C105:C163" si="4">F27</f>
        <v>0</v>
      </c>
      <c r="D105" s="80">
        <f t="shared" ref="D105:D163" si="5">G27</f>
        <v>0</v>
      </c>
      <c r="E105" s="80">
        <f t="shared" ref="E105:E163" si="6">H27</f>
        <v>0</v>
      </c>
      <c r="F105" s="81"/>
      <c r="G105" s="82"/>
      <c r="H105" s="83"/>
      <c r="I105" s="62"/>
    </row>
    <row r="106" spans="1:10" ht="17" thickBot="1" x14ac:dyDescent="0.25">
      <c r="B106" s="79">
        <f t="shared" si="3"/>
        <v>0.16666666666666666</v>
      </c>
      <c r="C106" s="80">
        <f t="shared" si="4"/>
        <v>0</v>
      </c>
      <c r="D106" s="80">
        <f t="shared" si="5"/>
        <v>0</v>
      </c>
      <c r="E106" s="80">
        <f t="shared" si="6"/>
        <v>0</v>
      </c>
      <c r="F106" s="81"/>
      <c r="G106" s="82"/>
      <c r="H106" s="83"/>
      <c r="I106" s="62"/>
    </row>
    <row r="107" spans="1:10" ht="17" thickBot="1" x14ac:dyDescent="0.25">
      <c r="B107" s="79">
        <f t="shared" si="3"/>
        <v>0.25</v>
      </c>
      <c r="C107" s="80">
        <f t="shared" si="4"/>
        <v>0</v>
      </c>
      <c r="D107" s="80">
        <f t="shared" si="5"/>
        <v>0</v>
      </c>
      <c r="E107" s="80">
        <f t="shared" si="6"/>
        <v>0</v>
      </c>
      <c r="F107" s="81"/>
      <c r="G107" s="82"/>
      <c r="H107" s="83"/>
      <c r="I107" s="62"/>
    </row>
    <row r="108" spans="1:10" ht="17" thickBot="1" x14ac:dyDescent="0.25">
      <c r="B108" s="79">
        <f t="shared" si="3"/>
        <v>0.33333333333333331</v>
      </c>
      <c r="C108" s="80">
        <f t="shared" si="4"/>
        <v>0</v>
      </c>
      <c r="D108" s="80">
        <f t="shared" si="5"/>
        <v>0</v>
      </c>
      <c r="E108" s="80">
        <f t="shared" si="6"/>
        <v>0</v>
      </c>
      <c r="F108" s="81"/>
      <c r="G108" s="82"/>
      <c r="H108" s="83"/>
      <c r="I108" s="62"/>
    </row>
    <row r="109" spans="1:10" ht="17" thickBot="1" x14ac:dyDescent="0.25">
      <c r="B109" s="79">
        <f t="shared" si="3"/>
        <v>0.41666666666666663</v>
      </c>
      <c r="C109" s="80">
        <f t="shared" si="4"/>
        <v>0</v>
      </c>
      <c r="D109" s="80">
        <f t="shared" si="5"/>
        <v>0</v>
      </c>
      <c r="E109" s="80">
        <f t="shared" si="6"/>
        <v>0</v>
      </c>
      <c r="F109" s="81"/>
      <c r="G109" s="82"/>
      <c r="H109" s="83"/>
      <c r="I109" s="62"/>
    </row>
    <row r="110" spans="1:10" ht="17" thickBot="1" x14ac:dyDescent="0.25">
      <c r="B110" s="79">
        <f t="shared" si="3"/>
        <v>0.49999999999999994</v>
      </c>
      <c r="C110" s="80">
        <f t="shared" si="4"/>
        <v>0</v>
      </c>
      <c r="D110" s="80">
        <f t="shared" si="5"/>
        <v>0</v>
      </c>
      <c r="E110" s="80">
        <f t="shared" si="6"/>
        <v>0</v>
      </c>
      <c r="F110" s="81"/>
      <c r="G110" s="82"/>
      <c r="H110" s="83"/>
      <c r="I110" s="62"/>
    </row>
    <row r="111" spans="1:10" ht="17" thickBot="1" x14ac:dyDescent="0.25">
      <c r="B111" s="79">
        <f t="shared" si="3"/>
        <v>0.58333333333333326</v>
      </c>
      <c r="C111" s="80">
        <f t="shared" si="4"/>
        <v>0</v>
      </c>
      <c r="D111" s="80">
        <f t="shared" si="5"/>
        <v>0</v>
      </c>
      <c r="E111" s="80">
        <f t="shared" si="6"/>
        <v>0</v>
      </c>
      <c r="F111" s="81"/>
      <c r="G111" s="82"/>
      <c r="H111" s="83"/>
      <c r="I111" s="62"/>
    </row>
    <row r="112" spans="1:10" ht="17" thickBot="1" x14ac:dyDescent="0.25">
      <c r="B112" s="79">
        <f t="shared" si="3"/>
        <v>0.66666666666666663</v>
      </c>
      <c r="C112" s="80">
        <f t="shared" si="4"/>
        <v>0</v>
      </c>
      <c r="D112" s="80">
        <f t="shared" si="5"/>
        <v>0</v>
      </c>
      <c r="E112" s="80">
        <f t="shared" si="6"/>
        <v>0</v>
      </c>
      <c r="F112" s="81"/>
      <c r="G112" s="82"/>
      <c r="H112" s="83"/>
      <c r="I112" s="62"/>
    </row>
    <row r="113" spans="2:9" ht="17" thickBot="1" x14ac:dyDescent="0.25">
      <c r="B113" s="79">
        <f t="shared" si="3"/>
        <v>0.75</v>
      </c>
      <c r="C113" s="80">
        <f t="shared" si="4"/>
        <v>0</v>
      </c>
      <c r="D113" s="80">
        <f t="shared" si="5"/>
        <v>0</v>
      </c>
      <c r="E113" s="80">
        <f t="shared" si="6"/>
        <v>0</v>
      </c>
      <c r="F113" s="81"/>
      <c r="G113" s="82"/>
      <c r="H113" s="83"/>
      <c r="I113" s="62"/>
    </row>
    <row r="114" spans="2:9" ht="17" thickBot="1" x14ac:dyDescent="0.25">
      <c r="B114" s="79">
        <f t="shared" si="3"/>
        <v>0.83333333333333337</v>
      </c>
      <c r="C114" s="80">
        <f t="shared" si="4"/>
        <v>0</v>
      </c>
      <c r="D114" s="80">
        <f t="shared" si="5"/>
        <v>0</v>
      </c>
      <c r="E114" s="80">
        <f t="shared" si="6"/>
        <v>0</v>
      </c>
      <c r="F114" s="81"/>
      <c r="G114" s="82"/>
      <c r="H114" s="83"/>
      <c r="I114" s="62"/>
    </row>
    <row r="115" spans="2:9" ht="17" thickBot="1" x14ac:dyDescent="0.25">
      <c r="B115" s="79">
        <f t="shared" si="3"/>
        <v>0.91666666666666674</v>
      </c>
      <c r="C115" s="80">
        <f t="shared" si="4"/>
        <v>0</v>
      </c>
      <c r="D115" s="80">
        <f t="shared" si="5"/>
        <v>0</v>
      </c>
      <c r="E115" s="80">
        <f t="shared" si="6"/>
        <v>0</v>
      </c>
      <c r="F115" s="81"/>
      <c r="G115" s="82"/>
      <c r="H115" s="83"/>
      <c r="I115" s="62"/>
    </row>
    <row r="116" spans="2:9" ht="17" thickBot="1" x14ac:dyDescent="0.25">
      <c r="B116" s="79">
        <f t="shared" si="3"/>
        <v>1</v>
      </c>
      <c r="C116" s="80">
        <f t="shared" si="4"/>
        <v>0</v>
      </c>
      <c r="D116" s="80">
        <f t="shared" si="5"/>
        <v>0</v>
      </c>
      <c r="E116" s="80">
        <f t="shared" si="6"/>
        <v>0</v>
      </c>
      <c r="F116" s="81"/>
      <c r="G116" s="82"/>
      <c r="H116" s="83"/>
      <c r="I116" s="62"/>
    </row>
    <row r="117" spans="2:9" ht="17" thickBot="1" x14ac:dyDescent="0.25">
      <c r="B117" s="79">
        <f t="shared" si="3"/>
        <v>1.0833333333333333</v>
      </c>
      <c r="C117" s="80">
        <f t="shared" si="4"/>
        <v>0</v>
      </c>
      <c r="D117" s="80">
        <f t="shared" si="5"/>
        <v>0</v>
      </c>
      <c r="E117" s="80">
        <f t="shared" si="6"/>
        <v>0</v>
      </c>
      <c r="F117" s="81"/>
      <c r="G117" s="82"/>
      <c r="H117" s="83"/>
      <c r="I117" s="62"/>
    </row>
    <row r="118" spans="2:9" ht="17" thickBot="1" x14ac:dyDescent="0.25">
      <c r="B118" s="79">
        <f t="shared" si="3"/>
        <v>1.1666666666666665</v>
      </c>
      <c r="C118" s="80">
        <f t="shared" si="4"/>
        <v>0</v>
      </c>
      <c r="D118" s="80">
        <f t="shared" si="5"/>
        <v>0</v>
      </c>
      <c r="E118" s="80">
        <f t="shared" si="6"/>
        <v>0</v>
      </c>
      <c r="F118" s="81"/>
      <c r="G118" s="82"/>
      <c r="H118" s="83"/>
      <c r="I118" s="62"/>
    </row>
    <row r="119" spans="2:9" ht="17" thickBot="1" x14ac:dyDescent="0.25">
      <c r="B119" s="79">
        <f t="shared" si="3"/>
        <v>1.2499999999999998</v>
      </c>
      <c r="C119" s="80">
        <f t="shared" si="4"/>
        <v>0</v>
      </c>
      <c r="D119" s="80">
        <f t="shared" si="5"/>
        <v>0</v>
      </c>
      <c r="E119" s="80">
        <f t="shared" si="6"/>
        <v>0</v>
      </c>
      <c r="F119" s="81"/>
      <c r="G119" s="82"/>
      <c r="H119" s="83"/>
      <c r="I119" s="62"/>
    </row>
    <row r="120" spans="2:9" ht="17" thickBot="1" x14ac:dyDescent="0.25">
      <c r="B120" s="79">
        <f t="shared" si="3"/>
        <v>1.333333333333333</v>
      </c>
      <c r="C120" s="80">
        <f t="shared" si="4"/>
        <v>0</v>
      </c>
      <c r="D120" s="80">
        <f t="shared" si="5"/>
        <v>0</v>
      </c>
      <c r="E120" s="80">
        <f t="shared" si="6"/>
        <v>0</v>
      </c>
      <c r="F120" s="81"/>
      <c r="G120" s="82"/>
      <c r="H120" s="83"/>
      <c r="I120" s="62"/>
    </row>
    <row r="121" spans="2:9" ht="17" thickBot="1" x14ac:dyDescent="0.25">
      <c r="B121" s="79">
        <f t="shared" si="3"/>
        <v>1.4166666666666663</v>
      </c>
      <c r="C121" s="80">
        <f t="shared" si="4"/>
        <v>0</v>
      </c>
      <c r="D121" s="80">
        <f t="shared" si="5"/>
        <v>0</v>
      </c>
      <c r="E121" s="80">
        <f t="shared" si="6"/>
        <v>0</v>
      </c>
      <c r="F121" s="81"/>
      <c r="G121" s="82"/>
      <c r="H121" s="83"/>
      <c r="I121" s="62"/>
    </row>
    <row r="122" spans="2:9" ht="17" thickBot="1" x14ac:dyDescent="0.25">
      <c r="B122" s="79">
        <f t="shared" si="3"/>
        <v>1.4999999999999996</v>
      </c>
      <c r="C122" s="80">
        <f t="shared" si="4"/>
        <v>0</v>
      </c>
      <c r="D122" s="80">
        <f t="shared" si="5"/>
        <v>0</v>
      </c>
      <c r="E122" s="80">
        <f t="shared" si="6"/>
        <v>0</v>
      </c>
      <c r="F122" s="81"/>
      <c r="G122" s="82"/>
      <c r="H122" s="83"/>
      <c r="I122" s="62"/>
    </row>
    <row r="123" spans="2:9" ht="17" thickBot="1" x14ac:dyDescent="0.25">
      <c r="B123" s="79">
        <f t="shared" si="3"/>
        <v>1.5833333333333328</v>
      </c>
      <c r="C123" s="80">
        <f t="shared" si="4"/>
        <v>0</v>
      </c>
      <c r="D123" s="80">
        <f t="shared" si="5"/>
        <v>0</v>
      </c>
      <c r="E123" s="80">
        <f t="shared" si="6"/>
        <v>0</v>
      </c>
      <c r="F123" s="81"/>
      <c r="G123" s="82"/>
      <c r="H123" s="83"/>
      <c r="I123" s="62"/>
    </row>
    <row r="124" spans="2:9" ht="17" thickBot="1" x14ac:dyDescent="0.25">
      <c r="B124" s="79">
        <f t="shared" si="3"/>
        <v>1.6666666666666661</v>
      </c>
      <c r="C124" s="80">
        <f t="shared" si="4"/>
        <v>0</v>
      </c>
      <c r="D124" s="80">
        <f t="shared" si="5"/>
        <v>0</v>
      </c>
      <c r="E124" s="80">
        <f t="shared" si="6"/>
        <v>0</v>
      </c>
      <c r="F124" s="81"/>
      <c r="G124" s="82"/>
      <c r="H124" s="83"/>
      <c r="I124" s="62"/>
    </row>
    <row r="125" spans="2:9" ht="17" thickBot="1" x14ac:dyDescent="0.25">
      <c r="B125" s="79">
        <f t="shared" si="3"/>
        <v>1.7499999999999993</v>
      </c>
      <c r="C125" s="80">
        <f t="shared" si="4"/>
        <v>0</v>
      </c>
      <c r="D125" s="80">
        <f t="shared" si="5"/>
        <v>0</v>
      </c>
      <c r="E125" s="80">
        <f t="shared" si="6"/>
        <v>0</v>
      </c>
      <c r="F125" s="81"/>
      <c r="G125" s="82"/>
      <c r="H125" s="83"/>
      <c r="I125" s="62"/>
    </row>
    <row r="126" spans="2:9" ht="17" thickBot="1" x14ac:dyDescent="0.25">
      <c r="B126" s="79">
        <f t="shared" si="3"/>
        <v>1.8333333333333326</v>
      </c>
      <c r="C126" s="80">
        <f t="shared" si="4"/>
        <v>0</v>
      </c>
      <c r="D126" s="80">
        <f t="shared" si="5"/>
        <v>0</v>
      </c>
      <c r="E126" s="80">
        <f t="shared" si="6"/>
        <v>0</v>
      </c>
      <c r="F126" s="81"/>
      <c r="G126" s="82"/>
      <c r="H126" s="83"/>
      <c r="I126" s="62"/>
    </row>
    <row r="127" spans="2:9" ht="17" thickBot="1" x14ac:dyDescent="0.25">
      <c r="B127" s="79">
        <f t="shared" si="3"/>
        <v>1.9166666666666659</v>
      </c>
      <c r="C127" s="80">
        <f t="shared" si="4"/>
        <v>0</v>
      </c>
      <c r="D127" s="80">
        <f t="shared" si="5"/>
        <v>0</v>
      </c>
      <c r="E127" s="80">
        <f t="shared" si="6"/>
        <v>0</v>
      </c>
      <c r="F127" s="81"/>
      <c r="G127" s="82"/>
      <c r="H127" s="83"/>
      <c r="I127" s="62"/>
    </row>
    <row r="128" spans="2:9" ht="17" thickBot="1" x14ac:dyDescent="0.25">
      <c r="B128" s="79">
        <f t="shared" si="3"/>
        <v>1.9999999999999991</v>
      </c>
      <c r="C128" s="80">
        <f t="shared" si="4"/>
        <v>0</v>
      </c>
      <c r="D128" s="80">
        <f t="shared" si="5"/>
        <v>0</v>
      </c>
      <c r="E128" s="80">
        <f t="shared" si="6"/>
        <v>0</v>
      </c>
      <c r="F128" s="81"/>
      <c r="G128" s="82"/>
      <c r="H128" s="83"/>
      <c r="I128" s="62"/>
    </row>
    <row r="129" spans="2:9" ht="17" thickBot="1" x14ac:dyDescent="0.25">
      <c r="B129" s="79">
        <f t="shared" si="3"/>
        <v>2.0833333333333326</v>
      </c>
      <c r="C129" s="80">
        <f t="shared" si="4"/>
        <v>0</v>
      </c>
      <c r="D129" s="80">
        <f t="shared" si="5"/>
        <v>0</v>
      </c>
      <c r="E129" s="80">
        <f t="shared" si="6"/>
        <v>0</v>
      </c>
      <c r="F129" s="81"/>
      <c r="G129" s="82"/>
      <c r="H129" s="83"/>
      <c r="I129" s="62"/>
    </row>
    <row r="130" spans="2:9" ht="17" thickBot="1" x14ac:dyDescent="0.25">
      <c r="B130" s="79">
        <f t="shared" si="3"/>
        <v>2.1666666666666661</v>
      </c>
      <c r="C130" s="80">
        <f t="shared" si="4"/>
        <v>0</v>
      </c>
      <c r="D130" s="80">
        <f t="shared" si="5"/>
        <v>0</v>
      </c>
      <c r="E130" s="80">
        <f t="shared" si="6"/>
        <v>0</v>
      </c>
      <c r="F130" s="81"/>
      <c r="G130" s="82"/>
      <c r="H130" s="83"/>
      <c r="I130" s="62"/>
    </row>
    <row r="131" spans="2:9" ht="17" thickBot="1" x14ac:dyDescent="0.25">
      <c r="B131" s="79">
        <f t="shared" si="3"/>
        <v>2.2499999999999996</v>
      </c>
      <c r="C131" s="80">
        <f t="shared" si="4"/>
        <v>0</v>
      </c>
      <c r="D131" s="80">
        <f t="shared" si="5"/>
        <v>0</v>
      </c>
      <c r="E131" s="80">
        <f t="shared" si="6"/>
        <v>0</v>
      </c>
      <c r="F131" s="81"/>
      <c r="G131" s="82"/>
      <c r="H131" s="83"/>
      <c r="I131" s="62"/>
    </row>
    <row r="132" spans="2:9" ht="17" thickBot="1" x14ac:dyDescent="0.25">
      <c r="B132" s="79">
        <f t="shared" si="3"/>
        <v>2.333333333333333</v>
      </c>
      <c r="C132" s="80">
        <f t="shared" si="4"/>
        <v>0</v>
      </c>
      <c r="D132" s="80">
        <f t="shared" si="5"/>
        <v>0</v>
      </c>
      <c r="E132" s="80">
        <f t="shared" si="6"/>
        <v>0</v>
      </c>
      <c r="F132" s="81"/>
      <c r="G132" s="82"/>
      <c r="H132" s="83"/>
      <c r="I132" s="62"/>
    </row>
    <row r="133" spans="2:9" ht="17" thickBot="1" x14ac:dyDescent="0.25">
      <c r="B133" s="79">
        <f t="shared" si="3"/>
        <v>2.4166666666666665</v>
      </c>
      <c r="C133" s="80">
        <f t="shared" si="4"/>
        <v>0</v>
      </c>
      <c r="D133" s="80">
        <f t="shared" si="5"/>
        <v>0</v>
      </c>
      <c r="E133" s="80">
        <f t="shared" si="6"/>
        <v>0</v>
      </c>
      <c r="F133" s="81"/>
      <c r="G133" s="82"/>
      <c r="H133" s="83"/>
      <c r="I133" s="62"/>
    </row>
    <row r="134" spans="2:9" ht="17" thickBot="1" x14ac:dyDescent="0.25">
      <c r="B134" s="79">
        <f t="shared" si="3"/>
        <v>2.5</v>
      </c>
      <c r="C134" s="80">
        <f t="shared" si="4"/>
        <v>0</v>
      </c>
      <c r="D134" s="80">
        <f t="shared" si="5"/>
        <v>0</v>
      </c>
      <c r="E134" s="80">
        <f t="shared" si="6"/>
        <v>0</v>
      </c>
      <c r="F134" s="81"/>
      <c r="G134" s="82"/>
      <c r="H134" s="83"/>
      <c r="I134" s="62"/>
    </row>
    <row r="135" spans="2:9" ht="17" thickBot="1" x14ac:dyDescent="0.25">
      <c r="B135" s="79">
        <f t="shared" si="3"/>
        <v>2.5833333333333335</v>
      </c>
      <c r="C135" s="80">
        <f t="shared" si="4"/>
        <v>0</v>
      </c>
      <c r="D135" s="80">
        <f t="shared" si="5"/>
        <v>0</v>
      </c>
      <c r="E135" s="80">
        <f t="shared" si="6"/>
        <v>0</v>
      </c>
      <c r="F135" s="81"/>
      <c r="G135" s="82"/>
      <c r="H135" s="83"/>
      <c r="I135" s="62"/>
    </row>
    <row r="136" spans="2:9" ht="17" thickBot="1" x14ac:dyDescent="0.25">
      <c r="B136" s="79">
        <f t="shared" si="3"/>
        <v>2.666666666666667</v>
      </c>
      <c r="C136" s="80">
        <f t="shared" si="4"/>
        <v>0</v>
      </c>
      <c r="D136" s="80">
        <f t="shared" si="5"/>
        <v>0</v>
      </c>
      <c r="E136" s="80">
        <f t="shared" si="6"/>
        <v>0</v>
      </c>
      <c r="F136" s="81"/>
      <c r="G136" s="82"/>
      <c r="H136" s="83"/>
      <c r="I136" s="62"/>
    </row>
    <row r="137" spans="2:9" ht="17" thickBot="1" x14ac:dyDescent="0.25">
      <c r="B137" s="79">
        <f t="shared" si="3"/>
        <v>2.7500000000000004</v>
      </c>
      <c r="C137" s="80">
        <f t="shared" si="4"/>
        <v>0</v>
      </c>
      <c r="D137" s="80">
        <f t="shared" si="5"/>
        <v>0</v>
      </c>
      <c r="E137" s="80">
        <f t="shared" si="6"/>
        <v>0</v>
      </c>
      <c r="F137" s="81"/>
      <c r="G137" s="82"/>
      <c r="H137" s="83"/>
      <c r="I137" s="62"/>
    </row>
    <row r="138" spans="2:9" ht="17" thickBot="1" x14ac:dyDescent="0.25">
      <c r="B138" s="79">
        <f t="shared" si="3"/>
        <v>2.8333333333333339</v>
      </c>
      <c r="C138" s="80">
        <f t="shared" si="4"/>
        <v>0</v>
      </c>
      <c r="D138" s="80">
        <f t="shared" si="5"/>
        <v>0</v>
      </c>
      <c r="E138" s="80">
        <f t="shared" si="6"/>
        <v>0</v>
      </c>
      <c r="F138" s="81"/>
      <c r="G138" s="82"/>
      <c r="H138" s="83"/>
      <c r="I138" s="62"/>
    </row>
    <row r="139" spans="2:9" ht="17" thickBot="1" x14ac:dyDescent="0.25">
      <c r="B139" s="79">
        <f t="shared" si="3"/>
        <v>2.9166666666666674</v>
      </c>
      <c r="C139" s="80">
        <f t="shared" si="4"/>
        <v>0</v>
      </c>
      <c r="D139" s="80">
        <f t="shared" si="5"/>
        <v>0</v>
      </c>
      <c r="E139" s="80">
        <f t="shared" si="6"/>
        <v>0</v>
      </c>
      <c r="F139" s="81"/>
      <c r="G139" s="82"/>
      <c r="H139" s="83"/>
      <c r="I139" s="62"/>
    </row>
    <row r="140" spans="2:9" ht="17" thickBot="1" x14ac:dyDescent="0.25">
      <c r="B140" s="79">
        <f t="shared" si="3"/>
        <v>3.0000000000000009</v>
      </c>
      <c r="C140" s="80">
        <f t="shared" si="4"/>
        <v>0</v>
      </c>
      <c r="D140" s="80">
        <f t="shared" si="5"/>
        <v>0</v>
      </c>
      <c r="E140" s="80">
        <f t="shared" si="6"/>
        <v>0</v>
      </c>
      <c r="F140" s="81"/>
      <c r="G140" s="82"/>
      <c r="H140" s="83"/>
      <c r="I140" s="62"/>
    </row>
    <row r="141" spans="2:9" ht="17" thickBot="1" x14ac:dyDescent="0.25">
      <c r="B141" s="79">
        <f t="shared" si="3"/>
        <v>3.0833333333333344</v>
      </c>
      <c r="C141" s="80">
        <f t="shared" si="4"/>
        <v>0</v>
      </c>
      <c r="D141" s="80">
        <f t="shared" si="5"/>
        <v>0</v>
      </c>
      <c r="E141" s="80">
        <f t="shared" si="6"/>
        <v>0</v>
      </c>
      <c r="F141" s="81"/>
      <c r="G141" s="82"/>
      <c r="H141" s="83"/>
      <c r="I141" s="62"/>
    </row>
    <row r="142" spans="2:9" ht="17" thickBot="1" x14ac:dyDescent="0.25">
      <c r="B142" s="79">
        <f t="shared" si="3"/>
        <v>3.1666666666666679</v>
      </c>
      <c r="C142" s="80">
        <f t="shared" si="4"/>
        <v>0</v>
      </c>
      <c r="D142" s="80">
        <f t="shared" si="5"/>
        <v>0</v>
      </c>
      <c r="E142" s="80">
        <f t="shared" si="6"/>
        <v>0</v>
      </c>
      <c r="F142" s="81"/>
      <c r="G142" s="82"/>
      <c r="H142" s="83"/>
      <c r="I142" s="62"/>
    </row>
    <row r="143" spans="2:9" ht="17" thickBot="1" x14ac:dyDescent="0.25">
      <c r="B143" s="79">
        <f t="shared" si="3"/>
        <v>3.2500000000000013</v>
      </c>
      <c r="C143" s="80">
        <f t="shared" si="4"/>
        <v>0</v>
      </c>
      <c r="D143" s="80">
        <f t="shared" si="5"/>
        <v>0</v>
      </c>
      <c r="E143" s="80">
        <f t="shared" si="6"/>
        <v>0</v>
      </c>
      <c r="F143" s="81"/>
      <c r="G143" s="82"/>
      <c r="H143" s="83"/>
      <c r="I143" s="62"/>
    </row>
    <row r="144" spans="2:9" ht="17" thickBot="1" x14ac:dyDescent="0.25">
      <c r="B144" s="79">
        <f t="shared" si="3"/>
        <v>3.3333333333333348</v>
      </c>
      <c r="C144" s="80">
        <f t="shared" si="4"/>
        <v>0</v>
      </c>
      <c r="D144" s="80">
        <f t="shared" si="5"/>
        <v>0</v>
      </c>
      <c r="E144" s="80">
        <f t="shared" si="6"/>
        <v>0</v>
      </c>
      <c r="F144" s="81"/>
      <c r="G144" s="82"/>
      <c r="H144" s="83"/>
      <c r="I144" s="62"/>
    </row>
    <row r="145" spans="2:9" ht="17" thickBot="1" x14ac:dyDescent="0.25">
      <c r="B145" s="79">
        <f t="shared" si="3"/>
        <v>3.4166666666666683</v>
      </c>
      <c r="C145" s="80">
        <f t="shared" si="4"/>
        <v>0</v>
      </c>
      <c r="D145" s="80">
        <f t="shared" si="5"/>
        <v>0</v>
      </c>
      <c r="E145" s="80">
        <f t="shared" si="6"/>
        <v>0</v>
      </c>
      <c r="F145" s="81"/>
      <c r="G145" s="82"/>
      <c r="H145" s="83"/>
      <c r="I145" s="62"/>
    </row>
    <row r="146" spans="2:9" ht="17" thickBot="1" x14ac:dyDescent="0.25">
      <c r="B146" s="79">
        <f t="shared" si="3"/>
        <v>3.5000000000000018</v>
      </c>
      <c r="C146" s="80">
        <f t="shared" si="4"/>
        <v>0</v>
      </c>
      <c r="D146" s="80">
        <f t="shared" si="5"/>
        <v>0</v>
      </c>
      <c r="E146" s="80">
        <f t="shared" si="6"/>
        <v>0</v>
      </c>
      <c r="F146" s="81"/>
      <c r="G146" s="82"/>
      <c r="H146" s="83"/>
      <c r="I146" s="62"/>
    </row>
    <row r="147" spans="2:9" ht="17" thickBot="1" x14ac:dyDescent="0.25">
      <c r="B147" s="79">
        <f t="shared" si="3"/>
        <v>3.5833333333333353</v>
      </c>
      <c r="C147" s="80">
        <f t="shared" si="4"/>
        <v>0</v>
      </c>
      <c r="D147" s="80">
        <f>G69</f>
        <v>0</v>
      </c>
      <c r="E147" s="80">
        <f t="shared" si="6"/>
        <v>0</v>
      </c>
      <c r="F147" s="81"/>
      <c r="G147" s="82"/>
      <c r="H147" s="83"/>
      <c r="I147" s="62"/>
    </row>
    <row r="148" spans="2:9" ht="17" thickBot="1" x14ac:dyDescent="0.25">
      <c r="B148" s="79">
        <f t="shared" si="3"/>
        <v>3.6666666666666687</v>
      </c>
      <c r="C148" s="80">
        <f t="shared" si="4"/>
        <v>0</v>
      </c>
      <c r="D148" s="80">
        <f t="shared" si="5"/>
        <v>0</v>
      </c>
      <c r="E148" s="80">
        <f t="shared" si="6"/>
        <v>0</v>
      </c>
      <c r="F148" s="81"/>
      <c r="G148" s="82"/>
      <c r="H148" s="83"/>
      <c r="I148" s="62"/>
    </row>
    <row r="149" spans="2:9" ht="17" thickBot="1" x14ac:dyDescent="0.25">
      <c r="B149" s="79">
        <f t="shared" si="3"/>
        <v>3.7500000000000022</v>
      </c>
      <c r="C149" s="80">
        <f t="shared" si="4"/>
        <v>0</v>
      </c>
      <c r="D149" s="80">
        <f t="shared" si="5"/>
        <v>0</v>
      </c>
      <c r="E149" s="80">
        <f t="shared" si="6"/>
        <v>0</v>
      </c>
      <c r="F149" s="81"/>
      <c r="G149" s="82"/>
      <c r="H149" s="83"/>
      <c r="I149" s="62"/>
    </row>
    <row r="150" spans="2:9" ht="17" thickBot="1" x14ac:dyDescent="0.25">
      <c r="B150" s="79">
        <f t="shared" si="3"/>
        <v>3.8333333333333357</v>
      </c>
      <c r="C150" s="80">
        <f t="shared" si="4"/>
        <v>0</v>
      </c>
      <c r="D150" s="80">
        <f t="shared" si="5"/>
        <v>0</v>
      </c>
      <c r="E150" s="80">
        <f t="shared" si="6"/>
        <v>0</v>
      </c>
      <c r="F150" s="81"/>
      <c r="G150" s="82"/>
      <c r="H150" s="83"/>
      <c r="I150" s="62"/>
    </row>
    <row r="151" spans="2:9" ht="17" thickBot="1" x14ac:dyDescent="0.25">
      <c r="B151" s="79">
        <f t="shared" si="3"/>
        <v>3.9166666666666692</v>
      </c>
      <c r="C151" s="80">
        <f t="shared" si="4"/>
        <v>0</v>
      </c>
      <c r="D151" s="80">
        <f t="shared" si="5"/>
        <v>0</v>
      </c>
      <c r="E151" s="80">
        <f t="shared" si="6"/>
        <v>0</v>
      </c>
      <c r="F151" s="81"/>
      <c r="G151" s="82"/>
      <c r="H151" s="83"/>
      <c r="I151" s="62"/>
    </row>
    <row r="152" spans="2:9" ht="17" thickBot="1" x14ac:dyDescent="0.25">
      <c r="B152" s="79">
        <f t="shared" si="3"/>
        <v>4.0000000000000027</v>
      </c>
      <c r="C152" s="80">
        <f t="shared" si="4"/>
        <v>0</v>
      </c>
      <c r="D152" s="80">
        <f t="shared" si="5"/>
        <v>0</v>
      </c>
      <c r="E152" s="80">
        <f t="shared" si="6"/>
        <v>0</v>
      </c>
      <c r="F152" s="81"/>
      <c r="G152" s="82"/>
      <c r="H152" s="83"/>
      <c r="I152" s="62"/>
    </row>
    <row r="153" spans="2:9" ht="17" thickBot="1" x14ac:dyDescent="0.25">
      <c r="B153" s="79">
        <f t="shared" si="3"/>
        <v>4.0833333333333357</v>
      </c>
      <c r="C153" s="80">
        <f t="shared" si="4"/>
        <v>0</v>
      </c>
      <c r="D153" s="80">
        <f t="shared" si="5"/>
        <v>0</v>
      </c>
      <c r="E153" s="80">
        <f t="shared" si="6"/>
        <v>0</v>
      </c>
      <c r="F153" s="81"/>
      <c r="G153" s="82"/>
      <c r="H153" s="83"/>
      <c r="I153" s="62"/>
    </row>
    <row r="154" spans="2:9" ht="17" thickBot="1" x14ac:dyDescent="0.25">
      <c r="B154" s="79">
        <f t="shared" si="3"/>
        <v>4.1666666666666687</v>
      </c>
      <c r="C154" s="80">
        <f t="shared" si="4"/>
        <v>0</v>
      </c>
      <c r="D154" s="80">
        <f t="shared" si="5"/>
        <v>0</v>
      </c>
      <c r="E154" s="80">
        <f t="shared" si="6"/>
        <v>0</v>
      </c>
      <c r="F154" s="81"/>
      <c r="G154" s="82"/>
      <c r="H154" s="83"/>
      <c r="I154" s="62"/>
    </row>
    <row r="155" spans="2:9" ht="17" thickBot="1" x14ac:dyDescent="0.25">
      <c r="B155" s="79">
        <f t="shared" si="3"/>
        <v>4.2500000000000018</v>
      </c>
      <c r="C155" s="80">
        <f t="shared" si="4"/>
        <v>0</v>
      </c>
      <c r="D155" s="80">
        <f t="shared" si="5"/>
        <v>0</v>
      </c>
      <c r="E155" s="80">
        <f t="shared" si="6"/>
        <v>0</v>
      </c>
      <c r="F155" s="81"/>
      <c r="G155" s="82"/>
      <c r="H155" s="83"/>
      <c r="I155" s="62"/>
    </row>
    <row r="156" spans="2:9" ht="17" thickBot="1" x14ac:dyDescent="0.25">
      <c r="B156" s="79">
        <f t="shared" si="3"/>
        <v>4.3333333333333348</v>
      </c>
      <c r="C156" s="80">
        <f t="shared" si="4"/>
        <v>0</v>
      </c>
      <c r="D156" s="80">
        <f t="shared" si="5"/>
        <v>0</v>
      </c>
      <c r="E156" s="80">
        <f t="shared" si="6"/>
        <v>0</v>
      </c>
      <c r="F156" s="81"/>
      <c r="G156" s="82"/>
      <c r="H156" s="83"/>
      <c r="I156" s="62"/>
    </row>
    <row r="157" spans="2:9" ht="17" thickBot="1" x14ac:dyDescent="0.25">
      <c r="B157" s="79">
        <f t="shared" si="3"/>
        <v>4.4166666666666679</v>
      </c>
      <c r="C157" s="80">
        <f t="shared" si="4"/>
        <v>0</v>
      </c>
      <c r="D157" s="80">
        <f t="shared" si="5"/>
        <v>0</v>
      </c>
      <c r="E157" s="80">
        <f t="shared" si="6"/>
        <v>0</v>
      </c>
      <c r="F157" s="81"/>
      <c r="G157" s="82"/>
      <c r="H157" s="83"/>
      <c r="I157" s="62"/>
    </row>
    <row r="158" spans="2:9" ht="17" thickBot="1" x14ac:dyDescent="0.25">
      <c r="B158" s="79">
        <f t="shared" si="3"/>
        <v>4.5000000000000009</v>
      </c>
      <c r="C158" s="80">
        <f t="shared" si="4"/>
        <v>0</v>
      </c>
      <c r="D158" s="80">
        <f t="shared" si="5"/>
        <v>0</v>
      </c>
      <c r="E158" s="80">
        <f t="shared" si="6"/>
        <v>0</v>
      </c>
      <c r="F158" s="81"/>
      <c r="G158" s="82"/>
      <c r="H158" s="83"/>
      <c r="I158" s="62"/>
    </row>
    <row r="159" spans="2:9" ht="17" thickBot="1" x14ac:dyDescent="0.25">
      <c r="B159" s="79">
        <f t="shared" si="3"/>
        <v>4.5833333333333339</v>
      </c>
      <c r="C159" s="80">
        <f t="shared" si="4"/>
        <v>0</v>
      </c>
      <c r="D159" s="80">
        <f t="shared" si="5"/>
        <v>0</v>
      </c>
      <c r="E159" s="80">
        <f t="shared" si="6"/>
        <v>0</v>
      </c>
      <c r="F159" s="81"/>
      <c r="G159" s="82"/>
      <c r="H159" s="83"/>
      <c r="I159" s="62"/>
    </row>
    <row r="160" spans="2:9" ht="17" thickBot="1" x14ac:dyDescent="0.25">
      <c r="B160" s="79">
        <f t="shared" si="3"/>
        <v>4.666666666666667</v>
      </c>
      <c r="C160" s="80">
        <f t="shared" si="4"/>
        <v>0</v>
      </c>
      <c r="D160" s="80">
        <f t="shared" si="5"/>
        <v>0</v>
      </c>
      <c r="E160" s="80">
        <f t="shared" si="6"/>
        <v>0</v>
      </c>
      <c r="F160" s="81"/>
      <c r="G160" s="82"/>
      <c r="H160" s="83"/>
      <c r="I160" s="62"/>
    </row>
    <row r="161" spans="1:11" ht="17" thickBot="1" x14ac:dyDescent="0.25">
      <c r="B161" s="79">
        <f t="shared" si="3"/>
        <v>4.75</v>
      </c>
      <c r="C161" s="80">
        <f t="shared" si="4"/>
        <v>0</v>
      </c>
      <c r="D161" s="80">
        <f t="shared" si="5"/>
        <v>0</v>
      </c>
      <c r="E161" s="80">
        <f t="shared" si="6"/>
        <v>0</v>
      </c>
      <c r="F161" s="81"/>
      <c r="G161" s="82"/>
      <c r="H161" s="83"/>
      <c r="I161" s="62"/>
    </row>
    <row r="162" spans="1:11" ht="17" thickBot="1" x14ac:dyDescent="0.25">
      <c r="B162" s="79">
        <f t="shared" si="3"/>
        <v>4.833333333333333</v>
      </c>
      <c r="C162" s="80">
        <f t="shared" si="4"/>
        <v>0</v>
      </c>
      <c r="D162" s="80">
        <f t="shared" si="5"/>
        <v>0</v>
      </c>
      <c r="E162" s="80">
        <f t="shared" si="6"/>
        <v>0</v>
      </c>
      <c r="F162" s="81"/>
      <c r="G162" s="82"/>
      <c r="H162" s="83"/>
      <c r="I162" s="62"/>
    </row>
    <row r="163" spans="1:11" ht="17" thickBot="1" x14ac:dyDescent="0.25">
      <c r="B163" s="79">
        <f t="shared" si="3"/>
        <v>4.9166666666666661</v>
      </c>
      <c r="C163" s="80">
        <f t="shared" si="4"/>
        <v>0</v>
      </c>
      <c r="D163" s="80">
        <f t="shared" si="5"/>
        <v>0</v>
      </c>
      <c r="E163" s="80">
        <f t="shared" si="6"/>
        <v>0</v>
      </c>
      <c r="F163" s="81"/>
      <c r="G163" s="82"/>
      <c r="H163" s="83"/>
      <c r="I163" s="62"/>
    </row>
    <row r="164" spans="1:11" ht="17" thickBot="1" x14ac:dyDescent="0.25">
      <c r="B164" s="84">
        <f t="shared" si="3"/>
        <v>4.9999999999999991</v>
      </c>
      <c r="C164" s="85">
        <f t="shared" ref="C164" si="7">F86</f>
        <v>0</v>
      </c>
      <c r="D164" s="85">
        <f t="shared" ref="D164" si="8">G86</f>
        <v>0</v>
      </c>
      <c r="E164" s="85">
        <f t="shared" ref="E164" si="9">H86</f>
        <v>0</v>
      </c>
      <c r="F164" s="86"/>
      <c r="G164" s="87"/>
      <c r="H164" s="88"/>
      <c r="I164" s="65"/>
    </row>
    <row r="166" spans="1:11" x14ac:dyDescent="0.2">
      <c r="A166" s="54" t="s">
        <v>59</v>
      </c>
      <c r="B166" s="1"/>
      <c r="C166" s="1"/>
      <c r="D166" s="1"/>
      <c r="E166" s="1"/>
      <c r="F166" s="1"/>
    </row>
    <row r="167" spans="1:11" ht="17" thickBot="1" x14ac:dyDescent="0.25">
      <c r="K167" s="89"/>
    </row>
    <row r="168" spans="1:11" ht="17" thickBot="1" x14ac:dyDescent="0.25">
      <c r="A168" s="2" t="s">
        <v>14</v>
      </c>
      <c r="B168" s="119"/>
    </row>
    <row r="170" spans="1:11" ht="15.5" customHeight="1" x14ac:dyDescent="0.2">
      <c r="A170" s="54" t="s">
        <v>15</v>
      </c>
      <c r="B170" s="54"/>
      <c r="C170" s="54"/>
      <c r="D170" s="54"/>
      <c r="E170" s="54"/>
      <c r="F170" s="54"/>
      <c r="G170" s="54"/>
      <c r="H170" s="54"/>
      <c r="I170" s="54"/>
      <c r="J170" s="54"/>
    </row>
    <row r="171" spans="1:11" ht="19" customHeight="1" x14ac:dyDescent="0.2">
      <c r="A171" s="48"/>
    </row>
    <row r="172" spans="1:11" x14ac:dyDescent="0.2">
      <c r="A172" s="54" t="s">
        <v>58</v>
      </c>
      <c r="B172" s="1"/>
      <c r="C172" s="1"/>
      <c r="D172" s="1"/>
      <c r="E172" s="1"/>
      <c r="F172" s="1"/>
      <c r="G172" s="1"/>
      <c r="H172" s="1"/>
    </row>
    <row r="173" spans="1:11" ht="17" thickBot="1" x14ac:dyDescent="0.25"/>
    <row r="174" spans="1:11" x14ac:dyDescent="0.2">
      <c r="A174" s="2" t="s">
        <v>14</v>
      </c>
      <c r="B174" s="122"/>
      <c r="C174" s="123"/>
      <c r="D174" s="123"/>
      <c r="E174" s="123"/>
      <c r="F174" s="123"/>
      <c r="G174" s="123"/>
      <c r="H174" s="123"/>
      <c r="I174" s="123"/>
      <c r="J174" s="124"/>
    </row>
    <row r="175" spans="1:11" ht="17" thickBot="1" x14ac:dyDescent="0.25">
      <c r="B175" s="125"/>
      <c r="C175" s="126"/>
      <c r="D175" s="126"/>
      <c r="E175" s="126"/>
      <c r="F175" s="126"/>
      <c r="G175" s="126"/>
      <c r="H175" s="126"/>
      <c r="I175" s="126"/>
      <c r="J175" s="127"/>
    </row>
  </sheetData>
  <mergeCells count="7">
    <mergeCell ref="B174:J175"/>
    <mergeCell ref="A4:J5"/>
    <mergeCell ref="A89:J91"/>
    <mergeCell ref="B96:E96"/>
    <mergeCell ref="B97:E97"/>
    <mergeCell ref="B98:E98"/>
    <mergeCell ref="B95:E95"/>
  </mergeCells>
  <pageMargins left="0.7" right="0.7" top="0.75" bottom="0.75" header="0.3" footer="0.3"/>
  <pageSetup scale="66" fitToHeight="1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4D02-124F-A448-B8BE-A16063860775}">
  <dimension ref="A1:P92"/>
  <sheetViews>
    <sheetView zoomScale="120" zoomScaleNormal="120" workbookViewId="0"/>
  </sheetViews>
  <sheetFormatPr baseColWidth="10" defaultColWidth="11" defaultRowHeight="16" x14ac:dyDescent="0.2"/>
  <cols>
    <col min="1" max="1" width="11" style="2"/>
    <col min="2" max="2" width="9.83203125" style="2" customWidth="1"/>
    <col min="3" max="3" width="11" style="2"/>
    <col min="4" max="4" width="10.83203125" style="2" customWidth="1"/>
    <col min="5" max="5" width="11" style="2"/>
    <col min="6" max="6" width="10" style="2" customWidth="1"/>
    <col min="7" max="7" width="11" style="2" customWidth="1"/>
    <col min="8" max="10" width="11" style="2"/>
    <col min="11" max="11" width="3.83203125" style="2" customWidth="1"/>
    <col min="12" max="12" width="7.1640625" style="2" customWidth="1"/>
    <col min="13" max="16384" width="11" style="2"/>
  </cols>
  <sheetData>
    <row r="1" spans="1:10" x14ac:dyDescent="0.2">
      <c r="A1" s="37" t="s">
        <v>5</v>
      </c>
      <c r="B1" s="1"/>
      <c r="C1" s="1"/>
      <c r="D1" s="1"/>
      <c r="E1" s="1"/>
      <c r="F1" s="1"/>
      <c r="G1" s="1"/>
      <c r="H1" s="1"/>
      <c r="I1" s="1"/>
      <c r="J1" s="1"/>
    </row>
    <row r="2" spans="1:10" x14ac:dyDescent="0.2">
      <c r="A2" s="1" t="s">
        <v>55</v>
      </c>
      <c r="B2" s="1"/>
      <c r="C2" s="1"/>
      <c r="D2" s="1"/>
      <c r="E2" s="1"/>
      <c r="F2" s="1"/>
      <c r="G2" s="1"/>
      <c r="H2" s="1"/>
      <c r="I2" s="1"/>
      <c r="J2" s="1"/>
    </row>
    <row r="3" spans="1:10" x14ac:dyDescent="0.2">
      <c r="A3" s="37" t="s">
        <v>54</v>
      </c>
      <c r="B3" s="1"/>
      <c r="C3" s="1"/>
      <c r="D3" s="1"/>
      <c r="E3" s="1"/>
      <c r="F3" s="1"/>
      <c r="G3" s="1"/>
      <c r="H3" s="1"/>
      <c r="I3" s="1"/>
      <c r="J3" s="1"/>
    </row>
    <row r="4" spans="1:10" x14ac:dyDescent="0.2">
      <c r="A4" s="135" t="s">
        <v>53</v>
      </c>
      <c r="B4" s="135"/>
      <c r="C4" s="135"/>
      <c r="D4" s="135"/>
      <c r="E4" s="135"/>
      <c r="F4" s="135"/>
      <c r="G4" s="135"/>
      <c r="H4" s="135"/>
      <c r="I4" s="135"/>
      <c r="J4" s="135"/>
    </row>
    <row r="5" spans="1:10" x14ac:dyDescent="0.2">
      <c r="A5" s="135"/>
      <c r="B5" s="135"/>
      <c r="C5" s="135"/>
      <c r="D5" s="135"/>
      <c r="E5" s="135"/>
      <c r="F5" s="135"/>
      <c r="G5" s="135"/>
      <c r="H5" s="135"/>
      <c r="I5" s="135"/>
      <c r="J5" s="135"/>
    </row>
    <row r="6" spans="1:10" x14ac:dyDescent="0.2">
      <c r="A6" s="1"/>
      <c r="B6" s="1"/>
      <c r="C6" s="1"/>
      <c r="D6" s="1"/>
      <c r="E6" s="1"/>
      <c r="F6" s="1"/>
      <c r="G6" s="1"/>
      <c r="H6" s="1"/>
      <c r="I6" s="1"/>
      <c r="J6" s="1"/>
    </row>
    <row r="7" spans="1:10" x14ac:dyDescent="0.2">
      <c r="A7" s="1" t="s">
        <v>52</v>
      </c>
      <c r="B7" s="1"/>
      <c r="C7" s="1"/>
      <c r="D7" s="1"/>
      <c r="E7" s="1"/>
      <c r="F7" s="1"/>
      <c r="G7" s="1"/>
      <c r="H7" s="1"/>
      <c r="I7" s="1"/>
      <c r="J7" s="1"/>
    </row>
    <row r="8" spans="1:10" x14ac:dyDescent="0.2">
      <c r="A8" s="38" t="s">
        <v>25</v>
      </c>
      <c r="B8" s="1" t="s">
        <v>51</v>
      </c>
      <c r="C8" s="1"/>
      <c r="D8" s="1"/>
      <c r="E8" s="1"/>
      <c r="F8" s="1"/>
      <c r="G8" s="1"/>
      <c r="H8" s="1"/>
      <c r="I8" s="1"/>
      <c r="J8" s="1"/>
    </row>
    <row r="9" spans="1:10" x14ac:dyDescent="0.2">
      <c r="A9" s="38" t="s">
        <v>16</v>
      </c>
      <c r="B9" s="1" t="s">
        <v>50</v>
      </c>
      <c r="C9" s="1"/>
      <c r="D9" s="1"/>
      <c r="E9" s="1"/>
      <c r="F9" s="1"/>
      <c r="G9" s="1"/>
      <c r="H9" s="1"/>
      <c r="I9" s="1"/>
      <c r="J9" s="1"/>
    </row>
    <row r="10" spans="1:10" x14ac:dyDescent="0.2">
      <c r="A10" s="38" t="s">
        <v>49</v>
      </c>
      <c r="B10" s="1" t="s">
        <v>48</v>
      </c>
      <c r="C10" s="1"/>
      <c r="D10" s="1"/>
      <c r="E10" s="1"/>
      <c r="F10" s="1"/>
      <c r="G10" s="1"/>
      <c r="H10" s="1"/>
      <c r="I10" s="1"/>
      <c r="J10" s="1"/>
    </row>
    <row r="11" spans="1:10" x14ac:dyDescent="0.2">
      <c r="A11" s="38" t="s">
        <v>47</v>
      </c>
      <c r="B11" s="1" t="s">
        <v>76</v>
      </c>
      <c r="C11" s="1"/>
      <c r="D11" s="1"/>
      <c r="E11" s="1"/>
      <c r="F11" s="1"/>
      <c r="G11" s="1"/>
      <c r="H11" s="1"/>
      <c r="I11" s="1"/>
      <c r="J11" s="1"/>
    </row>
    <row r="12" spans="1:10" x14ac:dyDescent="0.2">
      <c r="A12" s="38" t="s">
        <v>46</v>
      </c>
      <c r="B12" s="1" t="s">
        <v>45</v>
      </c>
      <c r="C12" s="1"/>
      <c r="D12" s="1"/>
      <c r="E12" s="1"/>
      <c r="F12" s="1"/>
      <c r="G12" s="1"/>
      <c r="H12" s="1"/>
      <c r="I12" s="1"/>
      <c r="J12" s="1"/>
    </row>
    <row r="13" spans="1:10" x14ac:dyDescent="0.2">
      <c r="A13" s="38" t="s">
        <v>44</v>
      </c>
      <c r="B13" s="1" t="s">
        <v>43</v>
      </c>
      <c r="C13" s="1"/>
      <c r="D13" s="1"/>
      <c r="E13" s="1"/>
      <c r="F13" s="1"/>
      <c r="G13" s="1"/>
      <c r="H13" s="1"/>
      <c r="I13" s="1"/>
      <c r="J13" s="1"/>
    </row>
    <row r="14" spans="1:10" x14ac:dyDescent="0.2">
      <c r="A14" s="38" t="s">
        <v>42</v>
      </c>
      <c r="B14" s="1" t="s">
        <v>41</v>
      </c>
      <c r="C14" s="1"/>
      <c r="D14" s="1"/>
      <c r="E14" s="1"/>
      <c r="F14" s="1"/>
      <c r="G14" s="1"/>
      <c r="H14" s="1"/>
      <c r="I14" s="1"/>
      <c r="J14" s="1"/>
    </row>
    <row r="15" spans="1:10" x14ac:dyDescent="0.2">
      <c r="A15" s="38" t="s">
        <v>40</v>
      </c>
      <c r="B15" s="1" t="s">
        <v>39</v>
      </c>
      <c r="C15" s="1"/>
      <c r="D15" s="1"/>
      <c r="E15" s="1"/>
      <c r="F15" s="1"/>
      <c r="G15" s="1"/>
      <c r="H15" s="1"/>
      <c r="I15" s="1"/>
      <c r="J15" s="1"/>
    </row>
    <row r="17" spans="1:16" x14ac:dyDescent="0.2">
      <c r="A17" s="38" t="s">
        <v>38</v>
      </c>
      <c r="B17" s="1"/>
      <c r="C17" s="1"/>
      <c r="D17" s="1"/>
      <c r="E17" s="1"/>
      <c r="F17" s="1"/>
      <c r="G17" s="1"/>
      <c r="H17" s="1"/>
      <c r="I17" s="1"/>
      <c r="J17" s="1"/>
    </row>
    <row r="18" spans="1:16" ht="18" x14ac:dyDescent="0.2">
      <c r="A18" s="38" t="s">
        <v>37</v>
      </c>
      <c r="B18" s="94" t="s">
        <v>65</v>
      </c>
      <c r="C18" s="94"/>
      <c r="D18" s="94"/>
      <c r="E18" s="94"/>
      <c r="F18" s="94"/>
      <c r="G18" s="94"/>
      <c r="H18" s="94"/>
      <c r="I18" s="94"/>
      <c r="J18" s="94"/>
    </row>
    <row r="19" spans="1:16" ht="18" x14ac:dyDescent="0.2">
      <c r="A19" s="38" t="s">
        <v>36</v>
      </c>
      <c r="B19" s="94" t="s">
        <v>66</v>
      </c>
      <c r="C19" s="94"/>
      <c r="D19" s="94"/>
      <c r="E19" s="94"/>
      <c r="F19" s="94"/>
      <c r="G19" s="94"/>
      <c r="H19" s="94"/>
      <c r="I19" s="94"/>
      <c r="J19" s="94"/>
    </row>
    <row r="20" spans="1:16" x14ac:dyDescent="0.2">
      <c r="A20" s="69"/>
      <c r="B20" s="69"/>
      <c r="C20" s="69"/>
      <c r="D20" s="69"/>
      <c r="E20" s="69"/>
      <c r="F20" s="69"/>
      <c r="G20" s="69"/>
      <c r="H20" s="69"/>
      <c r="I20" s="69"/>
      <c r="J20" s="69"/>
    </row>
    <row r="21" spans="1:16" ht="15.5" customHeight="1" x14ac:dyDescent="0.2">
      <c r="A21" s="69"/>
      <c r="B21" s="140" t="s">
        <v>61</v>
      </c>
      <c r="C21" s="141"/>
      <c r="D21" s="142"/>
      <c r="E21" s="91">
        <v>0.05</v>
      </c>
      <c r="F21" s="69"/>
      <c r="G21" s="69"/>
      <c r="H21" s="69"/>
      <c r="I21" s="69"/>
      <c r="J21" s="69"/>
    </row>
    <row r="22" spans="1:16" x14ac:dyDescent="0.2">
      <c r="A22" s="69"/>
      <c r="B22" s="140" t="s">
        <v>73</v>
      </c>
      <c r="C22" s="141"/>
      <c r="D22" s="142"/>
      <c r="E22" s="92">
        <v>0.12</v>
      </c>
      <c r="F22" s="69"/>
      <c r="G22" s="69"/>
      <c r="H22" s="69"/>
      <c r="I22" s="69"/>
      <c r="J22" s="69"/>
    </row>
    <row r="23" spans="1:16" ht="15.5" customHeight="1" x14ac:dyDescent="0.2">
      <c r="A23" s="69"/>
      <c r="B23" s="140" t="s">
        <v>62</v>
      </c>
      <c r="C23" s="141"/>
      <c r="D23" s="142"/>
      <c r="E23" s="92">
        <v>0.06</v>
      </c>
      <c r="F23" s="69"/>
      <c r="G23" s="69"/>
      <c r="H23" s="69"/>
      <c r="I23" s="69"/>
      <c r="J23" s="69"/>
    </row>
    <row r="24" spans="1:16" x14ac:dyDescent="0.2">
      <c r="A24" s="69"/>
      <c r="B24" s="140" t="s">
        <v>74</v>
      </c>
      <c r="C24" s="141"/>
      <c r="D24" s="142"/>
      <c r="E24" s="91">
        <v>2.5000000000000001E-2</v>
      </c>
      <c r="F24" s="69"/>
      <c r="G24" s="69"/>
      <c r="H24" s="69"/>
      <c r="I24" s="69"/>
      <c r="J24" s="69"/>
    </row>
    <row r="25" spans="1:16" x14ac:dyDescent="0.2">
      <c r="A25" s="69"/>
      <c r="B25" s="69"/>
      <c r="C25" s="90"/>
      <c r="D25" s="69"/>
      <c r="E25" s="70"/>
      <c r="F25" s="69"/>
      <c r="G25" s="69"/>
      <c r="H25" s="69"/>
      <c r="I25" s="69"/>
      <c r="J25" s="69"/>
    </row>
    <row r="26" spans="1:16" x14ac:dyDescent="0.2">
      <c r="A26" s="69"/>
      <c r="B26" s="69"/>
      <c r="C26" s="90"/>
      <c r="D26" s="69"/>
      <c r="E26" s="70"/>
      <c r="F26" s="69"/>
      <c r="G26" s="69"/>
      <c r="H26" s="69"/>
      <c r="I26" s="69"/>
      <c r="J26" s="69"/>
    </row>
    <row r="27" spans="1:16" ht="17" thickBot="1" x14ac:dyDescent="0.25"/>
    <row r="28" spans="1:16" ht="52" thickBot="1" x14ac:dyDescent="0.25">
      <c r="A28" s="39" t="s">
        <v>14</v>
      </c>
      <c r="B28" s="3" t="s">
        <v>0</v>
      </c>
      <c r="C28" s="4" t="s">
        <v>23</v>
      </c>
      <c r="D28" s="3" t="s">
        <v>22</v>
      </c>
      <c r="E28" s="5" t="s">
        <v>4</v>
      </c>
      <c r="F28" s="3" t="s">
        <v>21</v>
      </c>
      <c r="G28" s="5" t="s">
        <v>20</v>
      </c>
      <c r="H28" s="3" t="s">
        <v>19</v>
      </c>
      <c r="I28" s="3" t="s">
        <v>35</v>
      </c>
      <c r="J28" s="3" t="s">
        <v>34</v>
      </c>
      <c r="L28" s="136" t="s">
        <v>33</v>
      </c>
      <c r="M28" s="137"/>
      <c r="N28" s="138"/>
      <c r="O28" s="6"/>
      <c r="P28" s="7"/>
    </row>
    <row r="29" spans="1:16" ht="18" x14ac:dyDescent="0.2">
      <c r="B29" s="8">
        <v>0</v>
      </c>
      <c r="C29" s="9"/>
      <c r="D29" s="10"/>
      <c r="E29" s="11"/>
      <c r="F29" s="12"/>
      <c r="G29" s="11"/>
      <c r="H29" s="12"/>
      <c r="I29" s="40"/>
      <c r="J29" s="41"/>
      <c r="L29" s="13" t="s">
        <v>32</v>
      </c>
      <c r="M29" s="14" t="s">
        <v>63</v>
      </c>
      <c r="N29" s="15" t="s">
        <v>64</v>
      </c>
      <c r="O29" s="16"/>
      <c r="P29" s="17"/>
    </row>
    <row r="30" spans="1:16" x14ac:dyDescent="0.2">
      <c r="B30" s="18">
        <v>1</v>
      </c>
      <c r="C30" s="19"/>
      <c r="D30" s="20">
        <v>3000</v>
      </c>
      <c r="E30" s="21"/>
      <c r="F30" s="22"/>
      <c r="G30" s="21"/>
      <c r="H30" s="22"/>
      <c r="I30" s="40"/>
      <c r="J30" s="40"/>
      <c r="L30" s="42">
        <v>70</v>
      </c>
      <c r="M30" s="23">
        <v>1.041332696314734E-2</v>
      </c>
      <c r="N30" s="24">
        <v>0.05</v>
      </c>
      <c r="O30" s="25"/>
      <c r="P30" s="26"/>
    </row>
    <row r="31" spans="1:16" x14ac:dyDescent="0.2">
      <c r="B31" s="18">
        <v>2</v>
      </c>
      <c r="C31" s="19">
        <v>1000</v>
      </c>
      <c r="D31" s="20">
        <f t="shared" ref="D31:D49" si="0">D30</f>
        <v>3000</v>
      </c>
      <c r="E31" s="21"/>
      <c r="F31" s="22"/>
      <c r="G31" s="21"/>
      <c r="H31" s="22"/>
      <c r="I31" s="40"/>
      <c r="J31" s="40"/>
      <c r="L31" s="42">
        <f t="shared" ref="L31:L49" si="1">L30+1</f>
        <v>71</v>
      </c>
      <c r="M31" s="23">
        <v>1.1670038358202683E-2</v>
      </c>
      <c r="N31" s="24">
        <v>0.05</v>
      </c>
      <c r="O31" s="25"/>
      <c r="P31" s="26"/>
    </row>
    <row r="32" spans="1:16" x14ac:dyDescent="0.2">
      <c r="B32" s="18">
        <v>3</v>
      </c>
      <c r="C32" s="19">
        <v>1500</v>
      </c>
      <c r="D32" s="20">
        <f t="shared" si="0"/>
        <v>3000</v>
      </c>
      <c r="E32" s="21"/>
      <c r="F32" s="22"/>
      <c r="G32" s="21"/>
      <c r="H32" s="22"/>
      <c r="I32" s="40"/>
      <c r="J32" s="40"/>
      <c r="L32" s="42">
        <f t="shared" si="1"/>
        <v>72</v>
      </c>
      <c r="M32" s="23">
        <v>1.3080677008737163E-2</v>
      </c>
      <c r="N32" s="24">
        <v>0.05</v>
      </c>
      <c r="O32" s="25"/>
      <c r="P32" s="26"/>
    </row>
    <row r="33" spans="2:16" x14ac:dyDescent="0.2">
      <c r="B33" s="18">
        <v>4</v>
      </c>
      <c r="C33" s="19">
        <v>2000</v>
      </c>
      <c r="D33" s="20">
        <f t="shared" si="0"/>
        <v>3000</v>
      </c>
      <c r="E33" s="21"/>
      <c r="F33" s="22"/>
      <c r="G33" s="21"/>
      <c r="H33" s="22"/>
      <c r="I33" s="40"/>
      <c r="J33" s="40"/>
      <c r="L33" s="42">
        <f t="shared" si="1"/>
        <v>73</v>
      </c>
      <c r="M33" s="23">
        <v>1.4663831624937007E-2</v>
      </c>
      <c r="N33" s="24">
        <v>0.05</v>
      </c>
      <c r="O33" s="25"/>
      <c r="P33" s="26"/>
    </row>
    <row r="34" spans="2:16" x14ac:dyDescent="0.2">
      <c r="B34" s="18">
        <v>5</v>
      </c>
      <c r="C34" s="19">
        <v>2500</v>
      </c>
      <c r="D34" s="20">
        <f t="shared" si="0"/>
        <v>3000</v>
      </c>
      <c r="E34" s="21"/>
      <c r="F34" s="22"/>
      <c r="G34" s="21"/>
      <c r="H34" s="22"/>
      <c r="I34" s="40"/>
      <c r="J34" s="40"/>
      <c r="L34" s="42">
        <f t="shared" si="1"/>
        <v>74</v>
      </c>
      <c r="M34" s="23">
        <v>1.6440266126718006E-2</v>
      </c>
      <c r="N34" s="24">
        <v>0.05</v>
      </c>
      <c r="O34" s="25"/>
      <c r="P34" s="26"/>
    </row>
    <row r="35" spans="2:16" x14ac:dyDescent="0.2">
      <c r="B35" s="18">
        <v>6</v>
      </c>
      <c r="C35" s="19">
        <v>3000</v>
      </c>
      <c r="D35" s="20">
        <f t="shared" si="0"/>
        <v>3000</v>
      </c>
      <c r="E35" s="21"/>
      <c r="F35" s="22"/>
      <c r="G35" s="21"/>
      <c r="H35" s="22"/>
      <c r="I35" s="40"/>
      <c r="J35" s="40"/>
      <c r="L35" s="42">
        <f t="shared" si="1"/>
        <v>75</v>
      </c>
      <c r="M35" s="23">
        <v>1.8433155787278888E-2</v>
      </c>
      <c r="N35" s="24">
        <v>0.05</v>
      </c>
      <c r="O35" s="25"/>
      <c r="P35" s="26"/>
    </row>
    <row r="36" spans="2:16" x14ac:dyDescent="0.2">
      <c r="B36" s="18">
        <v>7</v>
      </c>
      <c r="C36" s="19">
        <v>3500</v>
      </c>
      <c r="D36" s="20">
        <f t="shared" si="0"/>
        <v>3000</v>
      </c>
      <c r="E36" s="21"/>
      <c r="F36" s="22"/>
      <c r="G36" s="21"/>
      <c r="H36" s="22"/>
      <c r="I36" s="40"/>
      <c r="J36" s="40"/>
      <c r="L36" s="42">
        <f t="shared" si="1"/>
        <v>76</v>
      </c>
      <c r="M36" s="23">
        <v>2.0668344063542565E-2</v>
      </c>
      <c r="N36" s="24">
        <v>0.05</v>
      </c>
      <c r="O36" s="25"/>
      <c r="P36" s="26"/>
    </row>
    <row r="37" spans="2:16" x14ac:dyDescent="0.2">
      <c r="B37" s="18">
        <v>8</v>
      </c>
      <c r="C37" s="19">
        <v>4000</v>
      </c>
      <c r="D37" s="20">
        <f t="shared" si="0"/>
        <v>3000</v>
      </c>
      <c r="E37" s="21"/>
      <c r="F37" s="22"/>
      <c r="G37" s="21"/>
      <c r="H37" s="22"/>
      <c r="I37" s="40"/>
      <c r="J37" s="40"/>
      <c r="L37" s="42">
        <f t="shared" si="1"/>
        <v>77</v>
      </c>
      <c r="M37" s="23">
        <v>2.3174620518370936E-2</v>
      </c>
      <c r="N37" s="24">
        <v>0.05</v>
      </c>
      <c r="O37" s="25"/>
      <c r="P37" s="26"/>
    </row>
    <row r="38" spans="2:16" x14ac:dyDescent="0.2">
      <c r="B38" s="18">
        <v>9</v>
      </c>
      <c r="C38" s="19">
        <v>4500</v>
      </c>
      <c r="D38" s="20">
        <f t="shared" si="0"/>
        <v>3000</v>
      </c>
      <c r="E38" s="21"/>
      <c r="F38" s="22"/>
      <c r="G38" s="21"/>
      <c r="H38" s="22"/>
      <c r="I38" s="40"/>
      <c r="J38" s="40"/>
      <c r="L38" s="42">
        <f t="shared" si="1"/>
        <v>78</v>
      </c>
      <c r="M38" s="23">
        <v>2.5984019763202637E-2</v>
      </c>
      <c r="N38" s="24">
        <v>0.05</v>
      </c>
      <c r="O38" s="25"/>
      <c r="P38" s="26"/>
    </row>
    <row r="39" spans="2:16" x14ac:dyDescent="0.2">
      <c r="B39" s="18">
        <v>10</v>
      </c>
      <c r="C39" s="19">
        <v>5000</v>
      </c>
      <c r="D39" s="20">
        <f t="shared" si="0"/>
        <v>3000</v>
      </c>
      <c r="E39" s="21"/>
      <c r="F39" s="22"/>
      <c r="G39" s="21"/>
      <c r="H39" s="22"/>
      <c r="I39" s="40"/>
      <c r="J39" s="40"/>
      <c r="L39" s="42">
        <f t="shared" si="1"/>
        <v>79</v>
      </c>
      <c r="M39" s="23">
        <v>2.9132140693127417E-2</v>
      </c>
      <c r="N39" s="24">
        <v>0.05</v>
      </c>
      <c r="O39" s="25"/>
      <c r="P39" s="26"/>
    </row>
    <row r="40" spans="2:16" x14ac:dyDescent="0.2">
      <c r="B40" s="18">
        <v>11</v>
      </c>
      <c r="C40" s="19">
        <v>5500</v>
      </c>
      <c r="D40" s="20">
        <f t="shared" si="0"/>
        <v>3000</v>
      </c>
      <c r="E40" s="21"/>
      <c r="F40" s="22"/>
      <c r="G40" s="21"/>
      <c r="H40" s="22"/>
      <c r="I40" s="40"/>
      <c r="J40" s="40"/>
      <c r="L40" s="42">
        <f t="shared" si="1"/>
        <v>80</v>
      </c>
      <c r="M40" s="23">
        <v>3.2658484402023236E-2</v>
      </c>
      <c r="N40" s="24">
        <v>0</v>
      </c>
      <c r="O40" s="25"/>
      <c r="P40" s="26"/>
    </row>
    <row r="41" spans="2:16" x14ac:dyDescent="0.2">
      <c r="B41" s="18">
        <v>12</v>
      </c>
      <c r="C41" s="19">
        <v>6000</v>
      </c>
      <c r="D41" s="20">
        <f t="shared" si="0"/>
        <v>3000</v>
      </c>
      <c r="E41" s="21"/>
      <c r="F41" s="22"/>
      <c r="G41" s="21"/>
      <c r="H41" s="22"/>
      <c r="I41" s="40"/>
      <c r="J41" s="40"/>
      <c r="L41" s="42">
        <f t="shared" si="1"/>
        <v>81</v>
      </c>
      <c r="M41" s="23">
        <v>3.6606807996160229E-2</v>
      </c>
      <c r="N41" s="24">
        <v>0</v>
      </c>
      <c r="O41" s="25"/>
      <c r="P41" s="26"/>
    </row>
    <row r="42" spans="2:16" x14ac:dyDescent="0.2">
      <c r="B42" s="18">
        <v>13</v>
      </c>
      <c r="C42" s="19">
        <v>6000</v>
      </c>
      <c r="D42" s="20">
        <f t="shared" si="0"/>
        <v>3000</v>
      </c>
      <c r="E42" s="21"/>
      <c r="F42" s="22"/>
      <c r="G42" s="21"/>
      <c r="H42" s="22"/>
      <c r="I42" s="40"/>
      <c r="J42" s="40"/>
      <c r="L42" s="42">
        <f t="shared" si="1"/>
        <v>82</v>
      </c>
      <c r="M42" s="23">
        <v>4.1025490002634779E-2</v>
      </c>
      <c r="N42" s="24">
        <v>0</v>
      </c>
      <c r="O42" s="25"/>
      <c r="P42" s="26"/>
    </row>
    <row r="43" spans="2:16" x14ac:dyDescent="0.2">
      <c r="B43" s="18">
        <v>14</v>
      </c>
      <c r="C43" s="19">
        <v>6000</v>
      </c>
      <c r="D43" s="20">
        <f t="shared" si="0"/>
        <v>3000</v>
      </c>
      <c r="E43" s="21"/>
      <c r="F43" s="22"/>
      <c r="G43" s="21"/>
      <c r="H43" s="22"/>
      <c r="I43" s="40"/>
      <c r="J43" s="40"/>
      <c r="L43" s="42">
        <f t="shared" si="1"/>
        <v>83</v>
      </c>
      <c r="M43" s="23">
        <v>4.5967901114349563E-2</v>
      </c>
      <c r="N43" s="24">
        <v>0</v>
      </c>
      <c r="O43" s="25"/>
      <c r="P43" s="26"/>
    </row>
    <row r="44" spans="2:16" x14ac:dyDescent="0.2">
      <c r="B44" s="18">
        <v>15</v>
      </c>
      <c r="C44" s="19">
        <v>6000</v>
      </c>
      <c r="D44" s="20">
        <f t="shared" si="0"/>
        <v>3000</v>
      </c>
      <c r="E44" s="21"/>
      <c r="F44" s="22"/>
      <c r="G44" s="21"/>
      <c r="H44" s="22"/>
      <c r="I44" s="40"/>
      <c r="J44" s="40"/>
      <c r="L44" s="42">
        <f t="shared" si="1"/>
        <v>84</v>
      </c>
      <c r="M44" s="23">
        <v>5.1492771533953374E-2</v>
      </c>
      <c r="N44" s="24">
        <v>0</v>
      </c>
      <c r="O44" s="25"/>
      <c r="P44" s="26"/>
    </row>
    <row r="45" spans="2:16" x14ac:dyDescent="0.2">
      <c r="B45" s="18">
        <v>16</v>
      </c>
      <c r="C45" s="19">
        <v>6000</v>
      </c>
      <c r="D45" s="20">
        <f t="shared" si="0"/>
        <v>3000</v>
      </c>
      <c r="E45" s="21"/>
      <c r="F45" s="22"/>
      <c r="G45" s="21"/>
      <c r="H45" s="22"/>
      <c r="I45" s="40"/>
      <c r="J45" s="40"/>
      <c r="L45" s="42">
        <f t="shared" si="1"/>
        <v>85</v>
      </c>
      <c r="M45" s="23">
        <v>5.7664543071334173E-2</v>
      </c>
      <c r="N45" s="24">
        <v>0</v>
      </c>
      <c r="O45" s="25"/>
      <c r="P45" s="26"/>
    </row>
    <row r="46" spans="2:16" x14ac:dyDescent="0.2">
      <c r="B46" s="18">
        <v>17</v>
      </c>
      <c r="C46" s="19">
        <v>6000</v>
      </c>
      <c r="D46" s="20">
        <f t="shared" si="0"/>
        <v>3000</v>
      </c>
      <c r="E46" s="21"/>
      <c r="F46" s="22"/>
      <c r="G46" s="21"/>
      <c r="H46" s="22"/>
      <c r="I46" s="40"/>
      <c r="J46" s="40"/>
      <c r="L46" s="42">
        <f t="shared" si="1"/>
        <v>86</v>
      </c>
      <c r="M46" s="23">
        <v>6.4553690299161803E-2</v>
      </c>
      <c r="N46" s="24">
        <v>0</v>
      </c>
      <c r="O46" s="25"/>
      <c r="P46" s="26"/>
    </row>
    <row r="47" spans="2:16" x14ac:dyDescent="0.2">
      <c r="B47" s="18">
        <v>18</v>
      </c>
      <c r="C47" s="19">
        <v>6000</v>
      </c>
      <c r="D47" s="20">
        <f t="shared" si="0"/>
        <v>3000</v>
      </c>
      <c r="E47" s="21"/>
      <c r="F47" s="22"/>
      <c r="G47" s="21"/>
      <c r="H47" s="22"/>
      <c r="I47" s="40"/>
      <c r="J47" s="40"/>
      <c r="L47" s="42">
        <f t="shared" si="1"/>
        <v>87</v>
      </c>
      <c r="M47" s="23">
        <v>7.2236990358998554E-2</v>
      </c>
      <c r="N47" s="24">
        <v>0</v>
      </c>
      <c r="O47" s="25"/>
      <c r="P47" s="26"/>
    </row>
    <row r="48" spans="2:16" x14ac:dyDescent="0.2">
      <c r="B48" s="18">
        <v>19</v>
      </c>
      <c r="C48" s="19">
        <v>6000</v>
      </c>
      <c r="D48" s="20">
        <f t="shared" si="0"/>
        <v>3000</v>
      </c>
      <c r="E48" s="21"/>
      <c r="F48" s="22"/>
      <c r="G48" s="21"/>
      <c r="H48" s="22"/>
      <c r="I48" s="40"/>
      <c r="J48" s="40"/>
      <c r="L48" s="42">
        <f t="shared" si="1"/>
        <v>88</v>
      </c>
      <c r="M48" s="23">
        <v>8.0797715318629337E-2</v>
      </c>
      <c r="N48" s="24">
        <v>0</v>
      </c>
      <c r="O48" s="25"/>
      <c r="P48" s="26"/>
    </row>
    <row r="49" spans="1:16" ht="17" thickBot="1" x14ac:dyDescent="0.25">
      <c r="B49" s="27">
        <v>20</v>
      </c>
      <c r="C49" s="19">
        <v>6000</v>
      </c>
      <c r="D49" s="20">
        <f t="shared" si="0"/>
        <v>3000</v>
      </c>
      <c r="E49" s="21"/>
      <c r="F49" s="22"/>
      <c r="G49" s="21"/>
      <c r="H49" s="22"/>
      <c r="I49" s="40"/>
      <c r="J49" s="40"/>
      <c r="L49" s="43">
        <f t="shared" si="1"/>
        <v>89</v>
      </c>
      <c r="M49" s="28">
        <v>9.0325714205150787E-2</v>
      </c>
      <c r="N49" s="29">
        <v>0</v>
      </c>
      <c r="O49" s="25"/>
      <c r="P49" s="26"/>
    </row>
    <row r="51" spans="1:16" ht="15.5" customHeight="1" x14ac:dyDescent="0.2">
      <c r="A51" s="44" t="s">
        <v>31</v>
      </c>
      <c r="B51" s="94" t="s">
        <v>30</v>
      </c>
      <c r="C51" s="94"/>
      <c r="D51" s="94"/>
      <c r="E51" s="94"/>
      <c r="F51" s="94"/>
      <c r="G51" s="94"/>
      <c r="H51" s="94"/>
      <c r="I51" s="94"/>
      <c r="J51" s="94"/>
    </row>
    <row r="52" spans="1:16" ht="17" thickBot="1" x14ac:dyDescent="0.25">
      <c r="A52" s="45"/>
      <c r="B52" s="46"/>
    </row>
    <row r="53" spans="1:16" ht="17" thickBot="1" x14ac:dyDescent="0.25">
      <c r="A53" s="39" t="s">
        <v>14</v>
      </c>
      <c r="B53" s="117"/>
    </row>
    <row r="54" spans="1:16" x14ac:dyDescent="0.2">
      <c r="A54" s="45"/>
    </row>
    <row r="55" spans="1:16" ht="15.5" customHeight="1" x14ac:dyDescent="0.2">
      <c r="A55" s="38" t="s">
        <v>29</v>
      </c>
      <c r="B55" s="94" t="s">
        <v>28</v>
      </c>
      <c r="C55" s="94"/>
      <c r="D55" s="94"/>
      <c r="E55" s="94"/>
      <c r="F55" s="94"/>
      <c r="G55" s="94"/>
      <c r="H55" s="94"/>
      <c r="I55" s="94"/>
      <c r="J55" s="94"/>
    </row>
    <row r="56" spans="1:16" ht="17" thickBot="1" x14ac:dyDescent="0.25">
      <c r="A56" s="45"/>
      <c r="C56" s="47"/>
      <c r="D56" s="47"/>
      <c r="E56" s="47"/>
      <c r="F56" s="47"/>
      <c r="G56" s="47"/>
      <c r="H56" s="47"/>
      <c r="I56" s="47"/>
      <c r="J56" s="47"/>
    </row>
    <row r="57" spans="1:16" ht="17" thickBot="1" x14ac:dyDescent="0.25">
      <c r="A57" s="39" t="s">
        <v>14</v>
      </c>
      <c r="B57" s="118"/>
    </row>
    <row r="58" spans="1:16" x14ac:dyDescent="0.2">
      <c r="A58" s="45"/>
      <c r="B58" s="48"/>
    </row>
    <row r="59" spans="1:16" x14ac:dyDescent="0.2">
      <c r="A59" s="38" t="s">
        <v>27</v>
      </c>
      <c r="B59" s="139" t="s">
        <v>56</v>
      </c>
      <c r="C59" s="139"/>
      <c r="D59" s="139"/>
      <c r="E59" s="139"/>
      <c r="F59" s="139"/>
      <c r="G59" s="139"/>
      <c r="H59" s="139"/>
      <c r="I59" s="139"/>
      <c r="J59" s="139"/>
    </row>
    <row r="60" spans="1:16" x14ac:dyDescent="0.2">
      <c r="A60" s="38"/>
      <c r="B60" s="139"/>
      <c r="C60" s="139"/>
      <c r="D60" s="139"/>
      <c r="E60" s="139"/>
      <c r="F60" s="139"/>
      <c r="G60" s="139"/>
      <c r="H60" s="139"/>
      <c r="I60" s="139"/>
      <c r="J60" s="139"/>
    </row>
    <row r="61" spans="1:16" ht="17" thickBot="1" x14ac:dyDescent="0.25">
      <c r="A61" s="45"/>
    </row>
    <row r="62" spans="1:16" ht="17" thickBot="1" x14ac:dyDescent="0.25">
      <c r="A62" s="39" t="s">
        <v>14</v>
      </c>
      <c r="B62" s="143"/>
      <c r="C62" s="144"/>
      <c r="D62" s="144"/>
      <c r="E62" s="144"/>
      <c r="F62" s="144"/>
      <c r="G62" s="144"/>
      <c r="H62" s="144"/>
      <c r="I62" s="144"/>
      <c r="J62" s="145"/>
    </row>
    <row r="63" spans="1:16" x14ac:dyDescent="0.2">
      <c r="A63" s="45"/>
      <c r="B63" s="49"/>
      <c r="C63" s="49"/>
      <c r="D63" s="49"/>
      <c r="E63" s="49"/>
      <c r="F63" s="49"/>
      <c r="G63" s="49"/>
      <c r="H63" s="49"/>
      <c r="I63" s="49"/>
    </row>
    <row r="64" spans="1:16" x14ac:dyDescent="0.2">
      <c r="A64" s="38" t="s">
        <v>26</v>
      </c>
      <c r="B64" s="134"/>
      <c r="C64" s="134"/>
      <c r="D64" s="134"/>
      <c r="E64" s="134"/>
      <c r="F64" s="134"/>
      <c r="G64" s="134"/>
      <c r="H64" s="134"/>
      <c r="I64" s="134"/>
      <c r="J64" s="134"/>
    </row>
    <row r="65" spans="1:10" ht="15.5" customHeight="1" x14ac:dyDescent="0.2">
      <c r="A65" s="38" t="s">
        <v>25</v>
      </c>
      <c r="B65" s="1" t="s">
        <v>24</v>
      </c>
      <c r="C65" s="1"/>
      <c r="D65" s="1"/>
      <c r="E65" s="1"/>
      <c r="F65" s="1"/>
      <c r="G65" s="1"/>
      <c r="H65" s="1"/>
      <c r="I65" s="1"/>
      <c r="J65" s="1"/>
    </row>
    <row r="66" spans="1:10" ht="17" thickBot="1" x14ac:dyDescent="0.25"/>
    <row r="67" spans="1:10" ht="52" thickBot="1" x14ac:dyDescent="0.25">
      <c r="A67" s="39" t="s">
        <v>14</v>
      </c>
      <c r="B67" s="3" t="s">
        <v>0</v>
      </c>
      <c r="C67" s="4" t="s">
        <v>23</v>
      </c>
      <c r="D67" s="3" t="s">
        <v>22</v>
      </c>
      <c r="E67" s="5" t="s">
        <v>4</v>
      </c>
      <c r="F67" s="3" t="s">
        <v>21</v>
      </c>
      <c r="G67" s="5" t="s">
        <v>20</v>
      </c>
      <c r="H67" s="3" t="s">
        <v>19</v>
      </c>
      <c r="I67" s="3" t="s">
        <v>18</v>
      </c>
      <c r="J67" s="3" t="s">
        <v>17</v>
      </c>
    </row>
    <row r="68" spans="1:10" x14ac:dyDescent="0.2">
      <c r="B68" s="8">
        <v>0</v>
      </c>
      <c r="C68" s="30"/>
      <c r="D68" s="10"/>
      <c r="E68" s="11"/>
      <c r="F68" s="12"/>
      <c r="G68" s="11"/>
      <c r="H68" s="12"/>
      <c r="I68" s="40"/>
      <c r="J68" s="41"/>
    </row>
    <row r="69" spans="1:10" x14ac:dyDescent="0.2">
      <c r="B69" s="18">
        <v>1</v>
      </c>
      <c r="C69" s="31"/>
      <c r="D69" s="20">
        <v>3000</v>
      </c>
      <c r="E69" s="21"/>
      <c r="F69" s="22"/>
      <c r="G69" s="21"/>
      <c r="H69" s="22"/>
      <c r="I69" s="40"/>
      <c r="J69" s="40"/>
    </row>
    <row r="70" spans="1:10" x14ac:dyDescent="0.2">
      <c r="B70" s="18">
        <v>2</v>
      </c>
      <c r="C70" s="31"/>
      <c r="D70" s="20">
        <f t="shared" ref="D70:D88" si="2">D69</f>
        <v>3000</v>
      </c>
      <c r="E70" s="21"/>
      <c r="F70" s="22"/>
      <c r="G70" s="21"/>
      <c r="H70" s="22"/>
      <c r="I70" s="40"/>
      <c r="J70" s="40"/>
    </row>
    <row r="71" spans="1:10" x14ac:dyDescent="0.2">
      <c r="A71" s="48"/>
      <c r="B71" s="18">
        <v>3</v>
      </c>
      <c r="C71" s="31"/>
      <c r="D71" s="20">
        <f t="shared" si="2"/>
        <v>3000</v>
      </c>
      <c r="E71" s="21"/>
      <c r="F71" s="22"/>
      <c r="G71" s="21"/>
      <c r="H71" s="22"/>
      <c r="I71" s="40"/>
      <c r="J71" s="40"/>
    </row>
    <row r="72" spans="1:10" x14ac:dyDescent="0.2">
      <c r="B72" s="18">
        <v>4</v>
      </c>
      <c r="C72" s="31"/>
      <c r="D72" s="20">
        <f t="shared" si="2"/>
        <v>3000</v>
      </c>
      <c r="E72" s="21"/>
      <c r="F72" s="22"/>
      <c r="G72" s="21"/>
      <c r="H72" s="22"/>
      <c r="I72" s="40"/>
      <c r="J72" s="40"/>
    </row>
    <row r="73" spans="1:10" x14ac:dyDescent="0.2">
      <c r="B73" s="18">
        <v>5</v>
      </c>
      <c r="C73" s="31"/>
      <c r="D73" s="20">
        <f t="shared" si="2"/>
        <v>3000</v>
      </c>
      <c r="E73" s="21"/>
      <c r="F73" s="22"/>
      <c r="G73" s="21"/>
      <c r="H73" s="22"/>
      <c r="I73" s="40"/>
      <c r="J73" s="40"/>
    </row>
    <row r="74" spans="1:10" x14ac:dyDescent="0.2">
      <c r="B74" s="18">
        <v>6</v>
      </c>
      <c r="C74" s="31"/>
      <c r="D74" s="20">
        <f t="shared" si="2"/>
        <v>3000</v>
      </c>
      <c r="E74" s="21"/>
      <c r="F74" s="22"/>
      <c r="G74" s="21"/>
      <c r="H74" s="22"/>
      <c r="I74" s="40"/>
      <c r="J74" s="40"/>
    </row>
    <row r="75" spans="1:10" x14ac:dyDescent="0.2">
      <c r="B75" s="18">
        <v>7</v>
      </c>
      <c r="C75" s="31"/>
      <c r="D75" s="20">
        <f t="shared" si="2"/>
        <v>3000</v>
      </c>
      <c r="E75" s="21"/>
      <c r="F75" s="22"/>
      <c r="G75" s="21"/>
      <c r="H75" s="22"/>
      <c r="I75" s="40"/>
      <c r="J75" s="40"/>
    </row>
    <row r="76" spans="1:10" x14ac:dyDescent="0.2">
      <c r="B76" s="18">
        <v>8</v>
      </c>
      <c r="C76" s="31"/>
      <c r="D76" s="20">
        <f t="shared" si="2"/>
        <v>3000</v>
      </c>
      <c r="E76" s="21"/>
      <c r="F76" s="22"/>
      <c r="G76" s="21"/>
      <c r="H76" s="22"/>
      <c r="I76" s="40"/>
      <c r="J76" s="40"/>
    </row>
    <row r="77" spans="1:10" x14ac:dyDescent="0.2">
      <c r="B77" s="18">
        <v>9</v>
      </c>
      <c r="C77" s="31"/>
      <c r="D77" s="20">
        <f t="shared" si="2"/>
        <v>3000</v>
      </c>
      <c r="E77" s="21"/>
      <c r="F77" s="22"/>
      <c r="G77" s="21"/>
      <c r="H77" s="22"/>
      <c r="I77" s="40"/>
      <c r="J77" s="40"/>
    </row>
    <row r="78" spans="1:10" x14ac:dyDescent="0.2">
      <c r="B78" s="18">
        <v>10</v>
      </c>
      <c r="C78" s="31"/>
      <c r="D78" s="20">
        <f t="shared" si="2"/>
        <v>3000</v>
      </c>
      <c r="E78" s="21"/>
      <c r="F78" s="22"/>
      <c r="G78" s="21"/>
      <c r="H78" s="22"/>
      <c r="I78" s="40"/>
      <c r="J78" s="40"/>
    </row>
    <row r="79" spans="1:10" x14ac:dyDescent="0.2">
      <c r="B79" s="18">
        <v>11</v>
      </c>
      <c r="C79" s="31"/>
      <c r="D79" s="20">
        <f t="shared" si="2"/>
        <v>3000</v>
      </c>
      <c r="E79" s="21"/>
      <c r="F79" s="22"/>
      <c r="G79" s="21"/>
      <c r="H79" s="22"/>
      <c r="I79" s="40"/>
      <c r="J79" s="40"/>
    </row>
    <row r="80" spans="1:10" x14ac:dyDescent="0.2">
      <c r="B80" s="18">
        <v>12</v>
      </c>
      <c r="C80" s="31"/>
      <c r="D80" s="20">
        <f t="shared" si="2"/>
        <v>3000</v>
      </c>
      <c r="E80" s="21"/>
      <c r="F80" s="22"/>
      <c r="G80" s="21"/>
      <c r="H80" s="22"/>
      <c r="I80" s="40"/>
      <c r="J80" s="40"/>
    </row>
    <row r="81" spans="1:10" x14ac:dyDescent="0.2">
      <c r="B81" s="18">
        <v>13</v>
      </c>
      <c r="C81" s="31"/>
      <c r="D81" s="20">
        <f t="shared" si="2"/>
        <v>3000</v>
      </c>
      <c r="E81" s="21"/>
      <c r="F81" s="22"/>
      <c r="G81" s="21"/>
      <c r="H81" s="22"/>
      <c r="I81" s="40"/>
      <c r="J81" s="40"/>
    </row>
    <row r="82" spans="1:10" x14ac:dyDescent="0.2">
      <c r="B82" s="18">
        <v>14</v>
      </c>
      <c r="C82" s="31"/>
      <c r="D82" s="20">
        <f t="shared" si="2"/>
        <v>3000</v>
      </c>
      <c r="E82" s="21"/>
      <c r="F82" s="22"/>
      <c r="G82" s="21"/>
      <c r="H82" s="22"/>
      <c r="I82" s="40"/>
      <c r="J82" s="40"/>
    </row>
    <row r="83" spans="1:10" x14ac:dyDescent="0.2">
      <c r="B83" s="18">
        <v>15</v>
      </c>
      <c r="C83" s="31"/>
      <c r="D83" s="20">
        <f t="shared" si="2"/>
        <v>3000</v>
      </c>
      <c r="E83" s="21"/>
      <c r="F83" s="22"/>
      <c r="G83" s="21"/>
      <c r="H83" s="22"/>
      <c r="I83" s="40"/>
      <c r="J83" s="40"/>
    </row>
    <row r="84" spans="1:10" x14ac:dyDescent="0.2">
      <c r="B84" s="18">
        <v>16</v>
      </c>
      <c r="C84" s="31"/>
      <c r="D84" s="20">
        <f t="shared" si="2"/>
        <v>3000</v>
      </c>
      <c r="E84" s="21"/>
      <c r="F84" s="22"/>
      <c r="G84" s="21"/>
      <c r="H84" s="22"/>
      <c r="I84" s="40"/>
      <c r="J84" s="40"/>
    </row>
    <row r="85" spans="1:10" x14ac:dyDescent="0.2">
      <c r="B85" s="18">
        <v>17</v>
      </c>
      <c r="C85" s="31"/>
      <c r="D85" s="20">
        <f t="shared" si="2"/>
        <v>3000</v>
      </c>
      <c r="E85" s="21"/>
      <c r="F85" s="22"/>
      <c r="G85" s="21"/>
      <c r="H85" s="22"/>
      <c r="I85" s="40"/>
      <c r="J85" s="40"/>
    </row>
    <row r="86" spans="1:10" x14ac:dyDescent="0.2">
      <c r="B86" s="18">
        <v>18</v>
      </c>
      <c r="C86" s="31"/>
      <c r="D86" s="20">
        <f t="shared" si="2"/>
        <v>3000</v>
      </c>
      <c r="E86" s="21"/>
      <c r="F86" s="22"/>
      <c r="G86" s="21"/>
      <c r="H86" s="22"/>
      <c r="I86" s="40"/>
      <c r="J86" s="40"/>
    </row>
    <row r="87" spans="1:10" x14ac:dyDescent="0.2">
      <c r="B87" s="18">
        <v>19</v>
      </c>
      <c r="C87" s="31"/>
      <c r="D87" s="20">
        <f t="shared" si="2"/>
        <v>3000</v>
      </c>
      <c r="E87" s="21"/>
      <c r="F87" s="22"/>
      <c r="G87" s="21"/>
      <c r="H87" s="22"/>
      <c r="I87" s="40"/>
      <c r="J87" s="40"/>
    </row>
    <row r="88" spans="1:10" ht="17" thickBot="1" x14ac:dyDescent="0.25">
      <c r="B88" s="32">
        <v>20</v>
      </c>
      <c r="C88" s="33"/>
      <c r="D88" s="34">
        <f t="shared" si="2"/>
        <v>3000</v>
      </c>
      <c r="E88" s="35"/>
      <c r="F88" s="36"/>
      <c r="G88" s="35"/>
      <c r="H88" s="36"/>
      <c r="I88" s="50"/>
      <c r="J88" s="50"/>
    </row>
    <row r="90" spans="1:10" ht="15.5" customHeight="1" x14ac:dyDescent="0.2">
      <c r="A90" s="38" t="s">
        <v>16</v>
      </c>
      <c r="B90" s="1" t="s">
        <v>77</v>
      </c>
      <c r="C90" s="1"/>
      <c r="D90" s="1"/>
      <c r="E90" s="1"/>
      <c r="F90" s="1"/>
      <c r="G90" s="1"/>
      <c r="H90" s="1"/>
      <c r="I90" s="1"/>
      <c r="J90" s="1"/>
    </row>
    <row r="91" spans="1:10" ht="17" thickBot="1" x14ac:dyDescent="0.25">
      <c r="C91" s="51"/>
    </row>
    <row r="92" spans="1:10" ht="17" thickBot="1" x14ac:dyDescent="0.25">
      <c r="A92" s="39" t="s">
        <v>14</v>
      </c>
      <c r="B92" s="119"/>
    </row>
  </sheetData>
  <mergeCells count="9">
    <mergeCell ref="B64:J64"/>
    <mergeCell ref="A4:J5"/>
    <mergeCell ref="L28:N28"/>
    <mergeCell ref="B59:J60"/>
    <mergeCell ref="B21:D21"/>
    <mergeCell ref="B22:D22"/>
    <mergeCell ref="B23:D23"/>
    <mergeCell ref="B24:D24"/>
    <mergeCell ref="B62:J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2197-5467-7E42-A02B-A8744671006D}">
  <dimension ref="A1:T71"/>
  <sheetViews>
    <sheetView zoomScale="120" zoomScaleNormal="120" workbookViewId="0"/>
  </sheetViews>
  <sheetFormatPr baseColWidth="10" defaultColWidth="8.83203125" defaultRowHeight="16" x14ac:dyDescent="0.2"/>
  <cols>
    <col min="1" max="4" width="10.83203125" style="95" customWidth="1"/>
    <col min="5" max="8" width="8.83203125" style="95"/>
    <col min="9" max="9" width="17.83203125" style="95" customWidth="1"/>
    <col min="10" max="12" width="8.83203125" style="95"/>
    <col min="13" max="13" width="10" style="95" bestFit="1" customWidth="1"/>
    <col min="14" max="16384" width="8.83203125" style="95"/>
  </cols>
  <sheetData>
    <row r="1" spans="1:20" ht="17" thickBot="1" x14ac:dyDescent="0.25">
      <c r="A1" s="37" t="s">
        <v>5</v>
      </c>
      <c r="B1" s="1"/>
      <c r="C1" s="1"/>
      <c r="D1" s="1"/>
      <c r="E1" s="1"/>
      <c r="F1" s="1"/>
      <c r="G1" s="1"/>
      <c r="H1" s="1"/>
      <c r="I1" s="1"/>
    </row>
    <row r="2" spans="1:20" ht="19" thickBot="1" x14ac:dyDescent="0.3">
      <c r="A2" s="1" t="s">
        <v>104</v>
      </c>
      <c r="B2" s="1"/>
      <c r="C2" s="1"/>
      <c r="D2" s="1"/>
      <c r="E2" s="1"/>
      <c r="F2" s="1"/>
      <c r="G2" s="1"/>
      <c r="H2" s="1"/>
      <c r="I2" s="1"/>
      <c r="K2" s="96" t="s">
        <v>78</v>
      </c>
      <c r="L2" s="97" t="s">
        <v>79</v>
      </c>
      <c r="M2" s="97" t="s">
        <v>80</v>
      </c>
      <c r="N2" s="97" t="s">
        <v>81</v>
      </c>
      <c r="O2" s="97" t="s">
        <v>82</v>
      </c>
      <c r="P2" s="97" t="s">
        <v>4</v>
      </c>
      <c r="Q2" s="97" t="s">
        <v>110</v>
      </c>
      <c r="R2" s="97" t="s">
        <v>111</v>
      </c>
      <c r="S2" s="97" t="s">
        <v>83</v>
      </c>
      <c r="T2" s="98" t="s">
        <v>84</v>
      </c>
    </row>
    <row r="3" spans="1:20" x14ac:dyDescent="0.2">
      <c r="A3" s="37" t="s">
        <v>105</v>
      </c>
      <c r="B3" s="1"/>
      <c r="C3" s="1"/>
      <c r="D3" s="1"/>
      <c r="E3" s="1"/>
      <c r="F3" s="1"/>
      <c r="G3" s="1"/>
      <c r="H3" s="1"/>
      <c r="I3" s="1"/>
      <c r="K3" s="99">
        <v>60</v>
      </c>
      <c r="L3" s="99">
        <v>1</v>
      </c>
      <c r="M3" s="102">
        <v>3.398E-3</v>
      </c>
      <c r="N3" s="111"/>
      <c r="O3" s="112"/>
      <c r="P3" s="112"/>
      <c r="Q3" s="105"/>
      <c r="R3" s="105"/>
      <c r="S3" s="107"/>
      <c r="T3" s="109"/>
    </row>
    <row r="4" spans="1:20" x14ac:dyDescent="0.2">
      <c r="A4" s="1" t="s">
        <v>85</v>
      </c>
      <c r="B4" s="1"/>
      <c r="C4" s="1"/>
      <c r="D4" s="1"/>
      <c r="E4" s="1"/>
      <c r="F4" s="1"/>
      <c r="G4" s="1"/>
      <c r="H4" s="1"/>
      <c r="I4" s="1"/>
      <c r="K4" s="100">
        <f>+K3+1</f>
        <v>61</v>
      </c>
      <c r="L4" s="100">
        <f>+L3+1</f>
        <v>2</v>
      </c>
      <c r="M4" s="103">
        <v>3.7919999999999998E-3</v>
      </c>
      <c r="N4" s="111"/>
      <c r="O4" s="112"/>
      <c r="P4" s="112"/>
      <c r="Q4" s="105"/>
      <c r="R4" s="105"/>
      <c r="S4" s="107"/>
      <c r="T4" s="109"/>
    </row>
    <row r="5" spans="1:20" x14ac:dyDescent="0.2">
      <c r="A5" s="1" t="s">
        <v>86</v>
      </c>
      <c r="B5" s="1"/>
      <c r="C5" s="1"/>
      <c r="D5" s="1"/>
      <c r="E5" s="1"/>
      <c r="F5" s="1"/>
      <c r="G5" s="1"/>
      <c r="H5" s="1"/>
      <c r="I5" s="1"/>
      <c r="K5" s="100">
        <f t="shared" ref="K5:L20" si="0">+K4+1</f>
        <v>62</v>
      </c>
      <c r="L5" s="100">
        <f t="shared" si="0"/>
        <v>3</v>
      </c>
      <c r="M5" s="103">
        <v>4.2339999999999999E-3</v>
      </c>
      <c r="N5" s="111"/>
      <c r="O5" s="112"/>
      <c r="P5" s="112"/>
      <c r="Q5" s="105"/>
      <c r="R5" s="105"/>
      <c r="S5" s="107"/>
      <c r="T5" s="109"/>
    </row>
    <row r="6" spans="1:20" x14ac:dyDescent="0.2">
      <c r="A6" s="1" t="s">
        <v>117</v>
      </c>
      <c r="B6" s="1"/>
      <c r="C6" s="1"/>
      <c r="D6" s="1"/>
      <c r="E6" s="1"/>
      <c r="F6" s="1"/>
      <c r="G6" s="1"/>
      <c r="H6" s="1"/>
      <c r="I6" s="1"/>
      <c r="K6" s="100">
        <f t="shared" si="0"/>
        <v>63</v>
      </c>
      <c r="L6" s="100">
        <f t="shared" si="0"/>
        <v>4</v>
      </c>
      <c r="M6" s="103">
        <v>4.7299999999999998E-3</v>
      </c>
      <c r="N6" s="111"/>
      <c r="O6" s="112"/>
      <c r="P6" s="112"/>
      <c r="Q6" s="105"/>
      <c r="R6" s="105"/>
      <c r="S6" s="107"/>
      <c r="T6" s="109"/>
    </row>
    <row r="7" spans="1:20" x14ac:dyDescent="0.2">
      <c r="A7" s="1" t="s">
        <v>87</v>
      </c>
      <c r="B7" s="1"/>
      <c r="C7" s="1"/>
      <c r="D7" s="1"/>
      <c r="E7" s="1"/>
      <c r="F7" s="1"/>
      <c r="G7" s="1"/>
      <c r="H7" s="1"/>
      <c r="I7" s="1"/>
      <c r="K7" s="100">
        <f t="shared" si="0"/>
        <v>64</v>
      </c>
      <c r="L7" s="100">
        <f t="shared" si="0"/>
        <v>5</v>
      </c>
      <c r="M7" s="103">
        <v>5.2880000000000002E-3</v>
      </c>
      <c r="N7" s="111"/>
      <c r="O7" s="112"/>
      <c r="P7" s="112"/>
      <c r="Q7" s="105"/>
      <c r="R7" s="105"/>
      <c r="S7" s="107"/>
      <c r="T7" s="109"/>
    </row>
    <row r="8" spans="1:20" x14ac:dyDescent="0.2">
      <c r="A8" s="1" t="s">
        <v>88</v>
      </c>
      <c r="B8" s="1"/>
      <c r="C8" s="1"/>
      <c r="D8" s="1"/>
      <c r="E8" s="1"/>
      <c r="F8" s="1"/>
      <c r="G8" s="1"/>
      <c r="H8" s="1"/>
      <c r="I8" s="1"/>
      <c r="K8" s="100">
        <f t="shared" si="0"/>
        <v>65</v>
      </c>
      <c r="L8" s="100">
        <f t="shared" si="0"/>
        <v>6</v>
      </c>
      <c r="M8" s="103">
        <v>5.9150000000000001E-3</v>
      </c>
      <c r="N8" s="111"/>
      <c r="O8" s="112"/>
      <c r="P8" s="112"/>
      <c r="Q8" s="105"/>
      <c r="R8" s="105"/>
      <c r="S8" s="107"/>
      <c r="T8" s="109"/>
    </row>
    <row r="9" spans="1:20" x14ac:dyDescent="0.2">
      <c r="A9" s="1" t="s">
        <v>89</v>
      </c>
      <c r="B9" s="1"/>
      <c r="C9" s="1"/>
      <c r="D9" s="1"/>
      <c r="E9" s="1"/>
      <c r="F9" s="1"/>
      <c r="G9" s="1"/>
      <c r="H9" s="1"/>
      <c r="I9" s="1"/>
      <c r="K9" s="100">
        <f t="shared" si="0"/>
        <v>66</v>
      </c>
      <c r="L9" s="100">
        <f t="shared" si="0"/>
        <v>7</v>
      </c>
      <c r="M9" s="103">
        <v>6.6189999999999999E-3</v>
      </c>
      <c r="N9" s="111"/>
      <c r="O9" s="112"/>
      <c r="P9" s="112"/>
      <c r="Q9" s="105"/>
      <c r="R9" s="105"/>
      <c r="S9" s="107"/>
      <c r="T9" s="109"/>
    </row>
    <row r="10" spans="1:20" x14ac:dyDescent="0.2">
      <c r="A10" s="1" t="s">
        <v>90</v>
      </c>
      <c r="B10" s="1"/>
      <c r="C10" s="1"/>
      <c r="D10" s="1"/>
      <c r="E10" s="1"/>
      <c r="F10" s="1"/>
      <c r="G10" s="1"/>
      <c r="H10" s="1"/>
      <c r="I10" s="1"/>
      <c r="K10" s="100">
        <f t="shared" si="0"/>
        <v>67</v>
      </c>
      <c r="L10" s="100">
        <f t="shared" si="0"/>
        <v>8</v>
      </c>
      <c r="M10" s="103">
        <v>7.4089999999999998E-3</v>
      </c>
      <c r="N10" s="111"/>
      <c r="O10" s="112"/>
      <c r="P10" s="112"/>
      <c r="Q10" s="105"/>
      <c r="R10" s="105"/>
      <c r="S10" s="107"/>
      <c r="T10" s="109"/>
    </row>
    <row r="11" spans="1:20" x14ac:dyDescent="0.2">
      <c r="A11" s="1" t="s">
        <v>91</v>
      </c>
      <c r="B11" s="1"/>
      <c r="C11" s="1"/>
      <c r="D11" s="1"/>
      <c r="E11" s="1"/>
      <c r="F11" s="1"/>
      <c r="G11" s="1"/>
      <c r="H11" s="1"/>
      <c r="I11" s="1"/>
      <c r="K11" s="100">
        <f t="shared" si="0"/>
        <v>68</v>
      </c>
      <c r="L11" s="100">
        <f t="shared" si="0"/>
        <v>9</v>
      </c>
      <c r="M11" s="103">
        <v>8.2970000000000006E-3</v>
      </c>
      <c r="N11" s="111"/>
      <c r="O11" s="112"/>
      <c r="P11" s="112"/>
      <c r="Q11" s="105"/>
      <c r="R11" s="105"/>
      <c r="S11" s="107"/>
      <c r="T11" s="109"/>
    </row>
    <row r="12" spans="1:20" x14ac:dyDescent="0.2">
      <c r="A12" s="1" t="s">
        <v>92</v>
      </c>
      <c r="B12" s="1"/>
      <c r="C12" s="1"/>
      <c r="D12" s="1"/>
      <c r="E12" s="1"/>
      <c r="F12" s="1"/>
      <c r="G12" s="1"/>
      <c r="H12" s="1"/>
      <c r="I12" s="1"/>
      <c r="K12" s="100">
        <f t="shared" si="0"/>
        <v>69</v>
      </c>
      <c r="L12" s="100">
        <f t="shared" si="0"/>
        <v>10</v>
      </c>
      <c r="M12" s="103">
        <v>9.2940000000000002E-3</v>
      </c>
      <c r="N12" s="111"/>
      <c r="O12" s="112"/>
      <c r="P12" s="112"/>
      <c r="Q12" s="105"/>
      <c r="R12" s="105"/>
      <c r="S12" s="107"/>
      <c r="T12" s="109"/>
    </row>
    <row r="13" spans="1:20" x14ac:dyDescent="0.2">
      <c r="A13" s="1" t="s">
        <v>93</v>
      </c>
      <c r="B13" s="1"/>
      <c r="C13" s="1"/>
      <c r="D13" s="1"/>
      <c r="E13" s="1"/>
      <c r="F13" s="1"/>
      <c r="G13" s="1"/>
      <c r="H13" s="1"/>
      <c r="I13" s="1"/>
      <c r="K13" s="100">
        <f t="shared" si="0"/>
        <v>70</v>
      </c>
      <c r="L13" s="100">
        <f t="shared" si="0"/>
        <v>11</v>
      </c>
      <c r="M13" s="103">
        <v>1.0413E-2</v>
      </c>
      <c r="N13" s="111"/>
      <c r="O13" s="112"/>
      <c r="P13" s="112"/>
      <c r="Q13" s="105"/>
      <c r="R13" s="105"/>
      <c r="S13" s="107"/>
      <c r="T13" s="109"/>
    </row>
    <row r="14" spans="1:20" x14ac:dyDescent="0.2">
      <c r="A14" s="1" t="s">
        <v>94</v>
      </c>
      <c r="B14" s="1"/>
      <c r="C14" s="1"/>
      <c r="D14" s="1"/>
      <c r="E14" s="1"/>
      <c r="F14" s="1"/>
      <c r="G14" s="1"/>
      <c r="H14" s="1"/>
      <c r="I14" s="1"/>
      <c r="K14" s="100">
        <f t="shared" si="0"/>
        <v>71</v>
      </c>
      <c r="L14" s="100">
        <f t="shared" si="0"/>
        <v>12</v>
      </c>
      <c r="M14" s="103">
        <v>1.167E-2</v>
      </c>
      <c r="N14" s="111"/>
      <c r="O14" s="112"/>
      <c r="P14" s="112"/>
      <c r="Q14" s="105"/>
      <c r="R14" s="105"/>
      <c r="S14" s="107"/>
      <c r="T14" s="109"/>
    </row>
    <row r="15" spans="1:20" ht="18" x14ac:dyDescent="0.25">
      <c r="A15" s="1" t="s">
        <v>106</v>
      </c>
      <c r="B15" s="1"/>
      <c r="C15" s="1"/>
      <c r="D15" s="1"/>
      <c r="E15" s="1"/>
      <c r="F15" s="1"/>
      <c r="G15" s="1"/>
      <c r="H15" s="1"/>
      <c r="I15" s="1"/>
      <c r="K15" s="100">
        <f t="shared" si="0"/>
        <v>72</v>
      </c>
      <c r="L15" s="100">
        <f t="shared" si="0"/>
        <v>13</v>
      </c>
      <c r="M15" s="103">
        <v>1.3081000000000001E-2</v>
      </c>
      <c r="N15" s="111"/>
      <c r="O15" s="112"/>
      <c r="P15" s="112"/>
      <c r="Q15" s="105"/>
      <c r="R15" s="105"/>
      <c r="S15" s="107"/>
      <c r="T15" s="109"/>
    </row>
    <row r="16" spans="1:20" ht="18" x14ac:dyDescent="0.25">
      <c r="A16" s="1" t="s">
        <v>107</v>
      </c>
      <c r="B16" s="1"/>
      <c r="C16" s="1"/>
      <c r="D16" s="1"/>
      <c r="E16" s="1"/>
      <c r="F16" s="1"/>
      <c r="G16" s="1"/>
      <c r="H16" s="1"/>
      <c r="I16" s="1"/>
      <c r="K16" s="100">
        <f t="shared" si="0"/>
        <v>73</v>
      </c>
      <c r="L16" s="100">
        <f t="shared" si="0"/>
        <v>14</v>
      </c>
      <c r="M16" s="103">
        <v>1.4664E-2</v>
      </c>
      <c r="N16" s="111"/>
      <c r="O16" s="112"/>
      <c r="P16" s="112"/>
      <c r="Q16" s="105"/>
      <c r="R16" s="105"/>
      <c r="S16" s="107"/>
      <c r="T16" s="109"/>
    </row>
    <row r="17" spans="1:20" x14ac:dyDescent="0.2">
      <c r="A17" s="1" t="s">
        <v>132</v>
      </c>
      <c r="B17" s="1"/>
      <c r="C17" s="1"/>
      <c r="D17" s="1"/>
      <c r="E17" s="1"/>
      <c r="F17" s="1"/>
      <c r="G17" s="1"/>
      <c r="H17" s="1"/>
      <c r="I17" s="1"/>
      <c r="K17" s="100">
        <f t="shared" si="0"/>
        <v>74</v>
      </c>
      <c r="L17" s="100">
        <f t="shared" si="0"/>
        <v>15</v>
      </c>
      <c r="M17" s="103">
        <v>1.644E-2</v>
      </c>
      <c r="N17" s="111"/>
      <c r="O17" s="112"/>
      <c r="P17" s="112"/>
      <c r="Q17" s="105"/>
      <c r="R17" s="105"/>
      <c r="S17" s="107"/>
      <c r="T17" s="109"/>
    </row>
    <row r="18" spans="1:20" x14ac:dyDescent="0.2">
      <c r="A18" s="1" t="s">
        <v>95</v>
      </c>
      <c r="B18" s="1"/>
      <c r="C18" s="1"/>
      <c r="D18" s="1"/>
      <c r="E18" s="1"/>
      <c r="F18" s="1"/>
      <c r="G18" s="1"/>
      <c r="H18" s="1"/>
      <c r="I18" s="1"/>
      <c r="K18" s="100">
        <f t="shared" si="0"/>
        <v>75</v>
      </c>
      <c r="L18" s="100">
        <f t="shared" si="0"/>
        <v>16</v>
      </c>
      <c r="M18" s="103">
        <v>1.8433000000000001E-2</v>
      </c>
      <c r="N18" s="111"/>
      <c r="O18" s="112"/>
      <c r="P18" s="112"/>
      <c r="Q18" s="105"/>
      <c r="R18" s="105"/>
      <c r="S18" s="107"/>
      <c r="T18" s="109"/>
    </row>
    <row r="19" spans="1:20" x14ac:dyDescent="0.2">
      <c r="A19" s="1" t="s">
        <v>115</v>
      </c>
      <c r="B19" s="1"/>
      <c r="C19" s="1"/>
      <c r="D19" s="1"/>
      <c r="E19" s="1"/>
      <c r="F19" s="1"/>
      <c r="G19" s="1"/>
      <c r="H19" s="1"/>
      <c r="I19" s="1"/>
      <c r="K19" s="100">
        <f t="shared" si="0"/>
        <v>76</v>
      </c>
      <c r="L19" s="100">
        <f t="shared" si="0"/>
        <v>17</v>
      </c>
      <c r="M19" s="103">
        <v>2.0667999999999999E-2</v>
      </c>
      <c r="N19" s="111"/>
      <c r="O19" s="112"/>
      <c r="P19" s="112"/>
      <c r="Q19" s="105"/>
      <c r="R19" s="105"/>
      <c r="S19" s="107"/>
      <c r="T19" s="109"/>
    </row>
    <row r="20" spans="1:20" x14ac:dyDescent="0.2">
      <c r="A20" s="1" t="s">
        <v>116</v>
      </c>
      <c r="B20" s="1"/>
      <c r="C20" s="1"/>
      <c r="D20" s="1"/>
      <c r="E20" s="1"/>
      <c r="F20" s="1"/>
      <c r="G20" s="1"/>
      <c r="H20" s="1"/>
      <c r="I20" s="1"/>
      <c r="K20" s="100">
        <f t="shared" si="0"/>
        <v>77</v>
      </c>
      <c r="L20" s="100">
        <f t="shared" si="0"/>
        <v>18</v>
      </c>
      <c r="M20" s="103">
        <v>2.3175000000000001E-2</v>
      </c>
      <c r="N20" s="111"/>
      <c r="O20" s="112"/>
      <c r="P20" s="112"/>
      <c r="Q20" s="105"/>
      <c r="R20" s="105"/>
      <c r="S20" s="107"/>
      <c r="T20" s="109"/>
    </row>
    <row r="21" spans="1:20" x14ac:dyDescent="0.2">
      <c r="A21" s="1" t="s">
        <v>113</v>
      </c>
      <c r="B21" s="1"/>
      <c r="C21" s="1"/>
      <c r="D21" s="1"/>
      <c r="E21" s="1"/>
      <c r="F21" s="1"/>
      <c r="G21" s="1"/>
      <c r="H21" s="1"/>
      <c r="I21" s="1"/>
      <c r="K21" s="100">
        <f t="shared" ref="K21:L32" si="1">+K20+1</f>
        <v>78</v>
      </c>
      <c r="L21" s="100">
        <f t="shared" si="1"/>
        <v>19</v>
      </c>
      <c r="M21" s="103">
        <v>2.5984E-2</v>
      </c>
      <c r="N21" s="111"/>
      <c r="O21" s="112"/>
      <c r="P21" s="112"/>
      <c r="Q21" s="105"/>
      <c r="R21" s="105"/>
      <c r="S21" s="107"/>
      <c r="T21" s="109"/>
    </row>
    <row r="22" spans="1:20" x14ac:dyDescent="0.2">
      <c r="A22" s="1"/>
      <c r="B22" s="1"/>
      <c r="C22" s="1"/>
      <c r="D22" s="1"/>
      <c r="E22" s="1"/>
      <c r="F22" s="1"/>
      <c r="G22" s="1"/>
      <c r="H22" s="1"/>
      <c r="I22" s="1"/>
      <c r="K22" s="100">
        <f t="shared" si="1"/>
        <v>79</v>
      </c>
      <c r="L22" s="100">
        <f t="shared" si="1"/>
        <v>20</v>
      </c>
      <c r="M22" s="103">
        <v>2.9132000000000002E-2</v>
      </c>
      <c r="N22" s="111"/>
      <c r="O22" s="112"/>
      <c r="P22" s="112"/>
      <c r="Q22" s="105"/>
      <c r="R22" s="105"/>
      <c r="S22" s="107"/>
      <c r="T22" s="109"/>
    </row>
    <row r="23" spans="1:20" x14ac:dyDescent="0.2">
      <c r="A23" s="1" t="s">
        <v>114</v>
      </c>
      <c r="B23" s="1"/>
      <c r="C23" s="1"/>
      <c r="D23" s="1"/>
      <c r="E23" s="1"/>
      <c r="F23" s="1"/>
      <c r="G23" s="1"/>
      <c r="H23" s="1"/>
      <c r="I23" s="1"/>
      <c r="K23" s="100">
        <f t="shared" si="1"/>
        <v>80</v>
      </c>
      <c r="L23" s="100">
        <f t="shared" si="1"/>
        <v>21</v>
      </c>
      <c r="M23" s="103">
        <v>3.2658E-2</v>
      </c>
      <c r="N23" s="111"/>
      <c r="O23" s="112"/>
      <c r="P23" s="112"/>
      <c r="Q23" s="105"/>
      <c r="R23" s="105"/>
      <c r="S23" s="107"/>
      <c r="T23" s="109"/>
    </row>
    <row r="24" spans="1:20" x14ac:dyDescent="0.2">
      <c r="A24" s="1" t="s">
        <v>108</v>
      </c>
      <c r="B24" s="1"/>
      <c r="C24" s="1"/>
      <c r="D24" s="1"/>
      <c r="E24" s="1"/>
      <c r="F24" s="1"/>
      <c r="G24" s="1"/>
      <c r="H24" s="1"/>
      <c r="I24" s="1"/>
      <c r="K24" s="100">
        <f t="shared" si="1"/>
        <v>81</v>
      </c>
      <c r="L24" s="100">
        <f t="shared" si="1"/>
        <v>22</v>
      </c>
      <c r="M24" s="103">
        <v>3.6607000000000001E-2</v>
      </c>
      <c r="N24" s="111"/>
      <c r="O24" s="112"/>
      <c r="P24" s="112"/>
      <c r="Q24" s="105"/>
      <c r="R24" s="105"/>
      <c r="S24" s="107"/>
      <c r="T24" s="109"/>
    </row>
    <row r="25" spans="1:20" x14ac:dyDescent="0.2">
      <c r="A25" s="1" t="s">
        <v>109</v>
      </c>
      <c r="B25" s="1"/>
      <c r="C25" s="1"/>
      <c r="D25" s="1"/>
      <c r="E25" s="1"/>
      <c r="F25" s="1"/>
      <c r="G25" s="1"/>
      <c r="H25" s="1"/>
      <c r="I25" s="1"/>
      <c r="K25" s="100">
        <f t="shared" si="1"/>
        <v>82</v>
      </c>
      <c r="L25" s="100">
        <f t="shared" si="1"/>
        <v>23</v>
      </c>
      <c r="M25" s="103">
        <v>4.1024999999999999E-2</v>
      </c>
      <c r="N25" s="111"/>
      <c r="O25" s="112"/>
      <c r="P25" s="112"/>
      <c r="Q25" s="105"/>
      <c r="R25" s="105"/>
      <c r="S25" s="107"/>
      <c r="T25" s="109"/>
    </row>
    <row r="26" spans="1:20" x14ac:dyDescent="0.2">
      <c r="K26" s="100">
        <f t="shared" si="1"/>
        <v>83</v>
      </c>
      <c r="L26" s="100">
        <f t="shared" si="1"/>
        <v>24</v>
      </c>
      <c r="M26" s="103">
        <v>4.5968000000000002E-2</v>
      </c>
      <c r="N26" s="111"/>
      <c r="O26" s="112"/>
      <c r="P26" s="112"/>
      <c r="Q26" s="105"/>
      <c r="R26" s="105"/>
      <c r="S26" s="107"/>
      <c r="T26" s="109"/>
    </row>
    <row r="27" spans="1:20" x14ac:dyDescent="0.2">
      <c r="A27" s="93" t="s">
        <v>38</v>
      </c>
      <c r="B27" s="135" t="s">
        <v>131</v>
      </c>
      <c r="C27" s="135"/>
      <c r="D27" s="135"/>
      <c r="E27" s="135"/>
      <c r="F27" s="135"/>
      <c r="G27" s="135"/>
      <c r="H27" s="135"/>
      <c r="I27" s="135"/>
      <c r="K27" s="100">
        <f t="shared" si="1"/>
        <v>84</v>
      </c>
      <c r="L27" s="100">
        <f t="shared" si="1"/>
        <v>25</v>
      </c>
      <c r="M27" s="103">
        <v>5.1492999999999997E-2</v>
      </c>
      <c r="N27" s="111"/>
      <c r="O27" s="112"/>
      <c r="P27" s="112"/>
      <c r="Q27" s="105"/>
      <c r="R27" s="105"/>
      <c r="S27" s="107"/>
      <c r="T27" s="109"/>
    </row>
    <row r="28" spans="1:20" x14ac:dyDescent="0.2">
      <c r="A28" s="1"/>
      <c r="B28" s="135"/>
      <c r="C28" s="135"/>
      <c r="D28" s="135"/>
      <c r="E28" s="135"/>
      <c r="F28" s="135"/>
      <c r="G28" s="135"/>
      <c r="H28" s="135"/>
      <c r="I28" s="135"/>
      <c r="K28" s="100">
        <f t="shared" si="1"/>
        <v>85</v>
      </c>
      <c r="L28" s="100">
        <f t="shared" si="1"/>
        <v>26</v>
      </c>
      <c r="M28" s="103">
        <v>5.7665000000000001E-2</v>
      </c>
      <c r="N28" s="111"/>
      <c r="O28" s="112"/>
      <c r="P28" s="112"/>
      <c r="Q28" s="105"/>
      <c r="R28" s="105"/>
      <c r="S28" s="107"/>
      <c r="T28" s="109"/>
    </row>
    <row r="29" spans="1:20" ht="17" thickBot="1" x14ac:dyDescent="0.25">
      <c r="K29" s="100">
        <f t="shared" si="1"/>
        <v>86</v>
      </c>
      <c r="L29" s="100">
        <f t="shared" si="1"/>
        <v>27</v>
      </c>
      <c r="M29" s="103">
        <v>6.4554E-2</v>
      </c>
      <c r="N29" s="111"/>
      <c r="O29" s="112"/>
      <c r="P29" s="112"/>
      <c r="Q29" s="105"/>
      <c r="R29" s="105"/>
      <c r="S29" s="107"/>
      <c r="T29" s="109"/>
    </row>
    <row r="30" spans="1:20" ht="17" thickBot="1" x14ac:dyDescent="0.25">
      <c r="A30" s="120" t="s">
        <v>14</v>
      </c>
      <c r="B30" s="1" t="s">
        <v>96</v>
      </c>
      <c r="C30" s="1"/>
      <c r="D30" s="115"/>
      <c r="K30" s="100">
        <f t="shared" si="1"/>
        <v>87</v>
      </c>
      <c r="L30" s="100">
        <f t="shared" si="1"/>
        <v>28</v>
      </c>
      <c r="M30" s="103">
        <v>7.2236999999999996E-2</v>
      </c>
      <c r="N30" s="111"/>
      <c r="O30" s="112"/>
      <c r="P30" s="112"/>
      <c r="Q30" s="105"/>
      <c r="R30" s="105"/>
      <c r="S30" s="107"/>
      <c r="T30" s="109"/>
    </row>
    <row r="31" spans="1:20" x14ac:dyDescent="0.2">
      <c r="K31" s="100">
        <f t="shared" si="1"/>
        <v>88</v>
      </c>
      <c r="L31" s="100">
        <f t="shared" si="1"/>
        <v>29</v>
      </c>
      <c r="M31" s="103">
        <v>8.0797999999999995E-2</v>
      </c>
      <c r="N31" s="111"/>
      <c r="O31" s="112"/>
      <c r="P31" s="112"/>
      <c r="Q31" s="105"/>
      <c r="R31" s="105"/>
      <c r="S31" s="107"/>
      <c r="T31" s="109"/>
    </row>
    <row r="32" spans="1:20" ht="17" thickBot="1" x14ac:dyDescent="0.25">
      <c r="A32" s="1" t="s">
        <v>31</v>
      </c>
      <c r="B32" s="1" t="s">
        <v>119</v>
      </c>
      <c r="C32" s="1"/>
      <c r="D32" s="1"/>
      <c r="E32" s="1"/>
      <c r="F32" s="1"/>
      <c r="G32" s="1"/>
      <c r="H32" s="1"/>
      <c r="I32" s="1"/>
      <c r="K32" s="101">
        <f t="shared" si="1"/>
        <v>89</v>
      </c>
      <c r="L32" s="101">
        <f t="shared" si="1"/>
        <v>30</v>
      </c>
      <c r="M32" s="104">
        <v>9.0326000000000004E-2</v>
      </c>
      <c r="N32" s="113"/>
      <c r="O32" s="114"/>
      <c r="P32" s="114"/>
      <c r="Q32" s="106"/>
      <c r="R32" s="106"/>
      <c r="S32" s="108"/>
      <c r="T32" s="110"/>
    </row>
    <row r="33" spans="1:9" x14ac:dyDescent="0.2">
      <c r="A33" s="1" t="s">
        <v>118</v>
      </c>
      <c r="B33" s="1" t="s">
        <v>120</v>
      </c>
      <c r="C33" s="1"/>
      <c r="D33" s="1"/>
      <c r="E33" s="1"/>
      <c r="F33" s="1"/>
      <c r="G33" s="1"/>
      <c r="H33" s="1"/>
      <c r="I33" s="1"/>
    </row>
    <row r="34" spans="1:9" ht="17" thickBot="1" x14ac:dyDescent="0.25"/>
    <row r="35" spans="1:9" ht="17" thickBot="1" x14ac:dyDescent="0.25">
      <c r="A35" s="120" t="s">
        <v>14</v>
      </c>
      <c r="B35" s="1" t="s">
        <v>97</v>
      </c>
      <c r="C35" s="1"/>
      <c r="D35" s="115"/>
    </row>
    <row r="36" spans="1:9" ht="17" thickBot="1" x14ac:dyDescent="0.25">
      <c r="B36" s="1" t="s">
        <v>98</v>
      </c>
      <c r="C36" s="1"/>
      <c r="D36" s="115"/>
    </row>
    <row r="37" spans="1:9" ht="17" thickBot="1" x14ac:dyDescent="0.25">
      <c r="B37" s="1" t="s">
        <v>99</v>
      </c>
      <c r="C37" s="1"/>
      <c r="D37" s="115"/>
    </row>
    <row r="39" spans="1:9" x14ac:dyDescent="0.2">
      <c r="A39" s="1" t="s">
        <v>122</v>
      </c>
      <c r="B39" s="1" t="s">
        <v>123</v>
      </c>
      <c r="C39" s="1"/>
      <c r="D39" s="1"/>
      <c r="E39" s="1"/>
      <c r="F39" s="1"/>
      <c r="G39" s="1"/>
      <c r="H39" s="1"/>
      <c r="I39" s="1"/>
    </row>
    <row r="40" spans="1:9" x14ac:dyDescent="0.2">
      <c r="A40" s="1" t="s">
        <v>118</v>
      </c>
      <c r="B40" s="1" t="s">
        <v>120</v>
      </c>
      <c r="C40" s="1"/>
      <c r="D40" s="1"/>
      <c r="E40" s="1"/>
      <c r="F40" s="1"/>
      <c r="G40" s="1"/>
      <c r="H40" s="1"/>
      <c r="I40" s="1"/>
    </row>
    <row r="41" spans="1:9" ht="17" thickBot="1" x14ac:dyDescent="0.25"/>
    <row r="42" spans="1:9" ht="17" thickBot="1" x14ac:dyDescent="0.25">
      <c r="A42" s="120" t="s">
        <v>14</v>
      </c>
      <c r="B42" s="1" t="s">
        <v>100</v>
      </c>
      <c r="C42" s="1"/>
      <c r="D42" s="115"/>
    </row>
    <row r="43" spans="1:9" ht="17" thickBot="1" x14ac:dyDescent="0.25">
      <c r="B43" s="1" t="s">
        <v>101</v>
      </c>
      <c r="C43" s="1"/>
      <c r="D43" s="115"/>
    </row>
    <row r="45" spans="1:9" x14ac:dyDescent="0.2">
      <c r="A45" s="1" t="s">
        <v>27</v>
      </c>
      <c r="B45" s="1" t="s">
        <v>121</v>
      </c>
      <c r="C45" s="1"/>
      <c r="D45" s="1"/>
      <c r="E45" s="1"/>
      <c r="F45" s="1"/>
      <c r="G45" s="1"/>
      <c r="H45" s="1"/>
      <c r="I45" s="1"/>
    </row>
    <row r="46" spans="1:9" ht="17" thickBot="1" x14ac:dyDescent="0.25"/>
    <row r="47" spans="1:9" x14ac:dyDescent="0.2">
      <c r="A47" s="120" t="s">
        <v>14</v>
      </c>
      <c r="B47" s="146"/>
      <c r="C47" s="147"/>
      <c r="D47" s="147"/>
      <c r="E47" s="147"/>
      <c r="F47" s="147"/>
      <c r="G47" s="147"/>
      <c r="H47" s="147"/>
      <c r="I47" s="148"/>
    </row>
    <row r="48" spans="1:9" ht="17" thickBot="1" x14ac:dyDescent="0.25">
      <c r="B48" s="152"/>
      <c r="C48" s="153"/>
      <c r="D48" s="153"/>
      <c r="E48" s="153"/>
      <c r="F48" s="153"/>
      <c r="G48" s="153"/>
      <c r="H48" s="153"/>
      <c r="I48" s="154"/>
    </row>
    <row r="50" spans="1:9" x14ac:dyDescent="0.2">
      <c r="A50" s="1" t="s">
        <v>26</v>
      </c>
      <c r="B50" s="139" t="s">
        <v>125</v>
      </c>
      <c r="C50" s="139"/>
      <c r="D50" s="139"/>
      <c r="E50" s="139"/>
      <c r="F50" s="139"/>
      <c r="G50" s="139"/>
      <c r="H50" s="139"/>
      <c r="I50" s="139"/>
    </row>
    <row r="51" spans="1:9" x14ac:dyDescent="0.2">
      <c r="A51" s="1" t="s">
        <v>124</v>
      </c>
      <c r="B51" s="139"/>
      <c r="C51" s="139"/>
      <c r="D51" s="139"/>
      <c r="E51" s="139"/>
      <c r="F51" s="139"/>
      <c r="G51" s="139"/>
      <c r="H51" s="139"/>
      <c r="I51" s="139"/>
    </row>
    <row r="52" spans="1:9" ht="17" thickBot="1" x14ac:dyDescent="0.25"/>
    <row r="53" spans="1:9" ht="17" thickBot="1" x14ac:dyDescent="0.25">
      <c r="A53" s="120" t="s">
        <v>14</v>
      </c>
      <c r="B53" s="1" t="s">
        <v>102</v>
      </c>
      <c r="C53" s="1"/>
      <c r="D53" s="115"/>
    </row>
    <row r="55" spans="1:9" x14ac:dyDescent="0.2">
      <c r="A55" s="1" t="s">
        <v>126</v>
      </c>
      <c r="B55" s="1" t="s">
        <v>133</v>
      </c>
      <c r="C55" s="1"/>
      <c r="D55" s="1"/>
      <c r="E55" s="1"/>
      <c r="F55" s="1"/>
      <c r="G55" s="1"/>
      <c r="H55" s="1"/>
      <c r="I55" s="1"/>
    </row>
    <row r="56" spans="1:9" ht="17" thickBot="1" x14ac:dyDescent="0.25"/>
    <row r="57" spans="1:9" x14ac:dyDescent="0.2">
      <c r="A57" s="120" t="s">
        <v>14</v>
      </c>
      <c r="B57" s="146"/>
      <c r="C57" s="147"/>
      <c r="D57" s="147"/>
      <c r="E57" s="147"/>
      <c r="F57" s="147"/>
      <c r="G57" s="147"/>
      <c r="H57" s="147"/>
      <c r="I57" s="148"/>
    </row>
    <row r="58" spans="1:9" x14ac:dyDescent="0.2">
      <c r="B58" s="149"/>
      <c r="C58" s="150"/>
      <c r="D58" s="150"/>
      <c r="E58" s="150"/>
      <c r="F58" s="150"/>
      <c r="G58" s="150"/>
      <c r="H58" s="150"/>
      <c r="I58" s="151"/>
    </row>
    <row r="59" spans="1:9" ht="17" thickBot="1" x14ac:dyDescent="0.25">
      <c r="B59" s="152"/>
      <c r="C59" s="153"/>
      <c r="D59" s="153"/>
      <c r="E59" s="153"/>
      <c r="F59" s="153"/>
      <c r="G59" s="153"/>
      <c r="H59" s="153"/>
      <c r="I59" s="154"/>
    </row>
    <row r="61" spans="1:9" x14ac:dyDescent="0.2">
      <c r="A61" s="1" t="s">
        <v>127</v>
      </c>
      <c r="B61" s="139" t="s">
        <v>134</v>
      </c>
      <c r="C61" s="139"/>
      <c r="D61" s="139"/>
      <c r="E61" s="139"/>
      <c r="F61" s="139"/>
      <c r="G61" s="139"/>
      <c r="H61" s="139"/>
      <c r="I61" s="139"/>
    </row>
    <row r="62" spans="1:9" ht="16" customHeight="1" x14ac:dyDescent="0.2">
      <c r="A62" s="1" t="s">
        <v>112</v>
      </c>
      <c r="B62" s="139"/>
      <c r="C62" s="139"/>
      <c r="D62" s="139"/>
      <c r="E62" s="139"/>
      <c r="F62" s="139"/>
      <c r="G62" s="139"/>
      <c r="H62" s="139"/>
      <c r="I62" s="139"/>
    </row>
    <row r="63" spans="1:9" ht="17" thickBot="1" x14ac:dyDescent="0.25"/>
    <row r="64" spans="1:9" ht="17" thickBot="1" x14ac:dyDescent="0.25">
      <c r="A64" s="120" t="s">
        <v>14</v>
      </c>
      <c r="B64" s="1" t="s">
        <v>103</v>
      </c>
      <c r="C64" s="1"/>
      <c r="D64" s="116"/>
    </row>
    <row r="66" spans="1:9" x14ac:dyDescent="0.2">
      <c r="A66" s="1" t="s">
        <v>128</v>
      </c>
      <c r="B66" s="139" t="s">
        <v>130</v>
      </c>
      <c r="C66" s="139"/>
      <c r="D66" s="139"/>
      <c r="E66" s="139"/>
      <c r="F66" s="139"/>
      <c r="G66" s="139"/>
      <c r="H66" s="139"/>
      <c r="I66" s="139"/>
    </row>
    <row r="67" spans="1:9" s="121" customFormat="1" ht="16" customHeight="1" x14ac:dyDescent="0.2">
      <c r="A67" s="1" t="s">
        <v>129</v>
      </c>
      <c r="B67" s="139"/>
      <c r="C67" s="139"/>
      <c r="D67" s="139"/>
      <c r="E67" s="139"/>
      <c r="F67" s="139"/>
      <c r="G67" s="139"/>
      <c r="H67" s="139"/>
      <c r="I67" s="139"/>
    </row>
    <row r="68" spans="1:9" s="121" customFormat="1" ht="17" thickBot="1" x14ac:dyDescent="0.25">
      <c r="A68" s="95"/>
      <c r="B68" s="95"/>
      <c r="C68" s="95"/>
      <c r="D68" s="95"/>
      <c r="E68" s="95"/>
      <c r="F68" s="95"/>
      <c r="G68" s="95"/>
      <c r="H68" s="95"/>
      <c r="I68" s="95"/>
    </row>
    <row r="69" spans="1:9" x14ac:dyDescent="0.2">
      <c r="A69" s="39" t="s">
        <v>14</v>
      </c>
      <c r="B69" s="146"/>
      <c r="C69" s="147"/>
      <c r="D69" s="147"/>
      <c r="E69" s="147"/>
      <c r="F69" s="147"/>
      <c r="G69" s="147"/>
      <c r="H69" s="147"/>
      <c r="I69" s="148"/>
    </row>
    <row r="70" spans="1:9" x14ac:dyDescent="0.2">
      <c r="B70" s="149"/>
      <c r="C70" s="150"/>
      <c r="D70" s="150"/>
      <c r="E70" s="150"/>
      <c r="F70" s="150"/>
      <c r="G70" s="150"/>
      <c r="H70" s="150"/>
      <c r="I70" s="151"/>
    </row>
    <row r="71" spans="1:9" ht="17" thickBot="1" x14ac:dyDescent="0.25">
      <c r="B71" s="152"/>
      <c r="C71" s="153"/>
      <c r="D71" s="153"/>
      <c r="E71" s="153"/>
      <c r="F71" s="153"/>
      <c r="G71" s="153"/>
      <c r="H71" s="153"/>
      <c r="I71" s="154"/>
    </row>
  </sheetData>
  <mergeCells count="7">
    <mergeCell ref="B69:I71"/>
    <mergeCell ref="B27:I28"/>
    <mergeCell ref="B47:I48"/>
    <mergeCell ref="B50:I51"/>
    <mergeCell ref="B57:I59"/>
    <mergeCell ref="B61:I62"/>
    <mergeCell ref="B66:I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A464-0739-6245-919F-5B00827BEE7F}">
  <dimension ref="A1:L87"/>
  <sheetViews>
    <sheetView tabSelected="1" zoomScale="126" zoomScaleNormal="126" workbookViewId="0"/>
  </sheetViews>
  <sheetFormatPr baseColWidth="10" defaultRowHeight="16" x14ac:dyDescent="0.2"/>
  <cols>
    <col min="1" max="2" width="10.83203125" style="2"/>
    <col min="3" max="4" width="13.1640625" style="2" customWidth="1"/>
    <col min="5" max="6" width="11" style="2" bestFit="1" customWidth="1"/>
    <col min="7" max="7" width="14.83203125" style="2" customWidth="1"/>
    <col min="8" max="8" width="10.83203125" style="2"/>
    <col min="9" max="9" width="3.33203125" style="2" customWidth="1"/>
    <col min="10" max="10" width="10.83203125" style="2"/>
    <col min="11" max="11" width="11.83203125" style="2" bestFit="1" customWidth="1"/>
    <col min="12" max="14" width="10.83203125" style="2"/>
    <col min="15" max="15" width="11.83203125" style="2" bestFit="1" customWidth="1"/>
    <col min="16" max="16384" width="10.83203125" style="2"/>
  </cols>
  <sheetData>
    <row r="1" spans="1:8" x14ac:dyDescent="0.2">
      <c r="A1" s="37" t="s">
        <v>5</v>
      </c>
      <c r="B1" s="1"/>
      <c r="C1" s="1"/>
      <c r="D1" s="1"/>
      <c r="E1" s="1"/>
      <c r="F1" s="1"/>
      <c r="G1" s="1"/>
      <c r="H1" s="1"/>
    </row>
    <row r="2" spans="1:8" x14ac:dyDescent="0.2">
      <c r="A2" s="1" t="s">
        <v>135</v>
      </c>
      <c r="B2" s="1"/>
      <c r="C2" s="1"/>
      <c r="D2" s="1"/>
      <c r="E2" s="1"/>
      <c r="F2" s="1"/>
      <c r="G2" s="1"/>
      <c r="H2" s="1"/>
    </row>
    <row r="3" spans="1:8" x14ac:dyDescent="0.2">
      <c r="A3" s="37" t="s">
        <v>136</v>
      </c>
      <c r="B3" s="1"/>
      <c r="C3" s="1"/>
      <c r="D3" s="1"/>
      <c r="E3" s="1"/>
      <c r="F3" s="1"/>
      <c r="G3" s="1"/>
      <c r="H3" s="1"/>
    </row>
    <row r="4" spans="1:8" x14ac:dyDescent="0.2">
      <c r="A4" s="54" t="s">
        <v>137</v>
      </c>
      <c r="B4" s="1"/>
      <c r="C4" s="1"/>
      <c r="D4" s="1"/>
      <c r="E4" s="1"/>
      <c r="F4" s="1"/>
      <c r="G4" s="1"/>
      <c r="H4" s="1"/>
    </row>
    <row r="5" spans="1:8" x14ac:dyDescent="0.2">
      <c r="A5" s="44" t="s">
        <v>37</v>
      </c>
      <c r="B5" s="1" t="s">
        <v>138</v>
      </c>
      <c r="C5" s="1"/>
      <c r="D5" s="1"/>
      <c r="E5" s="1"/>
      <c r="F5" s="1"/>
      <c r="G5" s="1"/>
      <c r="H5" s="1"/>
    </row>
    <row r="6" spans="1:8" x14ac:dyDescent="0.2">
      <c r="A6" s="44" t="s">
        <v>36</v>
      </c>
      <c r="B6" s="1" t="s">
        <v>139</v>
      </c>
      <c r="C6" s="1"/>
      <c r="D6" s="1"/>
      <c r="E6" s="1"/>
      <c r="F6" s="1"/>
      <c r="G6" s="1"/>
      <c r="H6" s="1"/>
    </row>
    <row r="7" spans="1:8" x14ac:dyDescent="0.2">
      <c r="A7" s="44" t="s">
        <v>140</v>
      </c>
      <c r="B7" s="1" t="s">
        <v>141</v>
      </c>
      <c r="C7" s="1"/>
      <c r="D7" s="1"/>
      <c r="E7" s="1"/>
      <c r="F7" s="1"/>
      <c r="G7" s="1"/>
      <c r="H7" s="1"/>
    </row>
    <row r="8" spans="1:8" x14ac:dyDescent="0.2">
      <c r="A8" s="44" t="s">
        <v>142</v>
      </c>
      <c r="B8" s="1" t="s">
        <v>143</v>
      </c>
      <c r="C8" s="1"/>
      <c r="D8" s="1"/>
      <c r="E8" s="1"/>
      <c r="F8" s="1"/>
      <c r="G8" s="1"/>
      <c r="H8" s="1"/>
    </row>
    <row r="9" spans="1:8" x14ac:dyDescent="0.2">
      <c r="A9" s="44" t="s">
        <v>144</v>
      </c>
      <c r="B9" s="1" t="s">
        <v>145</v>
      </c>
      <c r="C9" s="1"/>
      <c r="D9" s="1"/>
      <c r="E9" s="1"/>
      <c r="F9" s="1"/>
      <c r="G9" s="1"/>
      <c r="H9" s="1"/>
    </row>
    <row r="10" spans="1:8" x14ac:dyDescent="0.2">
      <c r="A10" s="44" t="s">
        <v>146</v>
      </c>
      <c r="B10" s="1" t="s">
        <v>147</v>
      </c>
      <c r="C10" s="1"/>
      <c r="D10" s="1"/>
      <c r="E10" s="1"/>
      <c r="F10" s="1"/>
      <c r="G10" s="1"/>
      <c r="H10" s="1"/>
    </row>
    <row r="11" spans="1:8" x14ac:dyDescent="0.2">
      <c r="A11" s="44" t="s">
        <v>148</v>
      </c>
      <c r="B11" s="1" t="s">
        <v>149</v>
      </c>
      <c r="C11" s="1"/>
      <c r="D11" s="1"/>
      <c r="E11" s="1"/>
      <c r="F11" s="1"/>
      <c r="G11" s="1"/>
      <c r="H11" s="1"/>
    </row>
    <row r="12" spans="1:8" x14ac:dyDescent="0.2">
      <c r="A12" s="44" t="s">
        <v>150</v>
      </c>
      <c r="B12" s="1" t="s">
        <v>151</v>
      </c>
      <c r="C12" s="1"/>
      <c r="D12" s="1"/>
      <c r="E12" s="1"/>
      <c r="F12" s="1"/>
      <c r="G12" s="1"/>
      <c r="H12" s="1"/>
    </row>
    <row r="13" spans="1:8" x14ac:dyDescent="0.2">
      <c r="A13" s="44" t="s">
        <v>152</v>
      </c>
      <c r="B13" s="1" t="s">
        <v>153</v>
      </c>
      <c r="C13" s="1"/>
      <c r="D13" s="1"/>
      <c r="E13" s="1"/>
      <c r="F13" s="1"/>
      <c r="G13" s="1"/>
      <c r="H13" s="1"/>
    </row>
    <row r="14" spans="1:8" x14ac:dyDescent="0.2">
      <c r="A14" s="44" t="s">
        <v>154</v>
      </c>
      <c r="B14" s="1" t="s">
        <v>155</v>
      </c>
      <c r="C14" s="1"/>
      <c r="D14" s="1"/>
      <c r="E14" s="1"/>
      <c r="F14" s="1"/>
      <c r="G14" s="1"/>
      <c r="H14" s="1"/>
    </row>
    <row r="15" spans="1:8" x14ac:dyDescent="0.2">
      <c r="A15" s="44"/>
      <c r="B15" s="1"/>
      <c r="C15" s="1"/>
      <c r="D15" s="1"/>
      <c r="E15" s="1"/>
      <c r="F15" s="1"/>
      <c r="G15" s="1"/>
      <c r="H15" s="1"/>
    </row>
    <row r="16" spans="1:8" x14ac:dyDescent="0.2">
      <c r="A16" s="1"/>
      <c r="B16" s="155" t="s">
        <v>156</v>
      </c>
      <c r="C16" s="155"/>
      <c r="D16" s="156">
        <v>1.7000000000000001E-2</v>
      </c>
      <c r="E16" s="1"/>
      <c r="F16" s="1"/>
      <c r="G16" s="1"/>
      <c r="H16" s="1"/>
    </row>
    <row r="17" spans="1:8" x14ac:dyDescent="0.2">
      <c r="A17" s="1"/>
      <c r="B17" s="155" t="s">
        <v>157</v>
      </c>
      <c r="C17" s="155"/>
      <c r="D17" s="156">
        <v>0.05</v>
      </c>
      <c r="E17" s="1"/>
      <c r="F17" s="1"/>
      <c r="G17" s="1"/>
      <c r="H17" s="1"/>
    </row>
    <row r="18" spans="1:8" x14ac:dyDescent="0.2">
      <c r="A18" s="1"/>
      <c r="B18" s="1"/>
      <c r="C18" s="1"/>
      <c r="D18" s="1"/>
      <c r="E18" s="1"/>
      <c r="F18" s="1"/>
      <c r="G18" s="1"/>
      <c r="H18" s="1"/>
    </row>
    <row r="20" spans="1:8" x14ac:dyDescent="0.2">
      <c r="A20" s="38" t="s">
        <v>158</v>
      </c>
      <c r="B20" s="139" t="s">
        <v>159</v>
      </c>
      <c r="C20" s="139"/>
      <c r="D20" s="139"/>
      <c r="E20" s="139"/>
      <c r="F20" s="139"/>
      <c r="G20" s="139"/>
      <c r="H20" s="139"/>
    </row>
    <row r="21" spans="1:8" x14ac:dyDescent="0.2">
      <c r="A21" s="1"/>
      <c r="B21" s="139"/>
      <c r="C21" s="139"/>
      <c r="D21" s="139"/>
      <c r="E21" s="139"/>
      <c r="F21" s="139"/>
      <c r="G21" s="139"/>
      <c r="H21" s="139"/>
    </row>
    <row r="22" spans="1:8" ht="17" thickBot="1" x14ac:dyDescent="0.25"/>
    <row r="23" spans="1:8" ht="17" thickBot="1" x14ac:dyDescent="0.25">
      <c r="B23" s="157" t="s">
        <v>32</v>
      </c>
      <c r="C23" s="202" t="s">
        <v>160</v>
      </c>
    </row>
    <row r="24" spans="1:8" x14ac:dyDescent="0.2">
      <c r="B24" s="158">
        <v>54</v>
      </c>
      <c r="C24" s="159">
        <v>3.1859999999999999</v>
      </c>
    </row>
    <row r="25" spans="1:8" x14ac:dyDescent="0.2">
      <c r="B25" s="160">
        <f>B24+1</f>
        <v>55</v>
      </c>
      <c r="C25" s="161">
        <v>3.234</v>
      </c>
    </row>
    <row r="26" spans="1:8" x14ac:dyDescent="0.2">
      <c r="B26" s="160">
        <f t="shared" ref="B26:B34" si="0">B25+1</f>
        <v>56</v>
      </c>
      <c r="C26" s="161">
        <v>3.282</v>
      </c>
    </row>
    <row r="27" spans="1:8" x14ac:dyDescent="0.2">
      <c r="B27" s="160">
        <f t="shared" si="0"/>
        <v>57</v>
      </c>
      <c r="C27" s="161">
        <v>3.3319999999999999</v>
      </c>
    </row>
    <row r="28" spans="1:8" x14ac:dyDescent="0.2">
      <c r="B28" s="160">
        <f t="shared" si="0"/>
        <v>58</v>
      </c>
      <c r="C28" s="161">
        <v>3.3820000000000001</v>
      </c>
    </row>
    <row r="29" spans="1:8" x14ac:dyDescent="0.2">
      <c r="B29" s="160">
        <f t="shared" si="0"/>
        <v>59</v>
      </c>
      <c r="C29" s="161">
        <v>3.4319999999999999</v>
      </c>
    </row>
    <row r="30" spans="1:8" x14ac:dyDescent="0.2">
      <c r="B30" s="160">
        <f t="shared" si="0"/>
        <v>60</v>
      </c>
      <c r="C30" s="161">
        <v>3.484</v>
      </c>
    </row>
    <row r="31" spans="1:8" x14ac:dyDescent="0.2">
      <c r="B31" s="160">
        <f t="shared" si="0"/>
        <v>61</v>
      </c>
      <c r="C31" s="161">
        <v>3.536</v>
      </c>
    </row>
    <row r="32" spans="1:8" x14ac:dyDescent="0.2">
      <c r="B32" s="160">
        <f t="shared" si="0"/>
        <v>62</v>
      </c>
      <c r="C32" s="161">
        <v>3.589</v>
      </c>
    </row>
    <row r="33" spans="1:9" x14ac:dyDescent="0.2">
      <c r="B33" s="160">
        <f t="shared" si="0"/>
        <v>63</v>
      </c>
      <c r="C33" s="161">
        <v>3.6429999999999998</v>
      </c>
    </row>
    <row r="34" spans="1:9" x14ac:dyDescent="0.2">
      <c r="B34" s="160">
        <f t="shared" si="0"/>
        <v>64</v>
      </c>
      <c r="C34" s="161">
        <v>3.698</v>
      </c>
    </row>
    <row r="35" spans="1:9" ht="17" thickBot="1" x14ac:dyDescent="0.25"/>
    <row r="36" spans="1:9" ht="17" thickBot="1" x14ac:dyDescent="0.25">
      <c r="A36" s="2" t="s">
        <v>14</v>
      </c>
      <c r="B36" s="162"/>
    </row>
    <row r="38" spans="1:9" ht="16" customHeight="1" x14ac:dyDescent="0.2">
      <c r="A38" s="38" t="s">
        <v>161</v>
      </c>
      <c r="B38" s="139" t="s">
        <v>162</v>
      </c>
      <c r="C38" s="139"/>
      <c r="D38" s="139"/>
      <c r="E38" s="139"/>
      <c r="F38" s="139"/>
      <c r="G38" s="139"/>
      <c r="H38" s="139"/>
    </row>
    <row r="39" spans="1:9" x14ac:dyDescent="0.2">
      <c r="A39" s="1"/>
      <c r="B39" s="139"/>
      <c r="C39" s="139"/>
      <c r="D39" s="139"/>
      <c r="E39" s="139"/>
      <c r="F39" s="139"/>
      <c r="G39" s="139"/>
      <c r="H39" s="139"/>
    </row>
    <row r="40" spans="1:9" ht="17" thickBot="1" x14ac:dyDescent="0.25"/>
    <row r="41" spans="1:9" x14ac:dyDescent="0.2">
      <c r="B41" s="163" t="s">
        <v>163</v>
      </c>
      <c r="C41" s="219" t="s">
        <v>182</v>
      </c>
      <c r="D41" s="164" t="s">
        <v>164</v>
      </c>
      <c r="E41" s="165" t="s">
        <v>165</v>
      </c>
      <c r="F41" s="165"/>
      <c r="G41" s="166" t="s">
        <v>166</v>
      </c>
      <c r="I41" s="167"/>
    </row>
    <row r="42" spans="1:9" ht="17" thickBot="1" x14ac:dyDescent="0.25">
      <c r="B42" s="168" t="s">
        <v>78</v>
      </c>
      <c r="C42" s="220" t="s">
        <v>168</v>
      </c>
      <c r="D42" s="169" t="s">
        <v>167</v>
      </c>
      <c r="E42" s="170" t="s">
        <v>168</v>
      </c>
      <c r="F42" s="170" t="s">
        <v>169</v>
      </c>
      <c r="G42" s="171" t="s">
        <v>170</v>
      </c>
    </row>
    <row r="43" spans="1:9" x14ac:dyDescent="0.2">
      <c r="B43" s="173">
        <v>60</v>
      </c>
      <c r="C43" s="174">
        <v>14.4414</v>
      </c>
      <c r="D43" s="175"/>
      <c r="E43" s="176"/>
      <c r="F43" s="176"/>
      <c r="G43" s="177"/>
    </row>
    <row r="44" spans="1:9" x14ac:dyDescent="0.2">
      <c r="B44" s="178">
        <v>60.5</v>
      </c>
      <c r="C44" s="179">
        <v>14.3149</v>
      </c>
      <c r="D44" s="180"/>
      <c r="E44" s="181"/>
      <c r="F44" s="181"/>
      <c r="G44" s="182"/>
    </row>
    <row r="45" spans="1:9" x14ac:dyDescent="0.2">
      <c r="B45" s="178">
        <f>B44+1</f>
        <v>61.5</v>
      </c>
      <c r="C45" s="179">
        <v>14.055899999999999</v>
      </c>
      <c r="D45" s="180"/>
      <c r="E45" s="181"/>
      <c r="F45" s="181"/>
      <c r="G45" s="182"/>
    </row>
    <row r="46" spans="1:9" x14ac:dyDescent="0.2">
      <c r="B46" s="178">
        <f t="shared" ref="B46:B48" si="1">B45+1</f>
        <v>62.5</v>
      </c>
      <c r="C46" s="179">
        <v>13.7889</v>
      </c>
      <c r="D46" s="180"/>
      <c r="E46" s="181"/>
      <c r="F46" s="181"/>
      <c r="G46" s="182"/>
    </row>
    <row r="47" spans="1:9" x14ac:dyDescent="0.2">
      <c r="B47" s="178">
        <f t="shared" si="1"/>
        <v>63.5</v>
      </c>
      <c r="C47" s="179">
        <v>13.5139</v>
      </c>
      <c r="D47" s="180"/>
      <c r="E47" s="181"/>
      <c r="F47" s="181"/>
      <c r="G47" s="182"/>
    </row>
    <row r="48" spans="1:9" x14ac:dyDescent="0.2">
      <c r="B48" s="178">
        <f t="shared" si="1"/>
        <v>64.5</v>
      </c>
      <c r="C48" s="179">
        <v>13.231199999999999</v>
      </c>
      <c r="D48" s="180"/>
      <c r="E48" s="181"/>
      <c r="F48" s="181"/>
      <c r="G48" s="182"/>
    </row>
    <row r="49" spans="1:12" ht="17" thickBot="1" x14ac:dyDescent="0.25">
      <c r="B49" s="183">
        <v>65</v>
      </c>
      <c r="C49" s="184">
        <v>13.087</v>
      </c>
      <c r="D49" s="185"/>
      <c r="E49" s="186"/>
      <c r="F49" s="186"/>
      <c r="G49" s="187"/>
    </row>
    <row r="50" spans="1:12" ht="17" thickBot="1" x14ac:dyDescent="0.25">
      <c r="F50" s="2" t="s">
        <v>14</v>
      </c>
      <c r="G50" s="188"/>
    </row>
    <row r="51" spans="1:12" x14ac:dyDescent="0.2">
      <c r="J51" s="189"/>
      <c r="K51" s="172"/>
      <c r="L51" s="172"/>
    </row>
    <row r="52" spans="1:12" x14ac:dyDescent="0.2">
      <c r="A52" s="38" t="s">
        <v>122</v>
      </c>
      <c r="B52" s="139" t="s">
        <v>171</v>
      </c>
      <c r="C52" s="139"/>
      <c r="D52" s="139"/>
      <c r="E52" s="139"/>
      <c r="F52" s="139"/>
      <c r="G52" s="139"/>
      <c r="H52" s="139"/>
    </row>
    <row r="53" spans="1:12" ht="17" thickBot="1" x14ac:dyDescent="0.25"/>
    <row r="54" spans="1:12" ht="17" customHeight="1" thickBot="1" x14ac:dyDescent="0.25">
      <c r="A54" s="2" t="s">
        <v>14</v>
      </c>
      <c r="B54" s="162"/>
      <c r="C54" s="72"/>
      <c r="D54" s="72"/>
      <c r="E54" s="72"/>
      <c r="F54" s="72"/>
      <c r="G54" s="72"/>
      <c r="H54" s="72"/>
    </row>
    <row r="55" spans="1:12" x14ac:dyDescent="0.2">
      <c r="C55" s="72"/>
      <c r="D55" s="72"/>
      <c r="E55" s="72"/>
      <c r="F55" s="72"/>
      <c r="G55" s="72"/>
      <c r="H55" s="72"/>
    </row>
    <row r="57" spans="1:12" x14ac:dyDescent="0.2">
      <c r="A57" s="38" t="s">
        <v>172</v>
      </c>
      <c r="B57" s="139" t="s">
        <v>173</v>
      </c>
      <c r="C57" s="139"/>
      <c r="D57" s="139"/>
      <c r="E57" s="139"/>
      <c r="F57" s="139"/>
      <c r="G57" s="139"/>
      <c r="H57" s="139"/>
      <c r="I57" s="189"/>
    </row>
    <row r="58" spans="1:12" x14ac:dyDescent="0.2">
      <c r="A58" s="1"/>
      <c r="B58" s="139"/>
      <c r="C58" s="139"/>
      <c r="D58" s="139"/>
      <c r="E58" s="139"/>
      <c r="F58" s="139"/>
      <c r="G58" s="139"/>
      <c r="H58" s="139"/>
      <c r="I58" s="191"/>
    </row>
    <row r="59" spans="1:12" ht="17" thickBot="1" x14ac:dyDescent="0.25"/>
    <row r="60" spans="1:12" x14ac:dyDescent="0.2">
      <c r="A60" s="2" t="s">
        <v>14</v>
      </c>
      <c r="B60" s="192"/>
      <c r="C60" s="193"/>
      <c r="D60" s="193"/>
      <c r="E60" s="193"/>
      <c r="F60" s="193"/>
      <c r="G60" s="193"/>
      <c r="H60" s="194"/>
    </row>
    <row r="61" spans="1:12" x14ac:dyDescent="0.2">
      <c r="B61" s="195"/>
      <c r="C61" s="190"/>
      <c r="D61" s="190"/>
      <c r="E61" s="190"/>
      <c r="F61" s="190"/>
      <c r="G61" s="190"/>
      <c r="H61" s="196"/>
    </row>
    <row r="62" spans="1:12" x14ac:dyDescent="0.2">
      <c r="B62" s="195"/>
      <c r="C62" s="190"/>
      <c r="D62" s="190"/>
      <c r="E62" s="190"/>
      <c r="F62" s="190"/>
      <c r="G62" s="190"/>
      <c r="H62" s="196"/>
    </row>
    <row r="63" spans="1:12" ht="17" thickBot="1" x14ac:dyDescent="0.25">
      <c r="B63" s="197"/>
      <c r="C63" s="198"/>
      <c r="D63" s="198"/>
      <c r="E63" s="198"/>
      <c r="F63" s="198"/>
      <c r="G63" s="198"/>
      <c r="H63" s="199"/>
    </row>
    <row r="65" spans="1:8" x14ac:dyDescent="0.2">
      <c r="A65" s="38" t="s">
        <v>174</v>
      </c>
      <c r="B65" s="139" t="s">
        <v>175</v>
      </c>
      <c r="C65" s="139"/>
      <c r="D65" s="139"/>
      <c r="E65" s="139"/>
      <c r="F65" s="139"/>
      <c r="G65" s="139"/>
      <c r="H65" s="139"/>
    </row>
    <row r="66" spans="1:8" ht="16" customHeight="1" thickBot="1" x14ac:dyDescent="0.25"/>
    <row r="67" spans="1:8" ht="17" thickBot="1" x14ac:dyDescent="0.25">
      <c r="A67" s="2" t="s">
        <v>14</v>
      </c>
      <c r="B67" s="96" t="s">
        <v>78</v>
      </c>
      <c r="C67" s="202" t="s">
        <v>177</v>
      </c>
    </row>
    <row r="68" spans="1:8" x14ac:dyDescent="0.2">
      <c r="B68" s="204">
        <v>60</v>
      </c>
      <c r="C68" s="205"/>
    </row>
    <row r="69" spans="1:8" x14ac:dyDescent="0.2">
      <c r="B69" s="206">
        <v>60.5</v>
      </c>
      <c r="C69" s="207"/>
    </row>
    <row r="70" spans="1:8" x14ac:dyDescent="0.2">
      <c r="B70" s="206">
        <f t="shared" ref="B70:B73" si="2">B69+1</f>
        <v>61.5</v>
      </c>
      <c r="C70" s="207"/>
    </row>
    <row r="71" spans="1:8" x14ac:dyDescent="0.2">
      <c r="B71" s="206">
        <f t="shared" si="2"/>
        <v>62.5</v>
      </c>
      <c r="C71" s="207"/>
    </row>
    <row r="72" spans="1:8" x14ac:dyDescent="0.2">
      <c r="B72" s="206">
        <f t="shared" si="2"/>
        <v>63.5</v>
      </c>
      <c r="C72" s="207"/>
    </row>
    <row r="73" spans="1:8" x14ac:dyDescent="0.2">
      <c r="B73" s="206">
        <f t="shared" si="2"/>
        <v>64.5</v>
      </c>
      <c r="C73" s="207"/>
    </row>
    <row r="74" spans="1:8" ht="17" thickBot="1" x14ac:dyDescent="0.25">
      <c r="B74" s="101">
        <v>65</v>
      </c>
      <c r="C74" s="208"/>
    </row>
    <row r="76" spans="1:8" x14ac:dyDescent="0.2">
      <c r="A76" s="38" t="s">
        <v>180</v>
      </c>
      <c r="B76" s="139" t="s">
        <v>181</v>
      </c>
      <c r="C76" s="139"/>
      <c r="D76" s="139"/>
      <c r="E76" s="139"/>
      <c r="F76" s="139"/>
      <c r="G76" s="139"/>
      <c r="H76" s="139"/>
    </row>
    <row r="77" spans="1:8" x14ac:dyDescent="0.2">
      <c r="A77" s="1"/>
      <c r="B77" s="139"/>
      <c r="C77" s="139"/>
      <c r="D77" s="139"/>
      <c r="E77" s="139"/>
      <c r="F77" s="139"/>
      <c r="G77" s="139"/>
      <c r="H77" s="139"/>
    </row>
    <row r="78" spans="1:8" ht="17" thickBot="1" x14ac:dyDescent="0.25"/>
    <row r="79" spans="1:8" x14ac:dyDescent="0.2">
      <c r="A79" s="2" t="s">
        <v>14</v>
      </c>
      <c r="B79" s="209"/>
      <c r="C79" s="200" t="s">
        <v>176</v>
      </c>
      <c r="D79" s="201"/>
    </row>
    <row r="80" spans="1:8" ht="17" thickBot="1" x14ac:dyDescent="0.25">
      <c r="B80" s="210" t="s">
        <v>78</v>
      </c>
      <c r="C80" s="170" t="s">
        <v>178</v>
      </c>
      <c r="D80" s="203" t="s">
        <v>179</v>
      </c>
      <c r="E80" s="189"/>
      <c r="F80" s="189"/>
      <c r="G80" s="189"/>
    </row>
    <row r="81" spans="2:7" x14ac:dyDescent="0.2">
      <c r="B81" s="204">
        <v>60</v>
      </c>
      <c r="C81" s="211"/>
      <c r="D81" s="212"/>
      <c r="F81" s="213"/>
      <c r="G81" s="213"/>
    </row>
    <row r="82" spans="2:7" x14ac:dyDescent="0.2">
      <c r="B82" s="206">
        <v>60.5</v>
      </c>
      <c r="C82" s="214"/>
      <c r="D82" s="215"/>
      <c r="F82" s="213"/>
      <c r="G82" s="213"/>
    </row>
    <row r="83" spans="2:7" x14ac:dyDescent="0.2">
      <c r="B83" s="206">
        <f t="shared" ref="B83:B86" si="3">B82+1</f>
        <v>61.5</v>
      </c>
      <c r="C83" s="216"/>
      <c r="D83" s="207"/>
      <c r="F83" s="213"/>
      <c r="G83" s="213"/>
    </row>
    <row r="84" spans="2:7" x14ac:dyDescent="0.2">
      <c r="B84" s="206">
        <f t="shared" si="3"/>
        <v>62.5</v>
      </c>
      <c r="C84" s="216"/>
      <c r="D84" s="207"/>
      <c r="F84" s="213"/>
      <c r="G84" s="213"/>
    </row>
    <row r="85" spans="2:7" ht="16" customHeight="1" x14ac:dyDescent="0.2">
      <c r="B85" s="206">
        <f t="shared" si="3"/>
        <v>63.5</v>
      </c>
      <c r="C85" s="216"/>
      <c r="D85" s="207"/>
      <c r="F85" s="213"/>
      <c r="G85" s="213"/>
    </row>
    <row r="86" spans="2:7" x14ac:dyDescent="0.2">
      <c r="B86" s="206">
        <f t="shared" si="3"/>
        <v>64.5</v>
      </c>
      <c r="C86" s="216"/>
      <c r="D86" s="207"/>
      <c r="F86" s="213"/>
      <c r="G86" s="213"/>
    </row>
    <row r="87" spans="2:7" ht="17" thickBot="1" x14ac:dyDescent="0.25">
      <c r="B87" s="101">
        <v>65</v>
      </c>
      <c r="C87" s="217"/>
      <c r="D87" s="218"/>
      <c r="F87" s="213"/>
      <c r="G87" s="213"/>
    </row>
  </sheetData>
  <mergeCells count="10">
    <mergeCell ref="B76:H77"/>
    <mergeCell ref="C79:D79"/>
    <mergeCell ref="B52:H52"/>
    <mergeCell ref="B57:H58"/>
    <mergeCell ref="B60:H63"/>
    <mergeCell ref="B65:H65"/>
    <mergeCell ref="B16:C16"/>
    <mergeCell ref="B17:C17"/>
    <mergeCell ref="B20:H21"/>
    <mergeCell ref="B38:H39"/>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Question 57</vt:lpstr>
      <vt:lpstr>Question 58</vt:lpstr>
      <vt:lpstr>Question 59</vt:lpstr>
      <vt:lpstr>Question 60</vt:lpstr>
      <vt:lpstr>A</vt:lpstr>
      <vt:lpstr>alpha</vt:lpstr>
      <vt:lpstr>B</vt:lpstr>
      <vt:lpstr>cc</vt:lpstr>
      <vt:lpstr>DB</vt:lpstr>
      <vt:lpstr>'Question 59'!h</vt:lpstr>
      <vt:lpstr>h</vt:lpstr>
      <vt:lpstr>I_12</vt:lpstr>
      <vt:lpstr>'Question 58'!i_h</vt:lpstr>
      <vt:lpstr>'Question 58'!i_j</vt:lpstr>
      <vt:lpstr>'Question 58'!i_t</vt:lpstr>
      <vt:lpstr>int_rate</vt:lpstr>
      <vt:lpstr>Iss_exp</vt:lpstr>
      <vt:lpstr>Maint_exp</vt:lpstr>
      <vt:lpstr>'Question 58'!Pr_exp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Kenneth Zhou</cp:lastModifiedBy>
  <cp:lastPrinted>2024-01-30T21:59:53Z</cp:lastPrinted>
  <dcterms:created xsi:type="dcterms:W3CDTF">2023-05-22T13:28:44Z</dcterms:created>
  <dcterms:modified xsi:type="dcterms:W3CDTF">2025-03-09T04:29:03Z</dcterms:modified>
</cp:coreProperties>
</file>