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M:\OPS\Sections\Sections - Individual Files\Investment\Contests\Asset Allocation\2014\Scoreboard\"/>
    </mc:Choice>
  </mc:AlternateContent>
  <bookViews>
    <workbookView xWindow="0" yWindow="0" windowWidth="21600" windowHeight="10020"/>
  </bookViews>
  <sheets>
    <sheet name="Standings" sheetId="2" r:id="rId1"/>
    <sheet name="Data" sheetId="3" r:id="rId2"/>
  </sheets>
  <definedNames>
    <definedName name="_xlnm._FilterDatabase" localSheetId="1" hidden="1">Data!$A$11:$EE$144</definedName>
    <definedName name="_xlnm._FilterDatabase" localSheetId="0" hidden="1">Standings!$B$10:$E$143</definedName>
    <definedName name="April_return">Data!$B$3:$K$3</definedName>
    <definedName name="August_return">Data!$B$7:$K$7</definedName>
    <definedName name="Cumulative">Data!$EC$12:$EC$144</definedName>
    <definedName name="Full_name">Data!$A$12:$A$144</definedName>
    <definedName name="July_return">Data!$B$6:$K$6</definedName>
    <definedName name="June_return">Data!$B$5:$K$5</definedName>
    <definedName name="May_return">Data!$B$4:$K$4</definedName>
    <definedName name="Ratio">Data!$EE$12:$EE$144</definedName>
    <definedName name="September_return">Data!$B$8:$K$8</definedName>
    <definedName name="TotalApril">Data!$Z$12:$Z$144</definedName>
    <definedName name="TotalJuly">Data!$CY$12:$CY$144</definedName>
    <definedName name="TotalJune">Data!$BR$12:$BR$144</definedName>
    <definedName name="TotalMay">Data!$BG$12:$BG$144</definedName>
    <definedName name="Volatility">Data!$ED$12:$ED$144</definedName>
  </definedNames>
  <calcPr calcId="152511"/>
</workbook>
</file>

<file path=xl/calcChain.xml><?xml version="1.0" encoding="utf-8"?>
<calcChain xmlns="http://schemas.openxmlformats.org/spreadsheetml/2006/main">
  <c r="CN144" i="3" l="1" a="1"/>
  <c r="CN144" i="3" s="1"/>
  <c r="CN143" i="3" a="1"/>
  <c r="CN143" i="3" s="1"/>
  <c r="CN142" i="3" a="1"/>
  <c r="CN142" i="3" s="1"/>
  <c r="CN141" i="3" a="1"/>
  <c r="CN141" i="3" s="1"/>
  <c r="CN140" i="3" a="1"/>
  <c r="CN140" i="3" s="1"/>
  <c r="CN139" i="3" a="1"/>
  <c r="CN139" i="3" s="1"/>
  <c r="CN138" i="3" a="1"/>
  <c r="CN138" i="3" s="1"/>
  <c r="CN137" i="3" a="1"/>
  <c r="CN137" i="3" s="1"/>
  <c r="CN136" i="3" a="1"/>
  <c r="CN136" i="3" s="1"/>
  <c r="CN135" i="3" a="1"/>
  <c r="CN135" i="3" s="1"/>
  <c r="CN134" i="3" a="1"/>
  <c r="CN134" i="3" s="1"/>
  <c r="CN133" i="3" a="1"/>
  <c r="CN133" i="3" s="1"/>
  <c r="CN132" i="3" a="1"/>
  <c r="CN132" i="3" s="1"/>
  <c r="CN131" i="3" a="1"/>
  <c r="CN131" i="3" s="1"/>
  <c r="CN130" i="3" a="1"/>
  <c r="CN130" i="3" s="1"/>
  <c r="CN128" i="3" a="1"/>
  <c r="CN128" i="3" s="1"/>
  <c r="CN127" i="3" a="1"/>
  <c r="CN127" i="3" s="1"/>
  <c r="CN126" i="3" a="1"/>
  <c r="CN126" i="3" s="1"/>
  <c r="CN125" i="3" a="1"/>
  <c r="CN125" i="3" s="1"/>
  <c r="CN124" i="3" a="1"/>
  <c r="CN124" i="3" s="1"/>
  <c r="CN123" i="3" a="1"/>
  <c r="CN123" i="3" s="1"/>
  <c r="CN122" i="3" a="1"/>
  <c r="CN122" i="3" s="1"/>
  <c r="CN120" i="3" a="1"/>
  <c r="CN120" i="3" s="1"/>
  <c r="CN119" i="3" a="1"/>
  <c r="CN119" i="3" s="1"/>
  <c r="CN118" i="3" a="1"/>
  <c r="CN118" i="3" s="1"/>
  <c r="CN117" i="3" a="1"/>
  <c r="CN117" i="3" s="1"/>
  <c r="CN116" i="3" a="1"/>
  <c r="CN116" i="3" s="1"/>
  <c r="CN114" i="3" a="1"/>
  <c r="CN114" i="3" s="1"/>
  <c r="CN113" i="3" a="1"/>
  <c r="CN113" i="3" s="1"/>
  <c r="CN112" i="3" a="1"/>
  <c r="CN112" i="3" s="1"/>
  <c r="CN111" i="3" a="1"/>
  <c r="CN111" i="3" s="1"/>
  <c r="CN110" i="3" a="1"/>
  <c r="CN110" i="3" s="1"/>
  <c r="CN108" i="3" a="1"/>
  <c r="CN108" i="3" s="1"/>
  <c r="CN107" i="3" a="1"/>
  <c r="CN107" i="3" s="1"/>
  <c r="CN106" i="3" a="1"/>
  <c r="CN106" i="3" s="1"/>
  <c r="CN105" i="3" a="1"/>
  <c r="CN105" i="3" s="1"/>
  <c r="CN104" i="3" a="1"/>
  <c r="CN104" i="3" s="1"/>
  <c r="CN103" i="3" a="1"/>
  <c r="CN103" i="3" s="1"/>
  <c r="CN102" i="3" a="1"/>
  <c r="CN102" i="3" s="1"/>
  <c r="CN101" i="3" a="1"/>
  <c r="CN101" i="3" s="1"/>
  <c r="CN100" i="3" a="1"/>
  <c r="CN100" i="3" s="1"/>
  <c r="CN99" i="3" a="1"/>
  <c r="CN99" i="3" s="1"/>
  <c r="CN98" i="3" a="1"/>
  <c r="CN98" i="3" s="1"/>
  <c r="CN97" i="3" a="1"/>
  <c r="CN97" i="3" s="1"/>
  <c r="CN96" i="3" a="1"/>
  <c r="CN96" i="3" s="1"/>
  <c r="CN95" i="3" a="1"/>
  <c r="CN95" i="3" s="1"/>
  <c r="CN94" i="3" a="1"/>
  <c r="CN94" i="3" s="1"/>
  <c r="CN93" i="3" a="1"/>
  <c r="CN93" i="3" s="1"/>
  <c r="CN92" i="3" a="1"/>
  <c r="CN92" i="3" s="1"/>
  <c r="CN91" i="3" a="1"/>
  <c r="CN91" i="3" s="1"/>
  <c r="CN90" i="3" a="1"/>
  <c r="CN90" i="3" s="1"/>
  <c r="CN89" i="3" a="1"/>
  <c r="CN89" i="3" s="1"/>
  <c r="CN88" i="3" a="1"/>
  <c r="CN88" i="3" s="1"/>
  <c r="CN87" i="3" a="1"/>
  <c r="CN87" i="3" s="1"/>
  <c r="CN86" i="3" a="1"/>
  <c r="CN86" i="3" s="1"/>
  <c r="CN84" i="3" a="1"/>
  <c r="CN84" i="3" s="1"/>
  <c r="CN83" i="3" a="1"/>
  <c r="CN83" i="3" s="1"/>
  <c r="CN82" i="3" a="1"/>
  <c r="CN82" i="3" s="1"/>
  <c r="CN81" i="3" a="1"/>
  <c r="CN81" i="3" s="1"/>
  <c r="CN80" i="3" a="1"/>
  <c r="CN80" i="3" s="1"/>
  <c r="CN79" i="3" a="1"/>
  <c r="CN79" i="3" s="1"/>
  <c r="CN78" i="3" a="1"/>
  <c r="CN78" i="3" s="1"/>
  <c r="CN77" i="3" a="1"/>
  <c r="CN77" i="3" s="1"/>
  <c r="CN76" i="3" a="1"/>
  <c r="CN76" i="3" s="1"/>
  <c r="CN75" i="3" a="1"/>
  <c r="CN75" i="3" s="1"/>
  <c r="CN74" i="3" a="1"/>
  <c r="CN74" i="3" s="1"/>
  <c r="CN73" i="3" a="1"/>
  <c r="CN73" i="3" s="1"/>
  <c r="CN72" i="3" a="1"/>
  <c r="CN72" i="3" s="1"/>
  <c r="CN71" i="3" a="1"/>
  <c r="CN71" i="3" s="1"/>
  <c r="CN70" i="3" a="1"/>
  <c r="CN70" i="3" s="1"/>
  <c r="CN69" i="3" a="1"/>
  <c r="CN69" i="3" s="1"/>
  <c r="CN68" i="3" a="1"/>
  <c r="CN68" i="3" s="1"/>
  <c r="CN67" i="3" a="1"/>
  <c r="CN67" i="3" s="1"/>
  <c r="CN66" i="3" a="1"/>
  <c r="CN66" i="3" s="1"/>
  <c r="CN65" i="3" a="1"/>
  <c r="CN65" i="3" s="1"/>
  <c r="CN64" i="3" a="1"/>
  <c r="CN64" i="3" s="1"/>
  <c r="CN63" i="3" a="1"/>
  <c r="CN63" i="3" s="1"/>
  <c r="CN62" i="3" a="1"/>
  <c r="CN62" i="3" s="1"/>
  <c r="CN61" i="3" a="1"/>
  <c r="CN61" i="3" s="1"/>
  <c r="CN60" i="3" a="1"/>
  <c r="CN60" i="3" s="1"/>
  <c r="CN59" i="3" a="1"/>
  <c r="CN59" i="3" s="1"/>
  <c r="CN58" i="3" a="1"/>
  <c r="CN58" i="3" s="1"/>
  <c r="CN57" i="3" a="1"/>
  <c r="CN57" i="3" s="1"/>
  <c r="CN56" i="3" a="1"/>
  <c r="CN56" i="3" s="1"/>
  <c r="CN55" i="3" a="1"/>
  <c r="CN55" i="3" s="1"/>
  <c r="CN54" i="3" a="1"/>
  <c r="CN54" i="3" s="1"/>
  <c r="CN53" i="3" a="1"/>
  <c r="CN53" i="3" s="1"/>
  <c r="CN52" i="3" a="1"/>
  <c r="CN52" i="3" s="1"/>
  <c r="CN51" i="3" a="1"/>
  <c r="CN51" i="3" s="1"/>
  <c r="CN50" i="3" a="1"/>
  <c r="CN50" i="3" s="1"/>
  <c r="CN49" i="3" a="1"/>
  <c r="CN49" i="3" s="1"/>
  <c r="CN48" i="3" a="1"/>
  <c r="CN48" i="3" s="1"/>
  <c r="CN47" i="3" a="1"/>
  <c r="CN47" i="3" s="1"/>
  <c r="CN46" i="3" a="1"/>
  <c r="CN46" i="3" s="1"/>
  <c r="CN45" i="3" a="1"/>
  <c r="CN45" i="3" s="1"/>
  <c r="CN44" i="3" a="1"/>
  <c r="CN44" i="3" s="1"/>
  <c r="CN43" i="3" a="1"/>
  <c r="CN43" i="3" s="1"/>
  <c r="CN42" i="3" a="1"/>
  <c r="CN42" i="3" s="1"/>
  <c r="CN41" i="3" a="1"/>
  <c r="CN41" i="3" s="1"/>
  <c r="CN40" i="3" a="1"/>
  <c r="CN40" i="3" s="1"/>
  <c r="CN39" i="3" a="1"/>
  <c r="CN39" i="3" s="1"/>
  <c r="CN38" i="3" a="1"/>
  <c r="CN38" i="3" s="1"/>
  <c r="CN37" i="3" a="1"/>
  <c r="CN37" i="3" s="1"/>
  <c r="CN36" i="3" a="1"/>
  <c r="CN36" i="3" s="1"/>
  <c r="CN35" i="3" a="1"/>
  <c r="CN35" i="3" s="1"/>
  <c r="CN34" i="3" a="1"/>
  <c r="CN34" i="3" s="1"/>
  <c r="CN33" i="3" a="1"/>
  <c r="CN33" i="3" s="1"/>
  <c r="CN32" i="3" a="1"/>
  <c r="CN32" i="3" s="1"/>
  <c r="CN31" i="3" a="1"/>
  <c r="CN31" i="3" s="1"/>
  <c r="CN30" i="3" a="1"/>
  <c r="CN30" i="3" s="1"/>
  <c r="CN29" i="3" a="1"/>
  <c r="CN29" i="3" s="1"/>
  <c r="CN28" i="3" a="1"/>
  <c r="CN28" i="3" s="1"/>
  <c r="CN27" i="3" a="1"/>
  <c r="CN27" i="3" s="1"/>
  <c r="CN26" i="3" a="1"/>
  <c r="CN26" i="3" s="1"/>
  <c r="CN25" i="3" a="1"/>
  <c r="CN25" i="3" s="1"/>
  <c r="CN23" i="3" a="1"/>
  <c r="CN23" i="3" s="1"/>
  <c r="CN22" i="3" a="1"/>
  <c r="CN22" i="3" s="1"/>
  <c r="CN21" i="3" a="1"/>
  <c r="CN21" i="3" s="1"/>
  <c r="CN20" i="3" a="1"/>
  <c r="CN20" i="3" s="1"/>
  <c r="CN19" i="3" a="1"/>
  <c r="CN19" i="3" s="1"/>
  <c r="CN18" i="3" a="1"/>
  <c r="CN18" i="3" s="1"/>
  <c r="CN17" i="3" a="1"/>
  <c r="CN17" i="3" s="1"/>
  <c r="CN16" i="3" a="1"/>
  <c r="CN16" i="3" s="1"/>
  <c r="CN15" i="3" a="1"/>
  <c r="CN15" i="3" s="1"/>
  <c r="CN14" i="3" a="1"/>
  <c r="CN14" i="3" s="1"/>
  <c r="CN13" i="3" a="1"/>
  <c r="CN13" i="3" s="1"/>
  <c r="CN12" i="3" a="1"/>
  <c r="CN12" i="3" s="1"/>
  <c r="AV144" i="3" a="1"/>
  <c r="AV144" i="3" s="1"/>
  <c r="AV143" i="3" a="1"/>
  <c r="AV143" i="3" s="1"/>
  <c r="AV142" i="3" a="1"/>
  <c r="AV142" i="3" s="1"/>
  <c r="AV140" i="3" a="1"/>
  <c r="AV140" i="3" s="1"/>
  <c r="AV138" i="3" a="1"/>
  <c r="AV138" i="3" s="1"/>
  <c r="AV137" i="3" a="1"/>
  <c r="AV137" i="3" s="1"/>
  <c r="AV136" i="3" a="1"/>
  <c r="AV136" i="3" s="1"/>
  <c r="AV135" i="3" a="1"/>
  <c r="AV135" i="3" s="1"/>
  <c r="AV133" i="3" a="1"/>
  <c r="AV133" i="3" s="1"/>
  <c r="AV132" i="3" a="1"/>
  <c r="AV132" i="3" s="1"/>
  <c r="AV131" i="3" a="1"/>
  <c r="AV131" i="3" s="1"/>
  <c r="AV130" i="3" a="1"/>
  <c r="AV130" i="3" s="1"/>
  <c r="AV129" i="3" a="1"/>
  <c r="AV129" i="3" s="1"/>
  <c r="AV128" i="3" a="1"/>
  <c r="AV128" i="3" s="1"/>
  <c r="AV127" i="3" a="1"/>
  <c r="AV127" i="3" s="1"/>
  <c r="AV125" i="3" a="1"/>
  <c r="AV125" i="3" s="1"/>
  <c r="AV124" i="3" a="1"/>
  <c r="AV124" i="3" s="1"/>
  <c r="AV123" i="3" a="1"/>
  <c r="AV123" i="3" s="1"/>
  <c r="AV122" i="3" a="1"/>
  <c r="AV122" i="3" s="1"/>
  <c r="AV121" i="3" a="1"/>
  <c r="AV121" i="3" s="1"/>
  <c r="AV120" i="3" a="1"/>
  <c r="AV120" i="3" s="1"/>
  <c r="AV119" i="3" a="1"/>
  <c r="AV119" i="3" s="1"/>
  <c r="AV117" i="3" a="1"/>
  <c r="AV117" i="3" s="1"/>
  <c r="AV116" i="3" a="1"/>
  <c r="AV116" i="3" s="1"/>
  <c r="AV115" i="3" a="1"/>
  <c r="AV115" i="3" s="1"/>
  <c r="AV114" i="3" a="1"/>
  <c r="AV114" i="3" s="1"/>
  <c r="AV113" i="3" a="1"/>
  <c r="AV113" i="3" s="1"/>
  <c r="AV112" i="3" a="1"/>
  <c r="AV112" i="3" s="1"/>
  <c r="AV111" i="3" a="1"/>
  <c r="AV111" i="3" s="1"/>
  <c r="AV110" i="3" a="1"/>
  <c r="AV110" i="3" s="1"/>
  <c r="AV109" i="3" a="1"/>
  <c r="AV109" i="3" s="1"/>
  <c r="AV108" i="3" a="1"/>
  <c r="AV108" i="3" s="1"/>
  <c r="AV107" i="3" a="1"/>
  <c r="AV107" i="3" s="1"/>
  <c r="AV106" i="3" a="1"/>
  <c r="AV106" i="3" s="1"/>
  <c r="AV105" i="3" a="1"/>
  <c r="AV105" i="3" s="1"/>
  <c r="AV104" i="3" a="1"/>
  <c r="AV104" i="3" s="1"/>
  <c r="AV103" i="3" a="1"/>
  <c r="AV103" i="3" s="1"/>
  <c r="AV102" i="3" a="1"/>
  <c r="AV102" i="3" s="1"/>
  <c r="AV101" i="3" a="1"/>
  <c r="AV101" i="3" s="1"/>
  <c r="AV100" i="3" a="1"/>
  <c r="AV100" i="3" s="1"/>
  <c r="AV99" i="3" a="1"/>
  <c r="AV99" i="3" s="1"/>
  <c r="AV98" i="3" a="1"/>
  <c r="AV98" i="3" s="1"/>
  <c r="AV97" i="3" a="1"/>
  <c r="AV97" i="3" s="1"/>
  <c r="AV96" i="3" a="1"/>
  <c r="AV96" i="3" s="1"/>
  <c r="AV95" i="3" a="1"/>
  <c r="AV95" i="3" s="1"/>
  <c r="AV94" i="3" a="1"/>
  <c r="AV94" i="3" s="1"/>
  <c r="AV93" i="3" a="1"/>
  <c r="AV93" i="3" s="1"/>
  <c r="AV92" i="3" a="1"/>
  <c r="AV92" i="3" s="1"/>
  <c r="AV91" i="3" a="1"/>
  <c r="AV91" i="3" s="1"/>
  <c r="AV88" i="3" a="1"/>
  <c r="AV88" i="3" s="1"/>
  <c r="AV87" i="3" a="1"/>
  <c r="AV87" i="3" s="1"/>
  <c r="AV86" i="3" a="1"/>
  <c r="AV86" i="3" s="1"/>
  <c r="AV85" i="3" a="1"/>
  <c r="AV85" i="3" s="1"/>
  <c r="AV84" i="3" a="1"/>
  <c r="AV84" i="3" s="1"/>
  <c r="AV83" i="3" a="1"/>
  <c r="AV83" i="3" s="1"/>
  <c r="AV82" i="3" a="1"/>
  <c r="AV82" i="3" s="1"/>
  <c r="AV81" i="3" a="1"/>
  <c r="AV81" i="3" s="1"/>
  <c r="AV80" i="3" a="1"/>
  <c r="AV80" i="3" s="1"/>
  <c r="AV79" i="3" a="1"/>
  <c r="AV79" i="3" s="1"/>
  <c r="AV78" i="3" a="1"/>
  <c r="AV78" i="3" s="1"/>
  <c r="AV77" i="3" a="1"/>
  <c r="AV77" i="3" s="1"/>
  <c r="AV76" i="3" a="1"/>
  <c r="AV76" i="3" s="1"/>
  <c r="AV75" i="3" a="1"/>
  <c r="AV75" i="3" s="1"/>
  <c r="AV74" i="3" a="1"/>
  <c r="AV74" i="3" s="1"/>
  <c r="AV73" i="3" a="1"/>
  <c r="AV73" i="3" s="1"/>
  <c r="AV72" i="3" a="1"/>
  <c r="AV72" i="3" s="1"/>
  <c r="AV71" i="3" a="1"/>
  <c r="AV71" i="3" s="1"/>
  <c r="AV70" i="3" a="1"/>
  <c r="AV70" i="3" s="1"/>
  <c r="AV69" i="3" a="1"/>
  <c r="AV69" i="3" s="1"/>
  <c r="AV68" i="3" a="1"/>
  <c r="AV68" i="3" s="1"/>
  <c r="AV67" i="3" a="1"/>
  <c r="AV67" i="3" s="1"/>
  <c r="AV66" i="3" a="1"/>
  <c r="AV66" i="3" s="1"/>
  <c r="AV65" i="3" a="1"/>
  <c r="AV65" i="3" s="1"/>
  <c r="AV64" i="3" a="1"/>
  <c r="AV64" i="3" s="1"/>
  <c r="AV63" i="3" a="1"/>
  <c r="AV63" i="3" s="1"/>
  <c r="AV62" i="3" a="1"/>
  <c r="AV62" i="3" s="1"/>
  <c r="AV60" i="3" a="1"/>
  <c r="AV60" i="3" s="1"/>
  <c r="AV59" i="3" a="1"/>
  <c r="AV59" i="3" s="1"/>
  <c r="AV58" i="3" a="1"/>
  <c r="AV58" i="3" s="1"/>
  <c r="AV57" i="3" a="1"/>
  <c r="AV57" i="3" s="1"/>
  <c r="AV56" i="3" a="1"/>
  <c r="AV56" i="3" s="1"/>
  <c r="AV55" i="3" a="1"/>
  <c r="AV55" i="3" s="1"/>
  <c r="AV54" i="3" a="1"/>
  <c r="AV54" i="3" s="1"/>
  <c r="AV53" i="3" a="1"/>
  <c r="AV53" i="3" s="1"/>
  <c r="AV52" i="3" a="1"/>
  <c r="AV52" i="3" s="1"/>
  <c r="AV51" i="3" a="1"/>
  <c r="AV51" i="3" s="1"/>
  <c r="AV50" i="3" a="1"/>
  <c r="AV50" i="3" s="1"/>
  <c r="AV49" i="3" a="1"/>
  <c r="AV49" i="3" s="1"/>
  <c r="AV48" i="3" a="1"/>
  <c r="AV48" i="3" s="1"/>
  <c r="AV47" i="3" a="1"/>
  <c r="AV47" i="3" s="1"/>
  <c r="AV46" i="3" a="1"/>
  <c r="AV46" i="3" s="1"/>
  <c r="AV45" i="3" a="1"/>
  <c r="AV45" i="3" s="1"/>
  <c r="AV44" i="3" a="1"/>
  <c r="AV44" i="3" s="1"/>
  <c r="AV43" i="3" a="1"/>
  <c r="AV43" i="3" s="1"/>
  <c r="AV42" i="3" a="1"/>
  <c r="AV42" i="3" s="1"/>
  <c r="AV41" i="3" a="1"/>
  <c r="AV41" i="3" s="1"/>
  <c r="AV40" i="3" a="1"/>
  <c r="AV40" i="3" s="1"/>
  <c r="AV39" i="3" a="1"/>
  <c r="AV39" i="3" s="1"/>
  <c r="AV38" i="3" a="1"/>
  <c r="AV38" i="3" s="1"/>
  <c r="AV37" i="3" a="1"/>
  <c r="AV37" i="3" s="1"/>
  <c r="AV36" i="3" a="1"/>
  <c r="AV36" i="3" s="1"/>
  <c r="AV35" i="3" a="1"/>
  <c r="AV35" i="3" s="1"/>
  <c r="AV34" i="3" a="1"/>
  <c r="AV34" i="3" s="1"/>
  <c r="AV33" i="3" a="1"/>
  <c r="AV33" i="3" s="1"/>
  <c r="AV32" i="3" a="1"/>
  <c r="AV32" i="3" s="1"/>
  <c r="AV31" i="3" a="1"/>
  <c r="AV31" i="3" s="1"/>
  <c r="AV30" i="3" a="1"/>
  <c r="AV30" i="3" s="1"/>
  <c r="AV29" i="3" a="1"/>
  <c r="AV29" i="3" s="1"/>
  <c r="AV28" i="3" a="1"/>
  <c r="AV28" i="3" s="1"/>
  <c r="AV27" i="3" a="1"/>
  <c r="AV27" i="3" s="1"/>
  <c r="AV26" i="3" a="1"/>
  <c r="AV26" i="3" s="1"/>
  <c r="AV25" i="3" a="1"/>
  <c r="AV25" i="3" s="1"/>
  <c r="AV23" i="3" a="1"/>
  <c r="AV23" i="3" s="1"/>
  <c r="AV22" i="3" a="1"/>
  <c r="AV22" i="3" s="1"/>
  <c r="AV21" i="3" a="1"/>
  <c r="AV21" i="3" s="1"/>
  <c r="AV20" i="3" a="1"/>
  <c r="AV20" i="3" s="1"/>
  <c r="AV19" i="3" a="1"/>
  <c r="AV19" i="3" s="1"/>
  <c r="AV18" i="3" a="1"/>
  <c r="AV18" i="3" s="1"/>
  <c r="AV17" i="3" a="1"/>
  <c r="AV17" i="3" s="1"/>
  <c r="AV16" i="3" a="1"/>
  <c r="AV16" i="3" s="1"/>
  <c r="AV15" i="3" a="1"/>
  <c r="AV15" i="3" s="1"/>
  <c r="AV14" i="3" a="1"/>
  <c r="AV14" i="3" s="1"/>
  <c r="AV13" i="3" a="1"/>
  <c r="AV13" i="3" s="1"/>
  <c r="AV12" i="3" a="1"/>
  <c r="AV12" i="3" s="1"/>
  <c r="P12" i="3" a="1"/>
  <c r="W14" i="3" s="1"/>
  <c r="W144" i="3" l="1"/>
  <c r="V59" i="3"/>
  <c r="U143" i="3"/>
  <c r="P47" i="3"/>
  <c r="R142" i="3"/>
  <c r="T46" i="3"/>
  <c r="Y61" i="3"/>
  <c r="T144" i="3"/>
  <c r="Y143" i="3"/>
  <c r="S143" i="3"/>
  <c r="U142" i="3"/>
  <c r="X141" i="3"/>
  <c r="Q141" i="3"/>
  <c r="S140" i="3"/>
  <c r="W139" i="3"/>
  <c r="P139" i="3"/>
  <c r="R138" i="3"/>
  <c r="U137" i="3"/>
  <c r="Y136" i="3"/>
  <c r="Q136" i="3"/>
  <c r="T135" i="3"/>
  <c r="U134" i="3"/>
  <c r="T133" i="3"/>
  <c r="V132" i="3"/>
  <c r="W131" i="3"/>
  <c r="V130" i="3"/>
  <c r="W129" i="3"/>
  <c r="Y128" i="3"/>
  <c r="X127" i="3"/>
  <c r="Y126" i="3"/>
  <c r="W125" i="3"/>
  <c r="S124" i="3"/>
  <c r="R123" i="3"/>
  <c r="V121" i="3"/>
  <c r="V119" i="3"/>
  <c r="P118" i="3"/>
  <c r="W116" i="3"/>
  <c r="W114" i="3"/>
  <c r="Q113" i="3"/>
  <c r="S111" i="3"/>
  <c r="U109" i="3"/>
  <c r="Q108" i="3"/>
  <c r="V105" i="3"/>
  <c r="S101" i="3"/>
  <c r="P96" i="3"/>
  <c r="Q91" i="3"/>
  <c r="Y85" i="3"/>
  <c r="S80" i="3"/>
  <c r="R72" i="3"/>
  <c r="X144" i="3"/>
  <c r="S144" i="3"/>
  <c r="X143" i="3"/>
  <c r="P143" i="3"/>
  <c r="S142" i="3"/>
  <c r="W141" i="3"/>
  <c r="Y140" i="3"/>
  <c r="R140" i="3"/>
  <c r="U139" i="3"/>
  <c r="W138" i="3"/>
  <c r="Q138" i="3"/>
  <c r="T137" i="3"/>
  <c r="V136" i="3"/>
  <c r="Y135" i="3"/>
  <c r="S135" i="3"/>
  <c r="R134" i="3"/>
  <c r="S133" i="3"/>
  <c r="T132" i="3"/>
  <c r="S131" i="3"/>
  <c r="U130" i="3"/>
  <c r="V129" i="3"/>
  <c r="U128" i="3"/>
  <c r="V127" i="3"/>
  <c r="X126" i="3"/>
  <c r="S125" i="3"/>
  <c r="Q124" i="3"/>
  <c r="W122" i="3"/>
  <c r="Y120" i="3"/>
  <c r="U119" i="3"/>
  <c r="W117" i="3"/>
  <c r="Y115" i="3"/>
  <c r="Q114" i="3"/>
  <c r="W112" i="3"/>
  <c r="Y110" i="3"/>
  <c r="R109" i="3"/>
  <c r="Q107" i="3"/>
  <c r="U105" i="3"/>
  <c r="S100" i="3"/>
  <c r="U95" i="3"/>
  <c r="Q90" i="3"/>
  <c r="S85" i="3"/>
  <c r="T79" i="3"/>
  <c r="T71" i="3"/>
  <c r="R144" i="3"/>
  <c r="Y142" i="3"/>
  <c r="T141" i="3"/>
  <c r="W140" i="3"/>
  <c r="Q140" i="3"/>
  <c r="S139" i="3"/>
  <c r="V138" i="3"/>
  <c r="Y137" i="3"/>
  <c r="Q137" i="3"/>
  <c r="U136" i="3"/>
  <c r="X135" i="3"/>
  <c r="Y134" i="3"/>
  <c r="P134" i="3"/>
  <c r="R133" i="3"/>
  <c r="Q132" i="3"/>
  <c r="R131" i="3"/>
  <c r="R130" i="3"/>
  <c r="R129" i="3"/>
  <c r="T128" i="3"/>
  <c r="T127" i="3"/>
  <c r="S126" i="3"/>
  <c r="Y124" i="3"/>
  <c r="Y123" i="3"/>
  <c r="S122" i="3"/>
  <c r="U120" i="3"/>
  <c r="Y118" i="3"/>
  <c r="Y116" i="3"/>
  <c r="V115" i="3"/>
  <c r="P114" i="3"/>
  <c r="P112" i="3"/>
  <c r="T110" i="3"/>
  <c r="Y108" i="3"/>
  <c r="W106" i="3"/>
  <c r="Y103" i="3"/>
  <c r="U98" i="3"/>
  <c r="Y93" i="3"/>
  <c r="U88" i="3"/>
  <c r="Q83" i="3"/>
  <c r="W76" i="3"/>
  <c r="R67" i="3"/>
  <c r="U55" i="3"/>
  <c r="S37" i="3"/>
  <c r="V144" i="3"/>
  <c r="P144" i="3"/>
  <c r="T143" i="3"/>
  <c r="W142" i="3"/>
  <c r="Y141" i="3"/>
  <c r="S141" i="3"/>
  <c r="V140" i="3"/>
  <c r="X139" i="3"/>
  <c r="Q139" i="3"/>
  <c r="U138" i="3"/>
  <c r="W137" i="3"/>
  <c r="P137" i="3"/>
  <c r="S136" i="3"/>
  <c r="U135" i="3"/>
  <c r="X134" i="3"/>
  <c r="X133" i="3"/>
  <c r="X132" i="3"/>
  <c r="X131" i="3"/>
  <c r="P131" i="3"/>
  <c r="P130" i="3"/>
  <c r="P129" i="3"/>
  <c r="Q128" i="3"/>
  <c r="P127" i="3"/>
  <c r="P126" i="3"/>
  <c r="X124" i="3"/>
  <c r="S123" i="3"/>
  <c r="W121" i="3"/>
  <c r="T120" i="3"/>
  <c r="T118" i="3"/>
  <c r="X116" i="3"/>
  <c r="R115" i="3"/>
  <c r="R113" i="3"/>
  <c r="Y111" i="3"/>
  <c r="S110" i="3"/>
  <c r="S108" i="3"/>
  <c r="S106" i="3"/>
  <c r="Y102" i="3"/>
  <c r="Q98" i="3"/>
  <c r="X92" i="3"/>
  <c r="P88" i="3"/>
  <c r="T82" i="3"/>
  <c r="Q75" i="3"/>
  <c r="W66" i="3"/>
  <c r="R53" i="3"/>
  <c r="W29" i="3"/>
  <c r="V107" i="3"/>
  <c r="Q105" i="3"/>
  <c r="T102" i="3"/>
  <c r="W99" i="3"/>
  <c r="U97" i="3"/>
  <c r="T94" i="3"/>
  <c r="S92" i="3"/>
  <c r="P90" i="3"/>
  <c r="Y86" i="3"/>
  <c r="W84" i="3"/>
  <c r="R82" i="3"/>
  <c r="R78" i="3"/>
  <c r="X74" i="3"/>
  <c r="T70" i="3"/>
  <c r="T64" i="3"/>
  <c r="Q59" i="3"/>
  <c r="P52" i="3"/>
  <c r="S42" i="3"/>
  <c r="S25" i="3"/>
  <c r="Y144" i="3"/>
  <c r="U144" i="3"/>
  <c r="Q144" i="3"/>
  <c r="W143" i="3"/>
  <c r="Q143" i="3"/>
  <c r="V142" i="3"/>
  <c r="Q142" i="3"/>
  <c r="U141" i="3"/>
  <c r="P141" i="3"/>
  <c r="U140" i="3"/>
  <c r="Y139" i="3"/>
  <c r="T139" i="3"/>
  <c r="Y138" i="3"/>
  <c r="S138" i="3"/>
  <c r="X137" i="3"/>
  <c r="S137" i="3"/>
  <c r="W136" i="3"/>
  <c r="R136" i="3"/>
  <c r="W135" i="3"/>
  <c r="P135" i="3"/>
  <c r="T134" i="3"/>
  <c r="W133" i="3"/>
  <c r="Y132" i="3"/>
  <c r="R132" i="3"/>
  <c r="V131" i="3"/>
  <c r="X130" i="3"/>
  <c r="Q130" i="3"/>
  <c r="T129" i="3"/>
  <c r="V128" i="3"/>
  <c r="P128" i="3"/>
  <c r="S127" i="3"/>
  <c r="T126" i="3"/>
  <c r="U125" i="3"/>
  <c r="W124" i="3"/>
  <c r="V123" i="3"/>
  <c r="U122" i="3"/>
  <c r="R121" i="3"/>
  <c r="Y119" i="3"/>
  <c r="X118" i="3"/>
  <c r="U117" i="3"/>
  <c r="Q116" i="3"/>
  <c r="X114" i="3"/>
  <c r="W113" i="3"/>
  <c r="T112" i="3"/>
  <c r="Q111" i="3"/>
  <c r="Y109" i="3"/>
  <c r="T108" i="3"/>
  <c r="S107" i="3"/>
  <c r="Q106" i="3"/>
  <c r="P104" i="3"/>
  <c r="W101" i="3"/>
  <c r="V99" i="3"/>
  <c r="U96" i="3"/>
  <c r="S94" i="3"/>
  <c r="W91" i="3"/>
  <c r="Y88" i="3"/>
  <c r="X86" i="3"/>
  <c r="S84" i="3"/>
  <c r="X80" i="3"/>
  <c r="T77" i="3"/>
  <c r="R74" i="3"/>
  <c r="R69" i="3"/>
  <c r="T63" i="3"/>
  <c r="P57" i="3"/>
  <c r="T48" i="3"/>
  <c r="V40" i="3"/>
  <c r="U20" i="3"/>
  <c r="V143" i="3"/>
  <c r="R143" i="3"/>
  <c r="X142" i="3"/>
  <c r="T142" i="3"/>
  <c r="P142" i="3"/>
  <c r="V141" i="3"/>
  <c r="R141" i="3"/>
  <c r="X140" i="3"/>
  <c r="T140" i="3"/>
  <c r="P140" i="3"/>
  <c r="V139" i="3"/>
  <c r="R139" i="3"/>
  <c r="X138" i="3"/>
  <c r="T138" i="3"/>
  <c r="P138" i="3"/>
  <c r="V137" i="3"/>
  <c r="R137" i="3"/>
  <c r="X136" i="3"/>
  <c r="T136" i="3"/>
  <c r="P136" i="3"/>
  <c r="V135" i="3"/>
  <c r="R135" i="3"/>
  <c r="V134" i="3"/>
  <c r="Q134" i="3"/>
  <c r="V133" i="3"/>
  <c r="P133" i="3"/>
  <c r="U132" i="3"/>
  <c r="P132" i="3"/>
  <c r="T131" i="3"/>
  <c r="Y130" i="3"/>
  <c r="T130" i="3"/>
  <c r="X129" i="3"/>
  <c r="S129" i="3"/>
  <c r="X128" i="3"/>
  <c r="R128" i="3"/>
  <c r="W127" i="3"/>
  <c r="R127" i="3"/>
  <c r="U126" i="3"/>
  <c r="Y125" i="3"/>
  <c r="R125" i="3"/>
  <c r="T124" i="3"/>
  <c r="W123" i="3"/>
  <c r="Q123" i="3"/>
  <c r="P122" i="3"/>
  <c r="Q121" i="3"/>
  <c r="Q120" i="3"/>
  <c r="Q119" i="3"/>
  <c r="S118" i="3"/>
  <c r="S117" i="3"/>
  <c r="S116" i="3"/>
  <c r="S115" i="3"/>
  <c r="U114" i="3"/>
  <c r="U113" i="3"/>
  <c r="U112" i="3"/>
  <c r="V111" i="3"/>
  <c r="U110" i="3"/>
  <c r="W109" i="3"/>
  <c r="X108" i="3"/>
  <c r="W107" i="3"/>
  <c r="X106" i="3"/>
  <c r="P106" i="3"/>
  <c r="U104" i="3"/>
  <c r="X102" i="3"/>
  <c r="X100" i="3"/>
  <c r="W98" i="3"/>
  <c r="Q97" i="3"/>
  <c r="S95" i="3"/>
  <c r="R93" i="3"/>
  <c r="R91" i="3"/>
  <c r="V89" i="3"/>
  <c r="U87" i="3"/>
  <c r="W85" i="3"/>
  <c r="W83" i="3"/>
  <c r="P81" i="3"/>
  <c r="X78" i="3"/>
  <c r="V76" i="3"/>
  <c r="P73" i="3"/>
  <c r="T69" i="3"/>
  <c r="Y65" i="3"/>
  <c r="X60" i="3"/>
  <c r="X56" i="3"/>
  <c r="T50" i="3"/>
  <c r="W42" i="3"/>
  <c r="Y33" i="3"/>
  <c r="U19" i="3"/>
  <c r="Q135" i="3"/>
  <c r="W134" i="3"/>
  <c r="S134" i="3"/>
  <c r="Y133" i="3"/>
  <c r="U133" i="3"/>
  <c r="Q133" i="3"/>
  <c r="W132" i="3"/>
  <c r="S132" i="3"/>
  <c r="Y131" i="3"/>
  <c r="U131" i="3"/>
  <c r="Q131" i="3"/>
  <c r="W130" i="3"/>
  <c r="S130" i="3"/>
  <c r="Y129" i="3"/>
  <c r="U129" i="3"/>
  <c r="Q129" i="3"/>
  <c r="W128" i="3"/>
  <c r="S128" i="3"/>
  <c r="Y127" i="3"/>
  <c r="U127" i="3"/>
  <c r="Q127" i="3"/>
  <c r="W126" i="3"/>
  <c r="Q126" i="3"/>
  <c r="V125" i="3"/>
  <c r="Q125" i="3"/>
  <c r="U124" i="3"/>
  <c r="P124" i="3"/>
  <c r="U123" i="3"/>
  <c r="X122" i="3"/>
  <c r="Q122" i="3"/>
  <c r="U121" i="3"/>
  <c r="W120" i="3"/>
  <c r="P120" i="3"/>
  <c r="S119" i="3"/>
  <c r="U118" i="3"/>
  <c r="Y117" i="3"/>
  <c r="R117" i="3"/>
  <c r="T116" i="3"/>
  <c r="W115" i="3"/>
  <c r="Q115" i="3"/>
  <c r="S114" i="3"/>
  <c r="V113" i="3"/>
  <c r="Y112" i="3"/>
  <c r="Q112" i="3"/>
  <c r="U111" i="3"/>
  <c r="X110" i="3"/>
  <c r="P110" i="3"/>
  <c r="S109" i="3"/>
  <c r="W108" i="3"/>
  <c r="Y107" i="3"/>
  <c r="R107" i="3"/>
  <c r="U106" i="3"/>
  <c r="W105" i="3"/>
  <c r="Y104" i="3"/>
  <c r="U103" i="3"/>
  <c r="Y101" i="3"/>
  <c r="W100" i="3"/>
  <c r="R99" i="3"/>
  <c r="V97" i="3"/>
  <c r="T96" i="3"/>
  <c r="Y94" i="3"/>
  <c r="S93" i="3"/>
  <c r="Q92" i="3"/>
  <c r="W90" i="3"/>
  <c r="Q89" i="3"/>
  <c r="Y87" i="3"/>
  <c r="T86" i="3"/>
  <c r="X84" i="3"/>
  <c r="V83" i="3"/>
  <c r="V81" i="3"/>
  <c r="U79" i="3"/>
  <c r="Y77" i="3"/>
  <c r="P76" i="3"/>
  <c r="R73" i="3"/>
  <c r="Q71" i="3"/>
  <c r="S68" i="3"/>
  <c r="V64" i="3"/>
  <c r="X61" i="3"/>
  <c r="R58" i="3"/>
  <c r="V53" i="3"/>
  <c r="Y49" i="3"/>
  <c r="S45" i="3"/>
  <c r="S38" i="3"/>
  <c r="P29" i="3"/>
  <c r="W16" i="3"/>
  <c r="V126" i="3"/>
  <c r="R126" i="3"/>
  <c r="X125" i="3"/>
  <c r="T125" i="3"/>
  <c r="P125" i="3"/>
  <c r="V124" i="3"/>
  <c r="R124" i="3"/>
  <c r="X123" i="3"/>
  <c r="T123" i="3"/>
  <c r="Y122" i="3"/>
  <c r="T122" i="3"/>
  <c r="Y121" i="3"/>
  <c r="S121" i="3"/>
  <c r="X120" i="3"/>
  <c r="S120" i="3"/>
  <c r="W119" i="3"/>
  <c r="R119" i="3"/>
  <c r="W118" i="3"/>
  <c r="Q118" i="3"/>
  <c r="V117" i="3"/>
  <c r="Q117" i="3"/>
  <c r="U116" i="3"/>
  <c r="P116" i="3"/>
  <c r="U115" i="3"/>
  <c r="Y114" i="3"/>
  <c r="T114" i="3"/>
  <c r="Y113" i="3"/>
  <c r="S113" i="3"/>
  <c r="X112" i="3"/>
  <c r="S112" i="3"/>
  <c r="W111" i="3"/>
  <c r="R111" i="3"/>
  <c r="W110" i="3"/>
  <c r="Q110" i="3"/>
  <c r="V109" i="3"/>
  <c r="Q109" i="3"/>
  <c r="U108" i="3"/>
  <c r="P108" i="3"/>
  <c r="U107" i="3"/>
  <c r="Y106" i="3"/>
  <c r="T106" i="3"/>
  <c r="Y105" i="3"/>
  <c r="S105" i="3"/>
  <c r="T104" i="3"/>
  <c r="S103" i="3"/>
  <c r="S102" i="3"/>
  <c r="R101" i="3"/>
  <c r="Q100" i="3"/>
  <c r="Q99" i="3"/>
  <c r="P98" i="3"/>
  <c r="Y96" i="3"/>
  <c r="Y95" i="3"/>
  <c r="X94" i="3"/>
  <c r="W93" i="3"/>
  <c r="W92" i="3"/>
  <c r="V91" i="3"/>
  <c r="U90" i="3"/>
  <c r="U89" i="3"/>
  <c r="T88" i="3"/>
  <c r="S87" i="3"/>
  <c r="S86" i="3"/>
  <c r="R85" i="3"/>
  <c r="Q84" i="3"/>
  <c r="P83" i="3"/>
  <c r="U81" i="3"/>
  <c r="P80" i="3"/>
  <c r="W78" i="3"/>
  <c r="R77" i="3"/>
  <c r="X75" i="3"/>
  <c r="P74" i="3"/>
  <c r="P72" i="3"/>
  <c r="P70" i="3"/>
  <c r="R68" i="3"/>
  <c r="U65" i="3"/>
  <c r="P63" i="3"/>
  <c r="V60" i="3"/>
  <c r="P58" i="3"/>
  <c r="X54" i="3"/>
  <c r="X51" i="3"/>
  <c r="S48" i="3"/>
  <c r="S44" i="3"/>
  <c r="Q40" i="3"/>
  <c r="U32" i="3"/>
  <c r="Y23" i="3"/>
  <c r="S15" i="3"/>
  <c r="X104" i="3"/>
  <c r="S104" i="3"/>
  <c r="W103" i="3"/>
  <c r="R103" i="3"/>
  <c r="W102" i="3"/>
  <c r="Q102" i="3"/>
  <c r="V101" i="3"/>
  <c r="Q101" i="3"/>
  <c r="U100" i="3"/>
  <c r="P100" i="3"/>
  <c r="U99" i="3"/>
  <c r="Y98" i="3"/>
  <c r="T98" i="3"/>
  <c r="Y97" i="3"/>
  <c r="S97" i="3"/>
  <c r="X96" i="3"/>
  <c r="S96" i="3"/>
  <c r="W95" i="3"/>
  <c r="R95" i="3"/>
  <c r="W94" i="3"/>
  <c r="Q94" i="3"/>
  <c r="V93" i="3"/>
  <c r="Q93" i="3"/>
  <c r="U92" i="3"/>
  <c r="P92" i="3"/>
  <c r="U91" i="3"/>
  <c r="Y90" i="3"/>
  <c r="T90" i="3"/>
  <c r="Y89" i="3"/>
  <c r="S89" i="3"/>
  <c r="X88" i="3"/>
  <c r="S88" i="3"/>
  <c r="W87" i="3"/>
  <c r="R87" i="3"/>
  <c r="W86" i="3"/>
  <c r="Q86" i="3"/>
  <c r="V85" i="3"/>
  <c r="Q85" i="3"/>
  <c r="U84" i="3"/>
  <c r="P84" i="3"/>
  <c r="U83" i="3"/>
  <c r="W82" i="3"/>
  <c r="P82" i="3"/>
  <c r="T81" i="3"/>
  <c r="V80" i="3"/>
  <c r="Y79" i="3"/>
  <c r="R79" i="3"/>
  <c r="T78" i="3"/>
  <c r="X77" i="3"/>
  <c r="Q77" i="3"/>
  <c r="S76" i="3"/>
  <c r="V75" i="3"/>
  <c r="W74" i="3"/>
  <c r="V73" i="3"/>
  <c r="W72" i="3"/>
  <c r="Y71" i="3"/>
  <c r="X70" i="3"/>
  <c r="Y69" i="3"/>
  <c r="P69" i="3"/>
  <c r="V67" i="3"/>
  <c r="V66" i="3"/>
  <c r="T65" i="3"/>
  <c r="Y63" i="3"/>
  <c r="W62" i="3"/>
  <c r="V61" i="3"/>
  <c r="R60" i="3"/>
  <c r="P59" i="3"/>
  <c r="V57" i="3"/>
  <c r="P56" i="3"/>
  <c r="W54" i="3"/>
  <c r="X52" i="3"/>
  <c r="Q51" i="3"/>
  <c r="T49" i="3"/>
  <c r="Y47" i="3"/>
  <c r="R46" i="3"/>
  <c r="X43" i="3"/>
  <c r="W41" i="3"/>
  <c r="Q39" i="3"/>
  <c r="V36" i="3"/>
  <c r="S32" i="3"/>
  <c r="Y26" i="3"/>
  <c r="V22" i="3"/>
  <c r="P19" i="3"/>
  <c r="X13" i="3"/>
  <c r="R105" i="3"/>
  <c r="W104" i="3"/>
  <c r="Q104" i="3"/>
  <c r="V103" i="3"/>
  <c r="Q103" i="3"/>
  <c r="U102" i="3"/>
  <c r="P102" i="3"/>
  <c r="U101" i="3"/>
  <c r="Y100" i="3"/>
  <c r="T100" i="3"/>
  <c r="Y99" i="3"/>
  <c r="S99" i="3"/>
  <c r="X98" i="3"/>
  <c r="S98" i="3"/>
  <c r="W97" i="3"/>
  <c r="R97" i="3"/>
  <c r="W96" i="3"/>
  <c r="Q96" i="3"/>
  <c r="V95" i="3"/>
  <c r="Q95" i="3"/>
  <c r="U94" i="3"/>
  <c r="P94" i="3"/>
  <c r="U93" i="3"/>
  <c r="Y92" i="3"/>
  <c r="T92" i="3"/>
  <c r="Y91" i="3"/>
  <c r="S91" i="3"/>
  <c r="X90" i="3"/>
  <c r="S90" i="3"/>
  <c r="W89" i="3"/>
  <c r="R89" i="3"/>
  <c r="W88" i="3"/>
  <c r="Q88" i="3"/>
  <c r="V87" i="3"/>
  <c r="Q87" i="3"/>
  <c r="U86" i="3"/>
  <c r="P86" i="3"/>
  <c r="U85" i="3"/>
  <c r="Y84" i="3"/>
  <c r="T84" i="3"/>
  <c r="Y83" i="3"/>
  <c r="R83" i="3"/>
  <c r="V82" i="3"/>
  <c r="Y81" i="3"/>
  <c r="Q81" i="3"/>
  <c r="T80" i="3"/>
  <c r="X79" i="3"/>
  <c r="P79" i="3"/>
  <c r="S78" i="3"/>
  <c r="V77" i="3"/>
  <c r="X76" i="3"/>
  <c r="R76" i="3"/>
  <c r="T75" i="3"/>
  <c r="S74" i="3"/>
  <c r="U73" i="3"/>
  <c r="V72" i="3"/>
  <c r="U71" i="3"/>
  <c r="V70" i="3"/>
  <c r="X69" i="3"/>
  <c r="W68" i="3"/>
  <c r="U67" i="3"/>
  <c r="R66" i="3"/>
  <c r="X64" i="3"/>
  <c r="X63" i="3"/>
  <c r="T62" i="3"/>
  <c r="Q61" i="3"/>
  <c r="X59" i="3"/>
  <c r="W58" i="3"/>
  <c r="T57" i="3"/>
  <c r="X55" i="3"/>
  <c r="R54" i="3"/>
  <c r="R52" i="3"/>
  <c r="W50" i="3"/>
  <c r="Q49" i="3"/>
  <c r="R47" i="3"/>
  <c r="U45" i="3"/>
  <c r="W43" i="3"/>
  <c r="P41" i="3"/>
  <c r="W38" i="3"/>
  <c r="T35" i="3"/>
  <c r="S30" i="3"/>
  <c r="V26" i="3"/>
  <c r="S22" i="3"/>
  <c r="Y16" i="3"/>
  <c r="V12" i="3"/>
  <c r="P123" i="3"/>
  <c r="V122" i="3"/>
  <c r="R122" i="3"/>
  <c r="X121" i="3"/>
  <c r="T121" i="3"/>
  <c r="P121" i="3"/>
  <c r="V120" i="3"/>
  <c r="R120" i="3"/>
  <c r="X119" i="3"/>
  <c r="T119" i="3"/>
  <c r="P119" i="3"/>
  <c r="V118" i="3"/>
  <c r="R118" i="3"/>
  <c r="X117" i="3"/>
  <c r="T117" i="3"/>
  <c r="P117" i="3"/>
  <c r="V116" i="3"/>
  <c r="R116" i="3"/>
  <c r="X115" i="3"/>
  <c r="T115" i="3"/>
  <c r="P115" i="3"/>
  <c r="V114" i="3"/>
  <c r="R114" i="3"/>
  <c r="X113" i="3"/>
  <c r="T113" i="3"/>
  <c r="P113" i="3"/>
  <c r="V112" i="3"/>
  <c r="R112" i="3"/>
  <c r="X111" i="3"/>
  <c r="T111" i="3"/>
  <c r="P111" i="3"/>
  <c r="V110" i="3"/>
  <c r="R110" i="3"/>
  <c r="X109" i="3"/>
  <c r="T109" i="3"/>
  <c r="P109" i="3"/>
  <c r="V108" i="3"/>
  <c r="R108" i="3"/>
  <c r="X107" i="3"/>
  <c r="T107" i="3"/>
  <c r="P107" i="3"/>
  <c r="V106" i="3"/>
  <c r="R106" i="3"/>
  <c r="X105" i="3"/>
  <c r="T105" i="3"/>
  <c r="P105" i="3"/>
  <c r="V104" i="3"/>
  <c r="R104" i="3"/>
  <c r="X103" i="3"/>
  <c r="T103" i="3"/>
  <c r="P103" i="3"/>
  <c r="V102" i="3"/>
  <c r="R102" i="3"/>
  <c r="X101" i="3"/>
  <c r="T101" i="3"/>
  <c r="P101" i="3"/>
  <c r="V100" i="3"/>
  <c r="R100" i="3"/>
  <c r="X99" i="3"/>
  <c r="T99" i="3"/>
  <c r="P99" i="3"/>
  <c r="V98" i="3"/>
  <c r="R98" i="3"/>
  <c r="X97" i="3"/>
  <c r="T97" i="3"/>
  <c r="P97" i="3"/>
  <c r="V96" i="3"/>
  <c r="R96" i="3"/>
  <c r="X95" i="3"/>
  <c r="T95" i="3"/>
  <c r="P95" i="3"/>
  <c r="V94" i="3"/>
  <c r="R94" i="3"/>
  <c r="X93" i="3"/>
  <c r="T93" i="3"/>
  <c r="P93" i="3"/>
  <c r="V92" i="3"/>
  <c r="R92" i="3"/>
  <c r="X91" i="3"/>
  <c r="T91" i="3"/>
  <c r="P91" i="3"/>
  <c r="V90" i="3"/>
  <c r="R90" i="3"/>
  <c r="X89" i="3"/>
  <c r="T89" i="3"/>
  <c r="P89" i="3"/>
  <c r="V88" i="3"/>
  <c r="R88" i="3"/>
  <c r="X87" i="3"/>
  <c r="T87" i="3"/>
  <c r="P87" i="3"/>
  <c r="V86" i="3"/>
  <c r="R86" i="3"/>
  <c r="X85" i="3"/>
  <c r="T85" i="3"/>
  <c r="P85" i="3"/>
  <c r="V84" i="3"/>
  <c r="R84" i="3"/>
  <c r="X83" i="3"/>
  <c r="T83" i="3"/>
  <c r="X82" i="3"/>
  <c r="S82" i="3"/>
  <c r="X81" i="3"/>
  <c r="R81" i="3"/>
  <c r="W80" i="3"/>
  <c r="R80" i="3"/>
  <c r="V79" i="3"/>
  <c r="Q79" i="3"/>
  <c r="V78" i="3"/>
  <c r="P78" i="3"/>
  <c r="U77" i="3"/>
  <c r="P77" i="3"/>
  <c r="T76" i="3"/>
  <c r="Y75" i="3"/>
  <c r="R75" i="3"/>
  <c r="V74" i="3"/>
  <c r="X73" i="3"/>
  <c r="Q73" i="3"/>
  <c r="T72" i="3"/>
  <c r="V71" i="3"/>
  <c r="P71" i="3"/>
  <c r="S70" i="3"/>
  <c r="U69" i="3"/>
  <c r="X68" i="3"/>
  <c r="P68" i="3"/>
  <c r="P67" i="3"/>
  <c r="P66" i="3"/>
  <c r="Q65" i="3"/>
  <c r="P64" i="3"/>
  <c r="R63" i="3"/>
  <c r="S62" i="3"/>
  <c r="R61" i="3"/>
  <c r="S60" i="3"/>
  <c r="U59" i="3"/>
  <c r="T58" i="3"/>
  <c r="U57" i="3"/>
  <c r="T56" i="3"/>
  <c r="P55" i="3"/>
  <c r="Y53" i="3"/>
  <c r="W52" i="3"/>
  <c r="R51" i="3"/>
  <c r="P50" i="3"/>
  <c r="P49" i="3"/>
  <c r="U47" i="3"/>
  <c r="S46" i="3"/>
  <c r="Y44" i="3"/>
  <c r="Y42" i="3"/>
  <c r="U41" i="3"/>
  <c r="Y39" i="3"/>
  <c r="U37" i="3"/>
  <c r="V34" i="3"/>
  <c r="X31" i="3"/>
  <c r="Q28" i="3"/>
  <c r="W24" i="3"/>
  <c r="Q21" i="3"/>
  <c r="U17" i="3"/>
  <c r="U12" i="3"/>
  <c r="Q14" i="3"/>
  <c r="R16" i="3"/>
  <c r="Q18" i="3"/>
  <c r="W19" i="3"/>
  <c r="X21" i="3"/>
  <c r="X23" i="3"/>
  <c r="T25" i="3"/>
  <c r="U27" i="3"/>
  <c r="U29" i="3"/>
  <c r="Q31" i="3"/>
  <c r="S33" i="3"/>
  <c r="Q35" i="3"/>
  <c r="W36" i="3"/>
  <c r="R38" i="3"/>
  <c r="T39" i="3"/>
  <c r="R40" i="3"/>
  <c r="S41" i="3"/>
  <c r="R42" i="3"/>
  <c r="Q43" i="3"/>
  <c r="R44" i="3"/>
  <c r="P45" i="3"/>
  <c r="Y45" i="3"/>
  <c r="W46" i="3"/>
  <c r="T47" i="3"/>
  <c r="P48" i="3"/>
  <c r="X48" i="3"/>
  <c r="U49" i="3"/>
  <c r="R50" i="3"/>
  <c r="P51" i="3"/>
  <c r="V51" i="3"/>
  <c r="S52" i="3"/>
  <c r="Q53" i="3"/>
  <c r="X53" i="3"/>
  <c r="T54" i="3"/>
  <c r="R55" i="3"/>
  <c r="Y55" i="3"/>
  <c r="V56" i="3"/>
  <c r="S13" i="3"/>
  <c r="T15" i="3"/>
  <c r="S18" i="3"/>
  <c r="P21" i="3"/>
  <c r="S23" i="3"/>
  <c r="Q26" i="3"/>
  <c r="R28" i="3"/>
  <c r="Y30" i="3"/>
  <c r="X33" i="3"/>
  <c r="Q36" i="3"/>
  <c r="W37" i="3"/>
  <c r="U39" i="3"/>
  <c r="W40" i="3"/>
  <c r="Q42" i="3"/>
  <c r="T43" i="3"/>
  <c r="U44" i="3"/>
  <c r="X45" i="3"/>
  <c r="X46" i="3"/>
  <c r="X47" i="3"/>
  <c r="V48" i="3"/>
  <c r="V49" i="3"/>
  <c r="V50" i="3"/>
  <c r="U51" i="3"/>
  <c r="V52" i="3"/>
  <c r="T53" i="3"/>
  <c r="S54" i="3"/>
  <c r="T55" i="3"/>
  <c r="S56" i="3"/>
  <c r="Q57" i="3"/>
  <c r="Y57" i="3"/>
  <c r="V58" i="3"/>
  <c r="R59" i="3"/>
  <c r="P60" i="3"/>
  <c r="W60" i="3"/>
  <c r="T61" i="3"/>
  <c r="R62" i="3"/>
  <c r="X62" i="3"/>
  <c r="U63" i="3"/>
  <c r="S64" i="3"/>
  <c r="P65" i="3"/>
  <c r="V65" i="3"/>
  <c r="T66" i="3"/>
  <c r="Q67" i="3"/>
  <c r="X67" i="3"/>
  <c r="V68" i="3"/>
  <c r="Q69" i="3"/>
  <c r="V69" i="3"/>
  <c r="R70" i="3"/>
  <c r="W70" i="3"/>
  <c r="R71" i="3"/>
  <c r="X71" i="3"/>
  <c r="S72" i="3"/>
  <c r="X72" i="3"/>
  <c r="T73" i="3"/>
  <c r="Y73" i="3"/>
  <c r="T74" i="3"/>
  <c r="P75" i="3"/>
  <c r="U75" i="3"/>
  <c r="P12" i="3"/>
  <c r="S12" i="3"/>
  <c r="Y12" i="3"/>
  <c r="T13" i="3"/>
  <c r="Y13" i="3"/>
  <c r="U14" i="3"/>
  <c r="P15" i="3"/>
  <c r="U15" i="3"/>
  <c r="Q16" i="3"/>
  <c r="V16" i="3"/>
  <c r="Q17" i="3"/>
  <c r="W17" i="3"/>
  <c r="R18" i="3"/>
  <c r="W18" i="3"/>
  <c r="S19" i="3"/>
  <c r="X19" i="3"/>
  <c r="S20" i="3"/>
  <c r="Y20" i="3"/>
  <c r="T21" i="3"/>
  <c r="Y21" i="3"/>
  <c r="U22" i="3"/>
  <c r="P23" i="3"/>
  <c r="U23" i="3"/>
  <c r="Q24" i="3"/>
  <c r="V24" i="3"/>
  <c r="Q25" i="3"/>
  <c r="W25" i="3"/>
  <c r="R26" i="3"/>
  <c r="W26" i="3"/>
  <c r="S27" i="3"/>
  <c r="X27" i="3"/>
  <c r="S28" i="3"/>
  <c r="Y28" i="3"/>
  <c r="T29" i="3"/>
  <c r="Y29" i="3"/>
  <c r="U30" i="3"/>
  <c r="P31" i="3"/>
  <c r="U31" i="3"/>
  <c r="Q32" i="3"/>
  <c r="V32" i="3"/>
  <c r="Q33" i="3"/>
  <c r="W33" i="3"/>
  <c r="R34" i="3"/>
  <c r="W34" i="3"/>
  <c r="S35" i="3"/>
  <c r="X35" i="3"/>
  <c r="S36" i="3"/>
  <c r="Y36" i="3"/>
  <c r="T37" i="3"/>
  <c r="Y37" i="3"/>
  <c r="U38" i="3"/>
  <c r="P39" i="3"/>
  <c r="Q12" i="3"/>
  <c r="W12" i="3"/>
  <c r="U13" i="3"/>
  <c r="R14" i="3"/>
  <c r="Y14" i="3"/>
  <c r="W15" i="3"/>
  <c r="S16" i="3"/>
  <c r="P17" i="3"/>
  <c r="X17" i="3"/>
  <c r="U18" i="3"/>
  <c r="Q19" i="3"/>
  <c r="Y19" i="3"/>
  <c r="V20" i="3"/>
  <c r="S21" i="3"/>
  <c r="Q22" i="3"/>
  <c r="W22" i="3"/>
  <c r="T23" i="3"/>
  <c r="R24" i="3"/>
  <c r="Y24" i="3"/>
  <c r="U25" i="3"/>
  <c r="S26" i="3"/>
  <c r="P27" i="3"/>
  <c r="W27" i="3"/>
  <c r="U28" i="3"/>
  <c r="Q29" i="3"/>
  <c r="X29" i="3"/>
  <c r="V30" i="3"/>
  <c r="S31" i="3"/>
  <c r="Y31" i="3"/>
  <c r="W32" i="3"/>
  <c r="T33" i="3"/>
  <c r="Q34" i="3"/>
  <c r="Y34" i="3"/>
  <c r="U35" i="3"/>
  <c r="R36" i="3"/>
  <c r="R12" i="3"/>
  <c r="P13" i="3"/>
  <c r="W13" i="3"/>
  <c r="S14" i="3"/>
  <c r="Q15" i="3"/>
  <c r="X15" i="3"/>
  <c r="U16" i="3"/>
  <c r="S17" i="3"/>
  <c r="Y17" i="3"/>
  <c r="V18" i="3"/>
  <c r="T19" i="3"/>
  <c r="Q20" i="3"/>
  <c r="W20" i="3"/>
  <c r="U21" i="3"/>
  <c r="R22" i="3"/>
  <c r="Y22" i="3"/>
  <c r="W23" i="3"/>
  <c r="S24" i="3"/>
  <c r="P25" i="3"/>
  <c r="X25" i="3"/>
  <c r="U26" i="3"/>
  <c r="Q27" i="3"/>
  <c r="Y27" i="3"/>
  <c r="V28" i="3"/>
  <c r="S29" i="3"/>
  <c r="Q30" i="3"/>
  <c r="W30" i="3"/>
  <c r="T31" i="3"/>
  <c r="R32" i="3"/>
  <c r="Y32" i="3"/>
  <c r="U33" i="3"/>
  <c r="S34" i="3"/>
  <c r="P35" i="3"/>
  <c r="W35" i="3"/>
  <c r="U36" i="3"/>
  <c r="Q37" i="3"/>
  <c r="X37" i="3"/>
  <c r="V38" i="3"/>
  <c r="S39" i="3"/>
  <c r="X39" i="3"/>
  <c r="S40" i="3"/>
  <c r="Y40" i="3"/>
  <c r="T41" i="3"/>
  <c r="Y41" i="3"/>
  <c r="U42" i="3"/>
  <c r="P43" i="3"/>
  <c r="U43" i="3"/>
  <c r="Q44" i="3"/>
  <c r="V44" i="3"/>
  <c r="Q45" i="3"/>
  <c r="W45" i="3"/>
  <c r="Q46" i="3"/>
  <c r="U46" i="3"/>
  <c r="Y46" i="3"/>
  <c r="S47" i="3"/>
  <c r="W47" i="3"/>
  <c r="Q48" i="3"/>
  <c r="U48" i="3"/>
  <c r="Y48" i="3"/>
  <c r="S49" i="3"/>
  <c r="W49" i="3"/>
  <c r="Q50" i="3"/>
  <c r="U50" i="3"/>
  <c r="Y50" i="3"/>
  <c r="S51" i="3"/>
  <c r="W51" i="3"/>
  <c r="Q52" i="3"/>
  <c r="U52" i="3"/>
  <c r="Y52" i="3"/>
  <c r="S53" i="3"/>
  <c r="W53" i="3"/>
  <c r="Q54" i="3"/>
  <c r="U54" i="3"/>
  <c r="Y54" i="3"/>
  <c r="S55" i="3"/>
  <c r="W55" i="3"/>
  <c r="Q56" i="3"/>
  <c r="U56" i="3"/>
  <c r="Y56" i="3"/>
  <c r="S57" i="3"/>
  <c r="W57" i="3"/>
  <c r="Q58" i="3"/>
  <c r="U58" i="3"/>
  <c r="Y58" i="3"/>
  <c r="S59" i="3"/>
  <c r="W59" i="3"/>
  <c r="Q60" i="3"/>
  <c r="U60" i="3"/>
  <c r="Y60" i="3"/>
  <c r="S61" i="3"/>
  <c r="W61" i="3"/>
  <c r="Q62" i="3"/>
  <c r="U62" i="3"/>
  <c r="Y62" i="3"/>
  <c r="S63" i="3"/>
  <c r="W63" i="3"/>
  <c r="Q64" i="3"/>
  <c r="U64" i="3"/>
  <c r="Y64" i="3"/>
  <c r="S65" i="3"/>
  <c r="W65" i="3"/>
  <c r="Q66" i="3"/>
  <c r="U66" i="3"/>
  <c r="Y66" i="3"/>
  <c r="S67" i="3"/>
  <c r="W67" i="3"/>
  <c r="Q68" i="3"/>
  <c r="U68" i="3"/>
  <c r="Y68" i="3"/>
  <c r="S69" i="3"/>
  <c r="W69" i="3"/>
  <c r="Q70" i="3"/>
  <c r="U70" i="3"/>
  <c r="Y70" i="3"/>
  <c r="S71" i="3"/>
  <c r="W71" i="3"/>
  <c r="Q72" i="3"/>
  <c r="U72" i="3"/>
  <c r="Y72" i="3"/>
  <c r="S73" i="3"/>
  <c r="W73" i="3"/>
  <c r="Q74" i="3"/>
  <c r="U74" i="3"/>
  <c r="Y74" i="3"/>
  <c r="S75" i="3"/>
  <c r="W75" i="3"/>
  <c r="Q76" i="3"/>
  <c r="U76" i="3"/>
  <c r="Y76" i="3"/>
  <c r="S77" i="3"/>
  <c r="W77" i="3"/>
  <c r="Q78" i="3"/>
  <c r="U78" i="3"/>
  <c r="Y78" i="3"/>
  <c r="S79" i="3"/>
  <c r="W79" i="3"/>
  <c r="Q80" i="3"/>
  <c r="U80" i="3"/>
  <c r="Y80" i="3"/>
  <c r="S81" i="3"/>
  <c r="W81" i="3"/>
  <c r="Q82" i="3"/>
  <c r="U82" i="3"/>
  <c r="Y82" i="3"/>
  <c r="S83" i="3"/>
  <c r="T68" i="3"/>
  <c r="Y67" i="3"/>
  <c r="T67" i="3"/>
  <c r="X66" i="3"/>
  <c r="S66" i="3"/>
  <c r="X65" i="3"/>
  <c r="R65" i="3"/>
  <c r="W64" i="3"/>
  <c r="R64" i="3"/>
  <c r="V63" i="3"/>
  <c r="Q63" i="3"/>
  <c r="V62" i="3"/>
  <c r="P62" i="3"/>
  <c r="U61" i="3"/>
  <c r="P61" i="3"/>
  <c r="T60" i="3"/>
  <c r="Y59" i="3"/>
  <c r="T59" i="3"/>
  <c r="X58" i="3"/>
  <c r="S58" i="3"/>
  <c r="X57" i="3"/>
  <c r="R57" i="3"/>
  <c r="W56" i="3"/>
  <c r="R56" i="3"/>
  <c r="V55" i="3"/>
  <c r="Q55" i="3"/>
  <c r="V54" i="3"/>
  <c r="P54" i="3"/>
  <c r="U53" i="3"/>
  <c r="P53" i="3"/>
  <c r="T52" i="3"/>
  <c r="Y51" i="3"/>
  <c r="T51" i="3"/>
  <c r="X50" i="3"/>
  <c r="S50" i="3"/>
  <c r="X49" i="3"/>
  <c r="R49" i="3"/>
  <c r="W48" i="3"/>
  <c r="R48" i="3"/>
  <c r="V47" i="3"/>
  <c r="Q47" i="3"/>
  <c r="V46" i="3"/>
  <c r="P46" i="3"/>
  <c r="T45" i="3"/>
  <c r="W44" i="3"/>
  <c r="Y43" i="3"/>
  <c r="S43" i="3"/>
  <c r="V42" i="3"/>
  <c r="X41" i="3"/>
  <c r="Q41" i="3"/>
  <c r="U40" i="3"/>
  <c r="W39" i="3"/>
  <c r="Y38" i="3"/>
  <c r="Q38" i="3"/>
  <c r="P37" i="3"/>
  <c r="Y35" i="3"/>
  <c r="U34" i="3"/>
  <c r="P33" i="3"/>
  <c r="W31" i="3"/>
  <c r="R30" i="3"/>
  <c r="W28" i="3"/>
  <c r="T27" i="3"/>
  <c r="Y25" i="3"/>
  <c r="U24" i="3"/>
  <c r="Q23" i="3"/>
  <c r="W21" i="3"/>
  <c r="R20" i="3"/>
  <c r="Y18" i="3"/>
  <c r="T17" i="3"/>
  <c r="Y15" i="3"/>
  <c r="V14" i="3"/>
  <c r="Q13" i="3"/>
  <c r="V45" i="3"/>
  <c r="R45" i="3"/>
  <c r="X44" i="3"/>
  <c r="T44" i="3"/>
  <c r="P44" i="3"/>
  <c r="V43" i="3"/>
  <c r="R43" i="3"/>
  <c r="X42" i="3"/>
  <c r="T42" i="3"/>
  <c r="P42" i="3"/>
  <c r="V41" i="3"/>
  <c r="R41" i="3"/>
  <c r="X40" i="3"/>
  <c r="T40" i="3"/>
  <c r="P40" i="3"/>
  <c r="V39" i="3"/>
  <c r="R39" i="3"/>
  <c r="X38" i="3"/>
  <c r="T38" i="3"/>
  <c r="P38" i="3"/>
  <c r="V37" i="3"/>
  <c r="R37" i="3"/>
  <c r="X36" i="3"/>
  <c r="T36" i="3"/>
  <c r="P36" i="3"/>
  <c r="V35" i="3"/>
  <c r="R35" i="3"/>
  <c r="X34" i="3"/>
  <c r="T34" i="3"/>
  <c r="P34" i="3"/>
  <c r="V33" i="3"/>
  <c r="R33" i="3"/>
  <c r="X32" i="3"/>
  <c r="T32" i="3"/>
  <c r="P32" i="3"/>
  <c r="V31" i="3"/>
  <c r="R31" i="3"/>
  <c r="X30" i="3"/>
  <c r="T30" i="3"/>
  <c r="P30" i="3"/>
  <c r="V29" i="3"/>
  <c r="R29" i="3"/>
  <c r="X28" i="3"/>
  <c r="T28" i="3"/>
  <c r="P28" i="3"/>
  <c r="V27" i="3"/>
  <c r="R27" i="3"/>
  <c r="X26" i="3"/>
  <c r="T26" i="3"/>
  <c r="P26" i="3"/>
  <c r="V25" i="3"/>
  <c r="R25" i="3"/>
  <c r="X24" i="3"/>
  <c r="T24" i="3"/>
  <c r="P24" i="3"/>
  <c r="V23" i="3"/>
  <c r="R23" i="3"/>
  <c r="X22" i="3"/>
  <c r="T22" i="3"/>
  <c r="P22" i="3"/>
  <c r="V21" i="3"/>
  <c r="R21" i="3"/>
  <c r="X20" i="3"/>
  <c r="T20" i="3"/>
  <c r="P20" i="3"/>
  <c r="V19" i="3"/>
  <c r="R19" i="3"/>
  <c r="X18" i="3"/>
  <c r="T18" i="3"/>
  <c r="P18" i="3"/>
  <c r="V17" i="3"/>
  <c r="R17" i="3"/>
  <c r="X16" i="3"/>
  <c r="T16" i="3"/>
  <c r="P16" i="3"/>
  <c r="V15" i="3"/>
  <c r="R15" i="3"/>
  <c r="X14" i="3"/>
  <c r="T14" i="3"/>
  <c r="P14" i="3"/>
  <c r="V13" i="3"/>
  <c r="R13" i="3"/>
  <c r="X12" i="3"/>
  <c r="T12" i="3"/>
  <c r="AA12" i="3" l="1" a="1"/>
  <c r="Z135" i="3"/>
  <c r="Z140" i="3"/>
  <c r="Z144" i="3"/>
  <c r="Z128" i="3"/>
  <c r="Z143" i="3"/>
  <c r="Z131" i="3"/>
  <c r="Z134" i="3"/>
  <c r="Z136" i="3"/>
  <c r="Z137" i="3"/>
  <c r="Z139" i="3"/>
  <c r="Z142" i="3"/>
  <c r="Z138" i="3"/>
  <c r="Z141" i="3"/>
  <c r="Z98" i="3"/>
  <c r="Z116" i="3"/>
  <c r="Z127" i="3"/>
  <c r="Z129" i="3"/>
  <c r="Z130" i="3"/>
  <c r="Z132" i="3"/>
  <c r="Z133" i="3"/>
  <c r="Z107" i="3"/>
  <c r="Z118" i="3"/>
  <c r="Z120" i="3"/>
  <c r="Z125" i="3"/>
  <c r="Z126" i="3"/>
  <c r="Z111" i="3"/>
  <c r="Z122" i="3"/>
  <c r="Z92" i="3"/>
  <c r="Z121" i="3"/>
  <c r="Z124" i="3"/>
  <c r="Z88" i="3"/>
  <c r="Z96" i="3"/>
  <c r="Z94" i="3"/>
  <c r="Z110" i="3"/>
  <c r="Z123" i="3"/>
  <c r="Z104" i="3"/>
  <c r="Z93" i="3"/>
  <c r="Z85" i="3"/>
  <c r="Z103" i="3"/>
  <c r="Z112" i="3"/>
  <c r="Z100" i="3"/>
  <c r="Z105" i="3"/>
  <c r="Z83" i="3"/>
  <c r="Z72" i="3"/>
  <c r="Z84" i="3"/>
  <c r="Z87" i="3"/>
  <c r="Z89" i="3"/>
  <c r="Z90" i="3"/>
  <c r="Z95" i="3"/>
  <c r="Z97" i="3"/>
  <c r="Z101" i="3"/>
  <c r="Z106" i="3"/>
  <c r="Z108" i="3"/>
  <c r="Z109" i="3"/>
  <c r="Z113" i="3"/>
  <c r="Z117" i="3"/>
  <c r="Z119" i="3"/>
  <c r="Z24" i="3"/>
  <c r="Z37" i="3"/>
  <c r="Z48" i="3"/>
  <c r="Z56" i="3"/>
  <c r="Z61" i="3"/>
  <c r="Z65" i="3"/>
  <c r="Z67" i="3"/>
  <c r="Z81" i="3"/>
  <c r="Z78" i="3"/>
  <c r="Z73" i="3"/>
  <c r="Z70" i="3"/>
  <c r="Z86" i="3"/>
  <c r="Z91" i="3"/>
  <c r="Z99" i="3"/>
  <c r="Z102" i="3"/>
  <c r="Z115" i="3"/>
  <c r="Z16" i="3"/>
  <c r="Z32" i="3"/>
  <c r="Z40" i="3"/>
  <c r="Z46" i="3"/>
  <c r="Z50" i="3"/>
  <c r="Z63" i="3"/>
  <c r="Z77" i="3"/>
  <c r="Z64" i="3"/>
  <c r="Z47" i="3"/>
  <c r="Z41" i="3"/>
  <c r="Z21" i="3"/>
  <c r="Z45" i="3"/>
  <c r="Z53" i="3"/>
  <c r="Z76" i="3"/>
  <c r="Z71" i="3"/>
  <c r="Z68" i="3"/>
  <c r="Z60" i="3"/>
  <c r="Z14" i="3"/>
  <c r="Z22" i="3"/>
  <c r="Z30" i="3"/>
  <c r="Z38" i="3"/>
  <c r="Z75" i="3"/>
  <c r="Z51" i="3"/>
  <c r="Z114" i="3"/>
  <c r="Z19" i="3"/>
  <c r="Z15" i="3"/>
  <c r="Z33" i="3"/>
  <c r="Z55" i="3"/>
  <c r="Z57" i="3"/>
  <c r="Z79" i="3"/>
  <c r="Z74" i="3"/>
  <c r="Z66" i="3"/>
  <c r="Z52" i="3"/>
  <c r="Z25" i="3"/>
  <c r="Z27" i="3"/>
  <c r="Z23" i="3"/>
  <c r="Z18" i="3"/>
  <c r="Z26" i="3"/>
  <c r="Z29" i="3"/>
  <c r="Z34" i="3"/>
  <c r="Z42" i="3"/>
  <c r="Z82" i="3"/>
  <c r="Z69" i="3"/>
  <c r="Z20" i="3"/>
  <c r="Z28" i="3"/>
  <c r="Z36" i="3"/>
  <c r="Z44" i="3"/>
  <c r="Z58" i="3"/>
  <c r="Z80" i="3"/>
  <c r="Z59" i="3"/>
  <c r="Z49" i="3"/>
  <c r="Z62" i="3"/>
  <c r="Z43" i="3"/>
  <c r="Z13" i="3"/>
  <c r="Z31" i="3"/>
  <c r="Z12" i="3"/>
  <c r="Z54" i="3"/>
  <c r="Z35" i="3"/>
  <c r="Z17" i="3"/>
  <c r="Z39" i="3"/>
  <c r="AA12" i="3" l="1"/>
  <c r="AB12" i="3"/>
  <c r="AG12" i="3"/>
  <c r="AB13" i="3"/>
  <c r="AH13" i="3"/>
  <c r="AC14" i="3"/>
  <c r="AH14" i="3"/>
  <c r="AD15" i="3"/>
  <c r="AI15" i="3"/>
  <c r="AD16" i="3"/>
  <c r="AD12" i="3"/>
  <c r="AA13" i="3"/>
  <c r="AI13" i="3"/>
  <c r="AF14" i="3"/>
  <c r="AB15" i="3"/>
  <c r="AJ15" i="3"/>
  <c r="AG16" i="3"/>
  <c r="AB17" i="3"/>
  <c r="AH17" i="3"/>
  <c r="AC18" i="3"/>
  <c r="AH18" i="3"/>
  <c r="AD19" i="3"/>
  <c r="AI19" i="3"/>
  <c r="AD20" i="3"/>
  <c r="AJ20" i="3"/>
  <c r="AE21" i="3"/>
  <c r="AJ21" i="3"/>
  <c r="AF22" i="3"/>
  <c r="AA23" i="3"/>
  <c r="AF23" i="3"/>
  <c r="AB24" i="3"/>
  <c r="AG24" i="3"/>
  <c r="AB25" i="3"/>
  <c r="AH25" i="3"/>
  <c r="AC26" i="3"/>
  <c r="AH26" i="3"/>
  <c r="AD27" i="3"/>
  <c r="AI27" i="3"/>
  <c r="AD28" i="3"/>
  <c r="AJ28" i="3"/>
  <c r="AE29" i="3"/>
  <c r="AJ29" i="3"/>
  <c r="AF30" i="3"/>
  <c r="AA31" i="3"/>
  <c r="AF31" i="3"/>
  <c r="AB32" i="3"/>
  <c r="AG32" i="3"/>
  <c r="AB33" i="3"/>
  <c r="AH33" i="3"/>
  <c r="AC34" i="3"/>
  <c r="AH34" i="3"/>
  <c r="AD35" i="3"/>
  <c r="AI35" i="3"/>
  <c r="AD36" i="3"/>
  <c r="AJ36" i="3"/>
  <c r="AE37" i="3"/>
  <c r="AJ37" i="3"/>
  <c r="AF12" i="3"/>
  <c r="AE13" i="3"/>
  <c r="AD14" i="3"/>
  <c r="AE15" i="3"/>
  <c r="AC16" i="3"/>
  <c r="AA17" i="3"/>
  <c r="AI17" i="3"/>
  <c r="AF18" i="3"/>
  <c r="AB19" i="3"/>
  <c r="AJ19" i="3"/>
  <c r="AG20" i="3"/>
  <c r="AD21" i="3"/>
  <c r="AB22" i="3"/>
  <c r="AH22" i="3"/>
  <c r="AE23" i="3"/>
  <c r="AC24" i="3"/>
  <c r="AJ24" i="3"/>
  <c r="AF25" i="3"/>
  <c r="AD26" i="3"/>
  <c r="AA27" i="3"/>
  <c r="AH27" i="3"/>
  <c r="AF28" i="3"/>
  <c r="AB29" i="3"/>
  <c r="AI29" i="3"/>
  <c r="AG30" i="3"/>
  <c r="AD31" i="3"/>
  <c r="AJ31" i="3"/>
  <c r="AH32" i="3"/>
  <c r="AE33" i="3"/>
  <c r="AB34" i="3"/>
  <c r="AJ34" i="3"/>
  <c r="AF35" i="3"/>
  <c r="AC36" i="3"/>
  <c r="AA37" i="3"/>
  <c r="AH37" i="3"/>
  <c r="AD38" i="3"/>
  <c r="AJ38" i="3"/>
  <c r="AE39" i="3"/>
  <c r="AJ39" i="3"/>
  <c r="AF40" i="3"/>
  <c r="AA41" i="3"/>
  <c r="AF41" i="3"/>
  <c r="AB42" i="3"/>
  <c r="AG42" i="3"/>
  <c r="AB43" i="3"/>
  <c r="AH43" i="3"/>
  <c r="AC44" i="3"/>
  <c r="AH44" i="3"/>
  <c r="AD45" i="3"/>
  <c r="AI45" i="3"/>
  <c r="AC46" i="3"/>
  <c r="AG46" i="3"/>
  <c r="AA47" i="3"/>
  <c r="AE47" i="3"/>
  <c r="AI47" i="3"/>
  <c r="AC48" i="3"/>
  <c r="AG48" i="3"/>
  <c r="AA49" i="3"/>
  <c r="AE49" i="3"/>
  <c r="AI49" i="3"/>
  <c r="AC50" i="3"/>
  <c r="AG50" i="3"/>
  <c r="AA51" i="3"/>
  <c r="AE51" i="3"/>
  <c r="AI51" i="3"/>
  <c r="AC52" i="3"/>
  <c r="AG52" i="3"/>
  <c r="AA53" i="3"/>
  <c r="AE53" i="3"/>
  <c r="AI53" i="3"/>
  <c r="AC54" i="3"/>
  <c r="AG54" i="3"/>
  <c r="AA55" i="3"/>
  <c r="AE55" i="3"/>
  <c r="AI55" i="3"/>
  <c r="AC56" i="3"/>
  <c r="AG56" i="3"/>
  <c r="AA57" i="3"/>
  <c r="AE57" i="3"/>
  <c r="AI57" i="3"/>
  <c r="AC58" i="3"/>
  <c r="AG58" i="3"/>
  <c r="AA59" i="3"/>
  <c r="AE59" i="3"/>
  <c r="AI59" i="3"/>
  <c r="AC60" i="3"/>
  <c r="AG60" i="3"/>
  <c r="AC12" i="3"/>
  <c r="AD13" i="3"/>
  <c r="AB14" i="3"/>
  <c r="AA15" i="3"/>
  <c r="AB16" i="3"/>
  <c r="AJ16" i="3"/>
  <c r="AF17" i="3"/>
  <c r="AD18" i="3"/>
  <c r="AA19" i="3"/>
  <c r="AH19" i="3"/>
  <c r="AF20" i="3"/>
  <c r="AB21" i="3"/>
  <c r="AI21" i="3"/>
  <c r="AG22" i="3"/>
  <c r="AD23" i="3"/>
  <c r="AJ23" i="3"/>
  <c r="AH24" i="3"/>
  <c r="AE25" i="3"/>
  <c r="AB26" i="3"/>
  <c r="AJ26" i="3"/>
  <c r="AF27" i="3"/>
  <c r="AC28" i="3"/>
  <c r="AA29" i="3"/>
  <c r="AH29" i="3"/>
  <c r="AD30" i="3"/>
  <c r="AB31" i="3"/>
  <c r="AI31" i="3"/>
  <c r="AF32" i="3"/>
  <c r="AD33" i="3"/>
  <c r="AJ33" i="3"/>
  <c r="AG34" i="3"/>
  <c r="AE35" i="3"/>
  <c r="AB36" i="3"/>
  <c r="AH36" i="3"/>
  <c r="AF37" i="3"/>
  <c r="AC38" i="3"/>
  <c r="AH38" i="3"/>
  <c r="AD39" i="3"/>
  <c r="AI39" i="3"/>
  <c r="AD40" i="3"/>
  <c r="AJ40" i="3"/>
  <c r="AE41" i="3"/>
  <c r="AJ41" i="3"/>
  <c r="AF42" i="3"/>
  <c r="AA43" i="3"/>
  <c r="AF43" i="3"/>
  <c r="AB44" i="3"/>
  <c r="AG44" i="3"/>
  <c r="AB45" i="3"/>
  <c r="AH45" i="3"/>
  <c r="AB46" i="3"/>
  <c r="AF46" i="3"/>
  <c r="AJ46" i="3"/>
  <c r="AD47" i="3"/>
  <c r="AH47" i="3"/>
  <c r="AB48" i="3"/>
  <c r="AF48" i="3"/>
  <c r="AJ48" i="3"/>
  <c r="AD49" i="3"/>
  <c r="AH49" i="3"/>
  <c r="AB50" i="3"/>
  <c r="AF50" i="3"/>
  <c r="AJ50" i="3"/>
  <c r="AD51" i="3"/>
  <c r="AH51" i="3"/>
  <c r="AB52" i="3"/>
  <c r="AF52" i="3"/>
  <c r="AJ52" i="3"/>
  <c r="AD53" i="3"/>
  <c r="AH53" i="3"/>
  <c r="AB54" i="3"/>
  <c r="AF54" i="3"/>
  <c r="AJ54" i="3"/>
  <c r="AD55" i="3"/>
  <c r="AH55" i="3"/>
  <c r="AB56" i="3"/>
  <c r="AF56" i="3"/>
  <c r="AJ56" i="3"/>
  <c r="AD57" i="3"/>
  <c r="AH57" i="3"/>
  <c r="AB58" i="3"/>
  <c r="AF58" i="3"/>
  <c r="AJ58" i="3"/>
  <c r="AD59" i="3"/>
  <c r="AH59" i="3"/>
  <c r="AB60" i="3"/>
  <c r="AF60" i="3"/>
  <c r="AJ60" i="3"/>
  <c r="AD61" i="3"/>
  <c r="AH61" i="3"/>
  <c r="AB62" i="3"/>
  <c r="AF62" i="3"/>
  <c r="AJ62" i="3"/>
  <c r="AD63" i="3"/>
  <c r="AH63" i="3"/>
  <c r="AB64" i="3"/>
  <c r="AF64" i="3"/>
  <c r="AJ64" i="3"/>
  <c r="AD65" i="3"/>
  <c r="AH65" i="3"/>
  <c r="AB66" i="3"/>
  <c r="AF66" i="3"/>
  <c r="AJ66" i="3"/>
  <c r="AD67" i="3"/>
  <c r="AH67" i="3"/>
  <c r="AB68" i="3"/>
  <c r="AF68" i="3"/>
  <c r="AJ68" i="3"/>
  <c r="AD69" i="3"/>
  <c r="AH69" i="3"/>
  <c r="AB70" i="3"/>
  <c r="AF70" i="3"/>
  <c r="AJ70" i="3"/>
  <c r="AD71" i="3"/>
  <c r="AH71" i="3"/>
  <c r="AB72" i="3"/>
  <c r="AF72" i="3"/>
  <c r="AJ72" i="3"/>
  <c r="AD73" i="3"/>
  <c r="AH73" i="3"/>
  <c r="AB74" i="3"/>
  <c r="AF74" i="3"/>
  <c r="AJ74" i="3"/>
  <c r="AD75" i="3"/>
  <c r="AH75" i="3"/>
  <c r="AB76" i="3"/>
  <c r="AF76" i="3"/>
  <c r="AJ76" i="3"/>
  <c r="AD77" i="3"/>
  <c r="AH77" i="3"/>
  <c r="AB78" i="3"/>
  <c r="AF78" i="3"/>
  <c r="AJ78" i="3"/>
  <c r="AD79" i="3"/>
  <c r="AH79" i="3"/>
  <c r="AB80" i="3"/>
  <c r="AF80" i="3"/>
  <c r="AJ80" i="3"/>
  <c r="AD81" i="3"/>
  <c r="AH81" i="3"/>
  <c r="AB82" i="3"/>
  <c r="AF82" i="3"/>
  <c r="AF13" i="3"/>
  <c r="AF15" i="3"/>
  <c r="AD17" i="3"/>
  <c r="AG18" i="3"/>
  <c r="AB20" i="3"/>
  <c r="AF21" i="3"/>
  <c r="AJ22" i="3"/>
  <c r="AD24" i="3"/>
  <c r="AI25" i="3"/>
  <c r="AB27" i="3"/>
  <c r="AG28" i="3"/>
  <c r="AB30" i="3"/>
  <c r="AE31" i="3"/>
  <c r="AJ32" i="3"/>
  <c r="AD34" i="3"/>
  <c r="AH35" i="3"/>
  <c r="AB37" i="3"/>
  <c r="AF38" i="3"/>
  <c r="AF39" i="3"/>
  <c r="AG40" i="3"/>
  <c r="AH41" i="3"/>
  <c r="AH42" i="3"/>
  <c r="AI43" i="3"/>
  <c r="AJ44" i="3"/>
  <c r="AJ45" i="3"/>
  <c r="AH46" i="3"/>
  <c r="AF47" i="3"/>
  <c r="AD48" i="3"/>
  <c r="AB49" i="3"/>
  <c r="AJ49" i="3"/>
  <c r="AH50" i="3"/>
  <c r="AF51" i="3"/>
  <c r="AD52" i="3"/>
  <c r="AB53" i="3"/>
  <c r="AJ53" i="3"/>
  <c r="AH54" i="3"/>
  <c r="AF55" i="3"/>
  <c r="AD56" i="3"/>
  <c r="AB57" i="3"/>
  <c r="AJ57" i="3"/>
  <c r="AH58" i="3"/>
  <c r="AF59" i="3"/>
  <c r="AD60" i="3"/>
  <c r="AA61" i="3"/>
  <c r="AF61" i="3"/>
  <c r="AA62" i="3"/>
  <c r="AG62" i="3"/>
  <c r="AB63" i="3"/>
  <c r="AG63" i="3"/>
  <c r="AC64" i="3"/>
  <c r="AH64" i="3"/>
  <c r="AC65" i="3"/>
  <c r="AI65" i="3"/>
  <c r="AD66" i="3"/>
  <c r="AI66" i="3"/>
  <c r="AE67" i="3"/>
  <c r="AJ67" i="3"/>
  <c r="AE68" i="3"/>
  <c r="AA69" i="3"/>
  <c r="AF69" i="3"/>
  <c r="AA70" i="3"/>
  <c r="AG70" i="3"/>
  <c r="AB71" i="3"/>
  <c r="AG71" i="3"/>
  <c r="AC72" i="3"/>
  <c r="AH72" i="3"/>
  <c r="AC73" i="3"/>
  <c r="AI73" i="3"/>
  <c r="AD74" i="3"/>
  <c r="AI74" i="3"/>
  <c r="AE75" i="3"/>
  <c r="AJ75" i="3"/>
  <c r="AE76" i="3"/>
  <c r="AA77" i="3"/>
  <c r="AF77" i="3"/>
  <c r="AA78" i="3"/>
  <c r="AG78" i="3"/>
  <c r="AB79" i="3"/>
  <c r="AG79" i="3"/>
  <c r="AC80" i="3"/>
  <c r="AH80" i="3"/>
  <c r="AC81" i="3"/>
  <c r="AI81" i="3"/>
  <c r="AD82" i="3"/>
  <c r="AI82" i="3"/>
  <c r="AC83" i="3"/>
  <c r="AG83" i="3"/>
  <c r="AA84" i="3"/>
  <c r="AE84" i="3"/>
  <c r="AI84" i="3"/>
  <c r="AC85" i="3"/>
  <c r="AG85" i="3"/>
  <c r="AA86" i="3"/>
  <c r="AE86" i="3"/>
  <c r="AI86" i="3"/>
  <c r="AC87" i="3"/>
  <c r="AG87" i="3"/>
  <c r="AA88" i="3"/>
  <c r="AE88" i="3"/>
  <c r="AI88" i="3"/>
  <c r="AC89" i="3"/>
  <c r="AG89" i="3"/>
  <c r="AA90" i="3"/>
  <c r="AE90" i="3"/>
  <c r="AI90" i="3"/>
  <c r="AC91" i="3"/>
  <c r="AG91" i="3"/>
  <c r="AA92" i="3"/>
  <c r="AE92" i="3"/>
  <c r="AI92" i="3"/>
  <c r="AC93" i="3"/>
  <c r="AG93" i="3"/>
  <c r="AA94" i="3"/>
  <c r="AE94" i="3"/>
  <c r="AI94" i="3"/>
  <c r="AC95" i="3"/>
  <c r="AG95" i="3"/>
  <c r="AA96" i="3"/>
  <c r="AE96" i="3"/>
  <c r="AI96" i="3"/>
  <c r="AC97" i="3"/>
  <c r="AG97" i="3"/>
  <c r="AA98" i="3"/>
  <c r="AE98" i="3"/>
  <c r="AI98" i="3"/>
  <c r="AC99" i="3"/>
  <c r="AG99" i="3"/>
  <c r="AA100" i="3"/>
  <c r="AE100" i="3"/>
  <c r="AI100" i="3"/>
  <c r="AC101" i="3"/>
  <c r="AG101" i="3"/>
  <c r="AA102" i="3"/>
  <c r="AE102" i="3"/>
  <c r="AI102" i="3"/>
  <c r="AC103" i="3"/>
  <c r="AG103" i="3"/>
  <c r="AA104" i="3"/>
  <c r="AE104" i="3"/>
  <c r="AI104" i="3"/>
  <c r="AC105" i="3"/>
  <c r="AG105" i="3"/>
  <c r="AA106" i="3"/>
  <c r="AE106" i="3"/>
  <c r="AI106" i="3"/>
  <c r="AC107" i="3"/>
  <c r="AG107" i="3"/>
  <c r="AA108" i="3"/>
  <c r="AE108" i="3"/>
  <c r="AI108" i="3"/>
  <c r="AC109" i="3"/>
  <c r="AG109" i="3"/>
  <c r="AA110" i="3"/>
  <c r="AE110" i="3"/>
  <c r="AI110" i="3"/>
  <c r="AC111" i="3"/>
  <c r="AG111" i="3"/>
  <c r="AA112" i="3"/>
  <c r="AE112" i="3"/>
  <c r="AJ13" i="3"/>
  <c r="AF16" i="3"/>
  <c r="AB18" i="3"/>
  <c r="AC20" i="3"/>
  <c r="AC22" i="3"/>
  <c r="AI23" i="3"/>
  <c r="AJ25" i="3"/>
  <c r="AJ27" i="3"/>
  <c r="AF29" i="3"/>
  <c r="AH31" i="3"/>
  <c r="AF33" i="3"/>
  <c r="AB35" i="3"/>
  <c r="AD37" i="3"/>
  <c r="AA39" i="3"/>
  <c r="AC40" i="3"/>
  <c r="AI41" i="3"/>
  <c r="AD43" i="3"/>
  <c r="AF44" i="3"/>
  <c r="AA46" i="3"/>
  <c r="AB47" i="3"/>
  <c r="AA48" i="3"/>
  <c r="AC49" i="3"/>
  <c r="AD50" i="3"/>
  <c r="AC51" i="3"/>
  <c r="AE52" i="3"/>
  <c r="AF53" i="3"/>
  <c r="AE54" i="3"/>
  <c r="AG55" i="3"/>
  <c r="AH56" i="3"/>
  <c r="AG57" i="3"/>
  <c r="AI58" i="3"/>
  <c r="AJ59" i="3"/>
  <c r="AI60" i="3"/>
  <c r="AG61" i="3"/>
  <c r="AD62" i="3"/>
  <c r="AA63" i="3"/>
  <c r="AI63" i="3"/>
  <c r="AE64" i="3"/>
  <c r="AB65" i="3"/>
  <c r="AJ65" i="3"/>
  <c r="AG66" i="3"/>
  <c r="AC67" i="3"/>
  <c r="AA68" i="3"/>
  <c r="AH68" i="3"/>
  <c r="AE69" i="3"/>
  <c r="AC70" i="3"/>
  <c r="AI70" i="3"/>
  <c r="AF71" i="3"/>
  <c r="AD72" i="3"/>
  <c r="AA73" i="3"/>
  <c r="AG73" i="3"/>
  <c r="AE74" i="3"/>
  <c r="AB75" i="3"/>
  <c r="AI75" i="3"/>
  <c r="AG76" i="3"/>
  <c r="AC77" i="3"/>
  <c r="AJ77" i="3"/>
  <c r="AH78" i="3"/>
  <c r="AE79" i="3"/>
  <c r="AA80" i="3"/>
  <c r="AI80" i="3"/>
  <c r="AF81" i="3"/>
  <c r="AC82" i="3"/>
  <c r="AJ82" i="3"/>
  <c r="AE83" i="3"/>
  <c r="AJ83" i="3"/>
  <c r="AF84" i="3"/>
  <c r="AA85" i="3"/>
  <c r="AF85" i="3"/>
  <c r="AB86" i="3"/>
  <c r="AG86" i="3"/>
  <c r="AB87" i="3"/>
  <c r="AH87" i="3"/>
  <c r="AC88" i="3"/>
  <c r="AH88" i="3"/>
  <c r="AD89" i="3"/>
  <c r="AI89" i="3"/>
  <c r="AD90" i="3"/>
  <c r="AJ90" i="3"/>
  <c r="AE91" i="3"/>
  <c r="AJ91" i="3"/>
  <c r="AF92" i="3"/>
  <c r="AA93" i="3"/>
  <c r="AF93" i="3"/>
  <c r="AB94" i="3"/>
  <c r="AG94" i="3"/>
  <c r="AB95" i="3"/>
  <c r="AH95" i="3"/>
  <c r="AC96" i="3"/>
  <c r="AH96" i="3"/>
  <c r="AD97" i="3"/>
  <c r="AI97" i="3"/>
  <c r="AD98" i="3"/>
  <c r="AJ98" i="3"/>
  <c r="AE99" i="3"/>
  <c r="AJ99" i="3"/>
  <c r="AF100" i="3"/>
  <c r="AA101" i="3"/>
  <c r="AF101" i="3"/>
  <c r="AB102" i="3"/>
  <c r="AG102" i="3"/>
  <c r="AB103" i="3"/>
  <c r="AH103" i="3"/>
  <c r="AC104" i="3"/>
  <c r="AH104" i="3"/>
  <c r="AD105" i="3"/>
  <c r="AI105" i="3"/>
  <c r="AD106" i="3"/>
  <c r="AJ106" i="3"/>
  <c r="AE107" i="3"/>
  <c r="AJ107" i="3"/>
  <c r="AF108" i="3"/>
  <c r="AA109" i="3"/>
  <c r="AF109" i="3"/>
  <c r="AB110" i="3"/>
  <c r="AG110" i="3"/>
  <c r="AB111" i="3"/>
  <c r="AH111" i="3"/>
  <c r="AC112" i="3"/>
  <c r="AH112" i="3"/>
  <c r="AB113" i="3"/>
  <c r="AF113" i="3"/>
  <c r="AJ113" i="3"/>
  <c r="AD114" i="3"/>
  <c r="AH114" i="3"/>
  <c r="AB115" i="3"/>
  <c r="AF115" i="3"/>
  <c r="AJ115" i="3"/>
  <c r="AD116" i="3"/>
  <c r="AH116" i="3"/>
  <c r="AB117" i="3"/>
  <c r="AF117" i="3"/>
  <c r="AJ117" i="3"/>
  <c r="AD118" i="3"/>
  <c r="AH118" i="3"/>
  <c r="AB119" i="3"/>
  <c r="AF119" i="3"/>
  <c r="AJ119" i="3"/>
  <c r="AD120" i="3"/>
  <c r="AH120" i="3"/>
  <c r="AB121" i="3"/>
  <c r="AF121" i="3"/>
  <c r="AJ121" i="3"/>
  <c r="AD122" i="3"/>
  <c r="AH122" i="3"/>
  <c r="AB123" i="3"/>
  <c r="AF123" i="3"/>
  <c r="AJ123" i="3"/>
  <c r="AD124" i="3"/>
  <c r="AH124" i="3"/>
  <c r="AB125" i="3"/>
  <c r="AF125" i="3"/>
  <c r="AJ125" i="3"/>
  <c r="AD126" i="3"/>
  <c r="AH126" i="3"/>
  <c r="AB127" i="3"/>
  <c r="AF127" i="3"/>
  <c r="AJ127" i="3"/>
  <c r="AD128" i="3"/>
  <c r="AH128" i="3"/>
  <c r="AB129" i="3"/>
  <c r="AF129" i="3"/>
  <c r="AJ129" i="3"/>
  <c r="AD130" i="3"/>
  <c r="AH130" i="3"/>
  <c r="AB131" i="3"/>
  <c r="AF131" i="3"/>
  <c r="AJ131" i="3"/>
  <c r="AD132" i="3"/>
  <c r="AH132" i="3"/>
  <c r="AB133" i="3"/>
  <c r="AF133" i="3"/>
  <c r="AJ133" i="3"/>
  <c r="AD134" i="3"/>
  <c r="AH134" i="3"/>
  <c r="AB135" i="3"/>
  <c r="AF135" i="3"/>
  <c r="AJ135" i="3"/>
  <c r="AD136" i="3"/>
  <c r="AH136" i="3"/>
  <c r="AB137" i="3"/>
  <c r="AF137" i="3"/>
  <c r="AJ137" i="3"/>
  <c r="AD138" i="3"/>
  <c r="AH138" i="3"/>
  <c r="AB139" i="3"/>
  <c r="AF139" i="3"/>
  <c r="AJ139" i="3"/>
  <c r="AD140" i="3"/>
  <c r="AH140" i="3"/>
  <c r="AB141" i="3"/>
  <c r="AF141" i="3"/>
  <c r="AJ141" i="3"/>
  <c r="AD142" i="3"/>
  <c r="AH142" i="3"/>
  <c r="AB143" i="3"/>
  <c r="AF143" i="3"/>
  <c r="AJ143" i="3"/>
  <c r="AD144" i="3"/>
  <c r="AH144" i="3"/>
  <c r="AG14" i="3"/>
  <c r="AH16" i="3"/>
  <c r="AJ18" i="3"/>
  <c r="AH20" i="3"/>
  <c r="AD22" i="3"/>
  <c r="AF24" i="3"/>
  <c r="AF26" i="3"/>
  <c r="AB28" i="3"/>
  <c r="AC30" i="3"/>
  <c r="AC32" i="3"/>
  <c r="AI33" i="3"/>
  <c r="AJ35" i="3"/>
  <c r="AI37" i="3"/>
  <c r="AB39" i="3"/>
  <c r="AH40" i="3"/>
  <c r="AC42" i="3"/>
  <c r="AE43" i="3"/>
  <c r="AA45" i="3"/>
  <c r="AD46" i="3"/>
  <c r="AC47" i="3"/>
  <c r="AE48" i="3"/>
  <c r="AF49" i="3"/>
  <c r="AE50" i="3"/>
  <c r="AG51" i="3"/>
  <c r="AH52" i="3"/>
  <c r="AG53" i="3"/>
  <c r="AI54" i="3"/>
  <c r="AJ55" i="3"/>
  <c r="AI56" i="3"/>
  <c r="AA58" i="3"/>
  <c r="AB59" i="3"/>
  <c r="AA60" i="3"/>
  <c r="AB61" i="3"/>
  <c r="AI61" i="3"/>
  <c r="AE62" i="3"/>
  <c r="AC63" i="3"/>
  <c r="AJ63" i="3"/>
  <c r="AG64" i="3"/>
  <c r="AE65" i="3"/>
  <c r="AA66" i="3"/>
  <c r="AH66" i="3"/>
  <c r="AF67" i="3"/>
  <c r="AC68" i="3"/>
  <c r="AI68" i="3"/>
  <c r="AG69" i="3"/>
  <c r="AD70" i="3"/>
  <c r="AA71" i="3"/>
  <c r="AI71" i="3"/>
  <c r="AE72" i="3"/>
  <c r="AB73" i="3"/>
  <c r="AJ73" i="3"/>
  <c r="AG74" i="3"/>
  <c r="AC75" i="3"/>
  <c r="AA76" i="3"/>
  <c r="AH76" i="3"/>
  <c r="AE77" i="3"/>
  <c r="AC78" i="3"/>
  <c r="AI78" i="3"/>
  <c r="AF79" i="3"/>
  <c r="AD80" i="3"/>
  <c r="AA81" i="3"/>
  <c r="AG81" i="3"/>
  <c r="AE82" i="3"/>
  <c r="AA83" i="3"/>
  <c r="AF83" i="3"/>
  <c r="AB84" i="3"/>
  <c r="AG84" i="3"/>
  <c r="AB85" i="3"/>
  <c r="AH85" i="3"/>
  <c r="AC86" i="3"/>
  <c r="AH86" i="3"/>
  <c r="AD87" i="3"/>
  <c r="AI87" i="3"/>
  <c r="AD88" i="3"/>
  <c r="AJ88" i="3"/>
  <c r="AE89" i="3"/>
  <c r="AJ89" i="3"/>
  <c r="AF90" i="3"/>
  <c r="AA91" i="3"/>
  <c r="AF91" i="3"/>
  <c r="AB92" i="3"/>
  <c r="AG92" i="3"/>
  <c r="AB93" i="3"/>
  <c r="AH93" i="3"/>
  <c r="AC94" i="3"/>
  <c r="AH94" i="3"/>
  <c r="AD95" i="3"/>
  <c r="AI95" i="3"/>
  <c r="AD96" i="3"/>
  <c r="AJ96" i="3"/>
  <c r="AE97" i="3"/>
  <c r="AJ97" i="3"/>
  <c r="AF98" i="3"/>
  <c r="AA99" i="3"/>
  <c r="AF99" i="3"/>
  <c r="AB100" i="3"/>
  <c r="AG100" i="3"/>
  <c r="AB101" i="3"/>
  <c r="AH101" i="3"/>
  <c r="AC102" i="3"/>
  <c r="AH102" i="3"/>
  <c r="AD103" i="3"/>
  <c r="AI103" i="3"/>
  <c r="AD104" i="3"/>
  <c r="AJ104" i="3"/>
  <c r="AE105" i="3"/>
  <c r="AJ105" i="3"/>
  <c r="AF106" i="3"/>
  <c r="AA107" i="3"/>
  <c r="AF107" i="3"/>
  <c r="AB108" i="3"/>
  <c r="AG108" i="3"/>
  <c r="AB109" i="3"/>
  <c r="AH109" i="3"/>
  <c r="AC110" i="3"/>
  <c r="AH110" i="3"/>
  <c r="AD111" i="3"/>
  <c r="AI111" i="3"/>
  <c r="AD112" i="3"/>
  <c r="AI112" i="3"/>
  <c r="AC113" i="3"/>
  <c r="AG113" i="3"/>
  <c r="AA114" i="3"/>
  <c r="AE114" i="3"/>
  <c r="AI114" i="3"/>
  <c r="AC115" i="3"/>
  <c r="AG115" i="3"/>
  <c r="AE116" i="3"/>
  <c r="AI116" i="3"/>
  <c r="AC117" i="3"/>
  <c r="AG117" i="3"/>
  <c r="AA118" i="3"/>
  <c r="AE118" i="3"/>
  <c r="AI118" i="3"/>
  <c r="AC119" i="3"/>
  <c r="AG119" i="3"/>
  <c r="AA120" i="3"/>
  <c r="AE120" i="3"/>
  <c r="AI120" i="3"/>
  <c r="AC121" i="3"/>
  <c r="AG121" i="3"/>
  <c r="AA122" i="3"/>
  <c r="AE122" i="3"/>
  <c r="AI122" i="3"/>
  <c r="AC123" i="3"/>
  <c r="AG123" i="3"/>
  <c r="AA124" i="3"/>
  <c r="AE124" i="3"/>
  <c r="AI124" i="3"/>
  <c r="AC125" i="3"/>
  <c r="AG125" i="3"/>
  <c r="AA126" i="3"/>
  <c r="AE126" i="3"/>
  <c r="AI126" i="3"/>
  <c r="AC127" i="3"/>
  <c r="AG127" i="3"/>
  <c r="AA128" i="3"/>
  <c r="AE128" i="3"/>
  <c r="AI128" i="3"/>
  <c r="AC129" i="3"/>
  <c r="AG129" i="3"/>
  <c r="AA130" i="3"/>
  <c r="AE130" i="3"/>
  <c r="AI130" i="3"/>
  <c r="AC131" i="3"/>
  <c r="AG131" i="3"/>
  <c r="AA132" i="3"/>
  <c r="AE132" i="3"/>
  <c r="AI132" i="3"/>
  <c r="AC133" i="3"/>
  <c r="AG133" i="3"/>
  <c r="AA134" i="3"/>
  <c r="AE134" i="3"/>
  <c r="AI134" i="3"/>
  <c r="AC135" i="3"/>
  <c r="AG135" i="3"/>
  <c r="AA136" i="3"/>
  <c r="AE136" i="3"/>
  <c r="AI136" i="3"/>
  <c r="AC137" i="3"/>
  <c r="AG137" i="3"/>
  <c r="AA138" i="3"/>
  <c r="AE138" i="3"/>
  <c r="AI138" i="3"/>
  <c r="AC139" i="3"/>
  <c r="AG139" i="3"/>
  <c r="AA140" i="3"/>
  <c r="AE140" i="3"/>
  <c r="AI140" i="3"/>
  <c r="AC141" i="3"/>
  <c r="AG141" i="3"/>
  <c r="AA142" i="3"/>
  <c r="AE142" i="3"/>
  <c r="AI142" i="3"/>
  <c r="AC143" i="3"/>
  <c r="AG143" i="3"/>
  <c r="AA144" i="3"/>
  <c r="AE144" i="3"/>
  <c r="AI144" i="3"/>
  <c r="AJ12" i="3"/>
  <c r="AH15" i="3"/>
  <c r="AJ17" i="3"/>
  <c r="AF19" i="3"/>
  <c r="AH21" i="3"/>
  <c r="AH23" i="3"/>
  <c r="AD25" i="3"/>
  <c r="AE27" i="3"/>
  <c r="AD29" i="3"/>
  <c r="AJ30" i="3"/>
  <c r="AA33" i="3"/>
  <c r="AA35" i="3"/>
  <c r="AG36" i="3"/>
  <c r="AG38" i="3"/>
  <c r="AB40" i="3"/>
  <c r="AD41" i="3"/>
  <c r="AJ42" i="3"/>
  <c r="AD44" i="3"/>
  <c r="AF45" i="3"/>
  <c r="AI46" i="3"/>
  <c r="AJ47" i="3"/>
  <c r="AI48" i="3"/>
  <c r="AA50" i="3"/>
  <c r="AB51" i="3"/>
  <c r="AA52" i="3"/>
  <c r="AC53" i="3"/>
  <c r="AD54" i="3"/>
  <c r="AC55" i="3"/>
  <c r="AE56" i="3"/>
  <c r="AF57" i="3"/>
  <c r="AE58" i="3"/>
  <c r="AG59" i="3"/>
  <c r="AH60" i="3"/>
  <c r="AE61" i="3"/>
  <c r="AC62" i="3"/>
  <c r="AI62" i="3"/>
  <c r="AF63" i="3"/>
  <c r="AD64" i="3"/>
  <c r="AA65" i="3"/>
  <c r="AG65" i="3"/>
  <c r="AE66" i="3"/>
  <c r="AB67" i="3"/>
  <c r="AI67" i="3"/>
  <c r="AG68" i="3"/>
  <c r="AC69" i="3"/>
  <c r="AJ69" i="3"/>
  <c r="AH70" i="3"/>
  <c r="AE71" i="3"/>
  <c r="AA72" i="3"/>
  <c r="AI72" i="3"/>
  <c r="AF73" i="3"/>
  <c r="AC74" i="3"/>
  <c r="AA75" i="3"/>
  <c r="AG75" i="3"/>
  <c r="AD76" i="3"/>
  <c r="AB77" i="3"/>
  <c r="AI77" i="3"/>
  <c r="AE78" i="3"/>
  <c r="AC79" i="3"/>
  <c r="AJ79" i="3"/>
  <c r="AG80" i="3"/>
  <c r="AE81" i="3"/>
  <c r="AA82" i="3"/>
  <c r="AH82" i="3"/>
  <c r="AD83" i="3"/>
  <c r="AI83" i="3"/>
  <c r="AD84" i="3"/>
  <c r="AJ84" i="3"/>
  <c r="AE85" i="3"/>
  <c r="AJ85" i="3"/>
  <c r="AF86" i="3"/>
  <c r="AA87" i="3"/>
  <c r="AF87" i="3"/>
  <c r="AB88" i="3"/>
  <c r="AG88" i="3"/>
  <c r="AB89" i="3"/>
  <c r="AH89" i="3"/>
  <c r="AC90" i="3"/>
  <c r="AH90" i="3"/>
  <c r="AD91" i="3"/>
  <c r="AI91" i="3"/>
  <c r="AD92" i="3"/>
  <c r="AJ92" i="3"/>
  <c r="AE93" i="3"/>
  <c r="AJ93" i="3"/>
  <c r="AF94" i="3"/>
  <c r="AA95" i="3"/>
  <c r="AF95" i="3"/>
  <c r="AB96" i="3"/>
  <c r="AG96" i="3"/>
  <c r="AB97" i="3"/>
  <c r="AH97" i="3"/>
  <c r="AC98" i="3"/>
  <c r="AH98" i="3"/>
  <c r="AD99" i="3"/>
  <c r="AI99" i="3"/>
  <c r="AD100" i="3"/>
  <c r="AJ100" i="3"/>
  <c r="AE101" i="3"/>
  <c r="AJ101" i="3"/>
  <c r="AF102" i="3"/>
  <c r="AA103" i="3"/>
  <c r="AF103" i="3"/>
  <c r="AB104" i="3"/>
  <c r="AG104" i="3"/>
  <c r="AB105" i="3"/>
  <c r="AH105" i="3"/>
  <c r="AC106" i="3"/>
  <c r="AH106" i="3"/>
  <c r="AD107" i="3"/>
  <c r="AI107" i="3"/>
  <c r="AD108" i="3"/>
  <c r="AJ108" i="3"/>
  <c r="AE109" i="3"/>
  <c r="AJ109" i="3"/>
  <c r="AF110" i="3"/>
  <c r="AA111" i="3"/>
  <c r="AF111" i="3"/>
  <c r="AB112" i="3"/>
  <c r="AG112" i="3"/>
  <c r="AA113" i="3"/>
  <c r="AE113" i="3"/>
  <c r="AI113" i="3"/>
  <c r="AC114" i="3"/>
  <c r="AG114" i="3"/>
  <c r="AA115" i="3"/>
  <c r="AE115" i="3"/>
  <c r="AI115" i="3"/>
  <c r="AC116" i="3"/>
  <c r="AG116" i="3"/>
  <c r="AA117" i="3"/>
  <c r="AE117" i="3"/>
  <c r="AI117" i="3"/>
  <c r="AC118" i="3"/>
  <c r="AG118" i="3"/>
  <c r="AA119" i="3"/>
  <c r="AE119" i="3"/>
  <c r="AI119" i="3"/>
  <c r="AC120" i="3"/>
  <c r="AG120" i="3"/>
  <c r="AA121" i="3"/>
  <c r="AE121" i="3"/>
  <c r="AI121" i="3"/>
  <c r="AC122" i="3"/>
  <c r="AG122" i="3"/>
  <c r="AA123" i="3"/>
  <c r="AE123" i="3"/>
  <c r="AI123" i="3"/>
  <c r="AC124" i="3"/>
  <c r="AG124" i="3"/>
  <c r="AA125" i="3"/>
  <c r="AE125" i="3"/>
  <c r="AI125" i="3"/>
  <c r="AC126" i="3"/>
  <c r="AG126" i="3"/>
  <c r="AA127" i="3"/>
  <c r="AE127" i="3"/>
  <c r="AI127" i="3"/>
  <c r="AC128" i="3"/>
  <c r="AG128" i="3"/>
  <c r="AA129" i="3"/>
  <c r="AE129" i="3"/>
  <c r="AI129" i="3"/>
  <c r="AC130" i="3"/>
  <c r="AG130" i="3"/>
  <c r="AA131" i="3"/>
  <c r="AE131" i="3"/>
  <c r="AI131" i="3"/>
  <c r="AC132" i="3"/>
  <c r="AG132" i="3"/>
  <c r="AA133" i="3"/>
  <c r="AE133" i="3"/>
  <c r="AI133" i="3"/>
  <c r="AC134" i="3"/>
  <c r="AG134" i="3"/>
  <c r="AA135" i="3"/>
  <c r="AE135" i="3"/>
  <c r="AI135" i="3"/>
  <c r="AC136" i="3"/>
  <c r="AG136" i="3"/>
  <c r="AA137" i="3"/>
  <c r="AE137" i="3"/>
  <c r="AI137" i="3"/>
  <c r="AC138" i="3"/>
  <c r="AG138" i="3"/>
  <c r="AA139" i="3"/>
  <c r="AE139" i="3"/>
  <c r="AI139" i="3"/>
  <c r="AC140" i="3"/>
  <c r="AG140" i="3"/>
  <c r="AA141" i="3"/>
  <c r="AE141" i="3"/>
  <c r="AI141" i="3"/>
  <c r="AC142" i="3"/>
  <c r="AG142" i="3"/>
  <c r="AA143" i="3"/>
  <c r="AE143" i="3"/>
  <c r="AI143" i="3"/>
  <c r="AC144" i="3"/>
  <c r="AG144" i="3"/>
  <c r="AH12" i="3"/>
  <c r="AA21" i="3"/>
  <c r="AH28" i="3"/>
  <c r="AF36" i="3"/>
  <c r="AD42" i="3"/>
  <c r="AG47" i="3"/>
  <c r="AJ51" i="3"/>
  <c r="AA56" i="3"/>
  <c r="AE60" i="3"/>
  <c r="AE63" i="3"/>
  <c r="AC66" i="3"/>
  <c r="AB69" i="3"/>
  <c r="AJ71" i="3"/>
  <c r="AH74" i="3"/>
  <c r="AG77" i="3"/>
  <c r="AE80" i="3"/>
  <c r="AB83" i="3"/>
  <c r="AD85" i="3"/>
  <c r="AE87" i="3"/>
  <c r="AF89" i="3"/>
  <c r="AH91" i="3"/>
  <c r="AI93" i="3"/>
  <c r="AJ95" i="3"/>
  <c r="AB98" i="3"/>
  <c r="AC100" i="3"/>
  <c r="AD102" i="3"/>
  <c r="AF104" i="3"/>
  <c r="AG106" i="3"/>
  <c r="AH108" i="3"/>
  <c r="AJ110" i="3"/>
  <c r="AJ112" i="3"/>
  <c r="AF114" i="3"/>
  <c r="AA116" i="3"/>
  <c r="AD117" i="3"/>
  <c r="AJ118" i="3"/>
  <c r="AF120" i="3"/>
  <c r="AB122" i="3"/>
  <c r="AH123" i="3"/>
  <c r="AD125" i="3"/>
  <c r="AJ126" i="3"/>
  <c r="AF128" i="3"/>
  <c r="AB130" i="3"/>
  <c r="AH131" i="3"/>
  <c r="AD133" i="3"/>
  <c r="AJ134" i="3"/>
  <c r="AF136" i="3"/>
  <c r="AB138" i="3"/>
  <c r="AH139" i="3"/>
  <c r="AD141" i="3"/>
  <c r="AJ142" i="3"/>
  <c r="AF144" i="3"/>
  <c r="AB144" i="3"/>
  <c r="AJ14" i="3"/>
  <c r="AB23" i="3"/>
  <c r="AH30" i="3"/>
  <c r="AB38" i="3"/>
  <c r="AJ43" i="3"/>
  <c r="AH48" i="3"/>
  <c r="AI52" i="3"/>
  <c r="AC57" i="3"/>
  <c r="AC61" i="3"/>
  <c r="AA64" i="3"/>
  <c r="AA67" i="3"/>
  <c r="AI69" i="3"/>
  <c r="AG72" i="3"/>
  <c r="AF75" i="3"/>
  <c r="AD78" i="3"/>
  <c r="AB81" i="3"/>
  <c r="AH83" i="3"/>
  <c r="AI85" i="3"/>
  <c r="AJ87" i="3"/>
  <c r="AB90" i="3"/>
  <c r="AC92" i="3"/>
  <c r="AD94" i="3"/>
  <c r="AF96" i="3"/>
  <c r="AG98" i="3"/>
  <c r="AH100" i="3"/>
  <c r="AJ102" i="3"/>
  <c r="AA105" i="3"/>
  <c r="AB107" i="3"/>
  <c r="AD109" i="3"/>
  <c r="AE111" i="3"/>
  <c r="AD113" i="3"/>
  <c r="AJ114" i="3"/>
  <c r="AB116" i="3"/>
  <c r="AH117" i="3"/>
  <c r="AD119" i="3"/>
  <c r="AJ120" i="3"/>
  <c r="AF122" i="3"/>
  <c r="AB124" i="3"/>
  <c r="AH125" i="3"/>
  <c r="AD127" i="3"/>
  <c r="AJ128" i="3"/>
  <c r="AF130" i="3"/>
  <c r="AB132" i="3"/>
  <c r="AH133" i="3"/>
  <c r="AD135" i="3"/>
  <c r="AJ136" i="3"/>
  <c r="AF138" i="3"/>
  <c r="AB140" i="3"/>
  <c r="AH141" i="3"/>
  <c r="AD143" i="3"/>
  <c r="AJ144" i="3"/>
  <c r="AE17" i="3"/>
  <c r="AA25" i="3"/>
  <c r="AD32" i="3"/>
  <c r="AH39" i="3"/>
  <c r="AE45" i="3"/>
  <c r="AG49" i="3"/>
  <c r="AA54" i="3"/>
  <c r="AD58" i="3"/>
  <c r="AJ61" i="3"/>
  <c r="AI64" i="3"/>
  <c r="AG67" i="3"/>
  <c r="AE70" i="3"/>
  <c r="AE73" i="3"/>
  <c r="AC76" i="3"/>
  <c r="AA79" i="3"/>
  <c r="AJ81" i="3"/>
  <c r="AC84" i="3"/>
  <c r="AD86" i="3"/>
  <c r="AF88" i="3"/>
  <c r="AG90" i="3"/>
  <c r="AH92" i="3"/>
  <c r="AJ94" i="3"/>
  <c r="AA97" i="3"/>
  <c r="AB99" i="3"/>
  <c r="AD101" i="3"/>
  <c r="AE103" i="3"/>
  <c r="AF105" i="3"/>
  <c r="AH107" i="3"/>
  <c r="AI109" i="3"/>
  <c r="AJ111" i="3"/>
  <c r="AH113" i="3"/>
  <c r="AD115" i="3"/>
  <c r="AF116" i="3"/>
  <c r="AB118" i="3"/>
  <c r="AH119" i="3"/>
  <c r="AD121" i="3"/>
  <c r="AJ122" i="3"/>
  <c r="AF124" i="3"/>
  <c r="AB126" i="3"/>
  <c r="AH127" i="3"/>
  <c r="AD129" i="3"/>
  <c r="AJ130" i="3"/>
  <c r="AF132" i="3"/>
  <c r="AB134" i="3"/>
  <c r="AH135" i="3"/>
  <c r="AD137" i="3"/>
  <c r="AJ138" i="3"/>
  <c r="AF140" i="3"/>
  <c r="AB142" i="3"/>
  <c r="AH143" i="3"/>
  <c r="AE19" i="3"/>
  <c r="AG26" i="3"/>
  <c r="AF34" i="3"/>
  <c r="AB41" i="3"/>
  <c r="AE46" i="3"/>
  <c r="AI50" i="3"/>
  <c r="AB55" i="3"/>
  <c r="AC59" i="3"/>
  <c r="AH62" i="3"/>
  <c r="AF65" i="3"/>
  <c r="AD68" i="3"/>
  <c r="AC71" i="3"/>
  <c r="AA74" i="3"/>
  <c r="AI76" i="3"/>
  <c r="AI79" i="3"/>
  <c r="AG82" i="3"/>
  <c r="AH84" i="3"/>
  <c r="AJ86" i="3"/>
  <c r="AA89" i="3"/>
  <c r="AB91" i="3"/>
  <c r="AD93" i="3"/>
  <c r="AE95" i="3"/>
  <c r="AF97" i="3"/>
  <c r="AH99" i="3"/>
  <c r="AI101" i="3"/>
  <c r="AJ103" i="3"/>
  <c r="AB106" i="3"/>
  <c r="AC108" i="3"/>
  <c r="AD110" i="3"/>
  <c r="AF112" i="3"/>
  <c r="AB114" i="3"/>
  <c r="AH115" i="3"/>
  <c r="AJ116" i="3"/>
  <c r="AF118" i="3"/>
  <c r="AB120" i="3"/>
  <c r="AH121" i="3"/>
  <c r="AD123" i="3"/>
  <c r="AJ124" i="3"/>
  <c r="AF126" i="3"/>
  <c r="AB128" i="3"/>
  <c r="AH129" i="3"/>
  <c r="AD131" i="3"/>
  <c r="AJ132" i="3"/>
  <c r="AF134" i="3"/>
  <c r="AB136" i="3"/>
  <c r="AH137" i="3"/>
  <c r="AD139" i="3"/>
  <c r="AJ140" i="3"/>
  <c r="AF142" i="3"/>
  <c r="AE44" i="3"/>
  <c r="AI42" i="3"/>
  <c r="AC41" i="3"/>
  <c r="AG39" i="3"/>
  <c r="AA38" i="3"/>
  <c r="AE36" i="3"/>
  <c r="AI34" i="3"/>
  <c r="AC33" i="3"/>
  <c r="AG31" i="3"/>
  <c r="AA30" i="3"/>
  <c r="AE28" i="3"/>
  <c r="AI26" i="3"/>
  <c r="AC25" i="3"/>
  <c r="AG23" i="3"/>
  <c r="AA22" i="3"/>
  <c r="AE20" i="3"/>
  <c r="AI18" i="3"/>
  <c r="AC17" i="3"/>
  <c r="AG15" i="3"/>
  <c r="AA14" i="3"/>
  <c r="AE12" i="3"/>
  <c r="AI44" i="3"/>
  <c r="AC43" i="3"/>
  <c r="AG41" i="3"/>
  <c r="AA40" i="3"/>
  <c r="AE38" i="3"/>
  <c r="AI36" i="3"/>
  <c r="AC35" i="3"/>
  <c r="AG33" i="3"/>
  <c r="AA32" i="3"/>
  <c r="AE30" i="3"/>
  <c r="AI28" i="3"/>
  <c r="AC27" i="3"/>
  <c r="AG25" i="3"/>
  <c r="AA24" i="3"/>
  <c r="AE22" i="3"/>
  <c r="AI20" i="3"/>
  <c r="AC19" i="3"/>
  <c r="AG17" i="3"/>
  <c r="AA16" i="3"/>
  <c r="AE14" i="3"/>
  <c r="AI12" i="3"/>
  <c r="AG45" i="3"/>
  <c r="AE42" i="3"/>
  <c r="AC39" i="3"/>
  <c r="AA36" i="3"/>
  <c r="AI32" i="3"/>
  <c r="AG29" i="3"/>
  <c r="AE26" i="3"/>
  <c r="AC23" i="3"/>
  <c r="AA20" i="3"/>
  <c r="AI16" i="3"/>
  <c r="AG13" i="3"/>
  <c r="AC45" i="3"/>
  <c r="AA42" i="3"/>
  <c r="AI38" i="3"/>
  <c r="AG35" i="3"/>
  <c r="AE32" i="3"/>
  <c r="AC29" i="3"/>
  <c r="AA26" i="3"/>
  <c r="AI22" i="3"/>
  <c r="AG19" i="3"/>
  <c r="AE16" i="3"/>
  <c r="AC13" i="3"/>
  <c r="AA44" i="3"/>
  <c r="AI40" i="3"/>
  <c r="AG37" i="3"/>
  <c r="AE34" i="3"/>
  <c r="AC31" i="3"/>
  <c r="AA28" i="3"/>
  <c r="AI24" i="3"/>
  <c r="AG21" i="3"/>
  <c r="AE18" i="3"/>
  <c r="AC15" i="3"/>
  <c r="AG43" i="3"/>
  <c r="AE40" i="3"/>
  <c r="AC37" i="3"/>
  <c r="AA34" i="3"/>
  <c r="AI30" i="3"/>
  <c r="AG27" i="3"/>
  <c r="AE24" i="3"/>
  <c r="AC21" i="3"/>
  <c r="AA18" i="3"/>
  <c r="AI14" i="3"/>
  <c r="AW34" i="3" l="1" a="1"/>
  <c r="AZ34" i="3" s="1"/>
  <c r="AW28" i="3" a="1"/>
  <c r="AY28" i="3" s="1"/>
  <c r="AW36" i="3" a="1"/>
  <c r="AZ36" i="3" s="1"/>
  <c r="AW30" i="3" a="1"/>
  <c r="BF30" i="3" s="1"/>
  <c r="AW56" i="3" a="1"/>
  <c r="BD56" i="3" s="1"/>
  <c r="AW143" i="3" a="1"/>
  <c r="BE143" i="3" s="1"/>
  <c r="AW119" i="3" a="1"/>
  <c r="AZ119" i="3" s="1"/>
  <c r="AW87" i="3" a="1"/>
  <c r="AY87" i="3" s="1"/>
  <c r="AW35" i="3" a="1"/>
  <c r="AX35" i="3" s="1"/>
  <c r="AW124" i="3" a="1"/>
  <c r="AX124" i="3" s="1"/>
  <c r="AW96" i="3" a="1"/>
  <c r="BD96" i="3" s="1"/>
  <c r="AW13" i="3" a="1"/>
  <c r="BF13" i="3" s="1"/>
  <c r="AW34" i="3"/>
  <c r="AW135" i="3" a="1"/>
  <c r="AW127" i="3" a="1"/>
  <c r="AW132" i="3" a="1"/>
  <c r="AZ124" i="3"/>
  <c r="AW91" i="3" a="1"/>
  <c r="AW68" i="3" a="1"/>
  <c r="AW112" i="3" a="1"/>
  <c r="AW104" i="3" a="1"/>
  <c r="AW88" i="3" a="1"/>
  <c r="AW77" i="3" a="1"/>
  <c r="AW15" i="3" a="1"/>
  <c r="AW51" i="3" a="1"/>
  <c r="AW44" i="3" a="1"/>
  <c r="AW38" i="3" a="1"/>
  <c r="AW67" i="3" a="1"/>
  <c r="AW125" i="3" a="1"/>
  <c r="AW95" i="3" a="1"/>
  <c r="AW82" i="3" a="1"/>
  <c r="AW33" i="3" a="1"/>
  <c r="AW130" i="3" a="1"/>
  <c r="AW99" i="3" a="1"/>
  <c r="AW76" i="3" a="1"/>
  <c r="AW45" i="3" a="1"/>
  <c r="AW73" i="3" a="1"/>
  <c r="AW39" i="3" a="1"/>
  <c r="AW102" i="3" a="1"/>
  <c r="AW70" i="3" a="1"/>
  <c r="AW29" i="3" a="1"/>
  <c r="AW49" i="3" a="1"/>
  <c r="AW37" i="3" a="1"/>
  <c r="AW17" i="3" a="1"/>
  <c r="AW26" i="3" a="1"/>
  <c r="AW16" i="3" a="1"/>
  <c r="AW14" i="3" a="1"/>
  <c r="AW74" i="3" a="1"/>
  <c r="AW97" i="3" a="1"/>
  <c r="AW79" i="3" a="1"/>
  <c r="AW54" i="3" a="1"/>
  <c r="AW64" i="3" a="1"/>
  <c r="AW21" i="3" a="1"/>
  <c r="AW131" i="3" a="1"/>
  <c r="AW123" i="3" a="1"/>
  <c r="AW115" i="3" a="1"/>
  <c r="AW103" i="3" a="1"/>
  <c r="AW144" i="3" a="1"/>
  <c r="AW136" i="3" a="1"/>
  <c r="AW128" i="3" a="1"/>
  <c r="AW120" i="3" a="1"/>
  <c r="AW107" i="3" a="1"/>
  <c r="AW81" i="3" a="1"/>
  <c r="AW109" i="3" a="1"/>
  <c r="AW48" i="3" a="1"/>
  <c r="AW108" i="3" a="1"/>
  <c r="AW100" i="3" a="1"/>
  <c r="AW92" i="3" a="1"/>
  <c r="AW84" i="3" a="1"/>
  <c r="AW78" i="3" a="1"/>
  <c r="AW55" i="3" a="1"/>
  <c r="AW47" i="3" a="1"/>
  <c r="AW41" i="3" a="1"/>
  <c r="AZ28" i="3"/>
  <c r="AW32" i="3" a="1"/>
  <c r="AX143" i="3"/>
  <c r="AW143" i="3"/>
  <c r="BE35" i="3"/>
  <c r="AY35" i="3"/>
  <c r="BB35" i="3"/>
  <c r="AW140" i="3" a="1"/>
  <c r="AW114" i="3" a="1"/>
  <c r="AW71" i="3" a="1"/>
  <c r="AW93" i="3" a="1"/>
  <c r="AW46" i="3" a="1"/>
  <c r="AW62" i="3" a="1"/>
  <c r="AW59" i="3" a="1"/>
  <c r="AW31" i="3" a="1"/>
  <c r="AW40" i="3" a="1"/>
  <c r="AW105" i="3" a="1"/>
  <c r="AW133" i="3" a="1"/>
  <c r="AW117" i="3" a="1"/>
  <c r="AW65" i="3" a="1"/>
  <c r="AW50" i="3" a="1"/>
  <c r="AW138" i="3" a="1"/>
  <c r="AW122" i="3" a="1"/>
  <c r="AW58" i="3" a="1"/>
  <c r="AW101" i="3" a="1"/>
  <c r="AW110" i="3" a="1"/>
  <c r="AW94" i="3" a="1"/>
  <c r="AW86" i="3" a="1"/>
  <c r="AW57" i="3" a="1"/>
  <c r="AW18" i="3" a="1"/>
  <c r="AW42" i="3" a="1"/>
  <c r="AW20" i="3" a="1"/>
  <c r="AW22" i="3" a="1"/>
  <c r="AW25" i="3" a="1"/>
  <c r="AW116" i="3" a="1"/>
  <c r="AW137" i="3" a="1"/>
  <c r="AW129" i="3" a="1"/>
  <c r="AW121" i="3" a="1"/>
  <c r="AW113" i="3" a="1"/>
  <c r="AW111" i="3" a="1"/>
  <c r="AW75" i="3" a="1"/>
  <c r="AW72" i="3" a="1"/>
  <c r="AW52" i="3" a="1"/>
  <c r="AW142" i="3" a="1"/>
  <c r="AW83" i="3" a="1"/>
  <c r="AW66" i="3" a="1"/>
  <c r="AW60" i="3" a="1"/>
  <c r="AW85" i="3" a="1"/>
  <c r="AW80" i="3" a="1"/>
  <c r="AW63" i="3" a="1"/>
  <c r="AW106" i="3" a="1"/>
  <c r="AW98" i="3" a="1"/>
  <c r="AW69" i="3" a="1"/>
  <c r="AW43" i="3" a="1"/>
  <c r="AW19" i="3" a="1"/>
  <c r="AW53" i="3" a="1"/>
  <c r="AW27" i="3" a="1"/>
  <c r="AW23" i="3" a="1"/>
  <c r="AW12" i="3" a="1"/>
  <c r="AK57" i="3"/>
  <c r="AK42" i="3"/>
  <c r="AK16" i="3"/>
  <c r="AK62" i="3"/>
  <c r="AK17" i="3"/>
  <c r="AK144" i="3"/>
  <c r="AK41" i="3"/>
  <c r="AK20" i="3"/>
  <c r="AK46" i="3"/>
  <c r="AK35" i="3"/>
  <c r="AK79" i="3"/>
  <c r="AK121" i="3"/>
  <c r="AK139" i="3"/>
  <c r="AV139" i="3" s="1" a="1"/>
  <c r="AV139" i="3" s="1"/>
  <c r="AW139" i="3" s="1" a="1"/>
  <c r="AK80" i="3"/>
  <c r="AK141" i="3"/>
  <c r="AV141" i="3" s="1" a="1"/>
  <c r="AV141" i="3" s="1"/>
  <c r="AW141" i="3" s="1" a="1"/>
  <c r="AK29" i="3"/>
  <c r="AK132" i="3"/>
  <c r="AK21" i="3"/>
  <c r="AK15" i="3"/>
  <c r="AK37" i="3"/>
  <c r="AK58" i="3"/>
  <c r="AK88" i="3"/>
  <c r="AK133" i="3"/>
  <c r="AK70" i="3"/>
  <c r="AK36" i="3"/>
  <c r="AK137" i="3"/>
  <c r="AK69" i="3"/>
  <c r="AK76" i="3"/>
  <c r="AK106" i="3"/>
  <c r="AK84" i="3"/>
  <c r="AK94" i="3"/>
  <c r="AK105" i="3"/>
  <c r="AK71" i="3"/>
  <c r="AK40" i="3"/>
  <c r="AK113" i="3"/>
  <c r="AK77" i="3"/>
  <c r="AK95" i="3"/>
  <c r="AK27" i="3"/>
  <c r="AK110" i="3"/>
  <c r="AK73" i="3"/>
  <c r="AK56" i="3"/>
  <c r="AK104" i="3"/>
  <c r="AK65" i="3"/>
  <c r="AK55" i="3"/>
  <c r="AK91" i="3"/>
  <c r="AK120" i="3"/>
  <c r="AK60" i="3"/>
  <c r="AK124" i="3"/>
  <c r="AK68" i="3"/>
  <c r="AK34" i="3"/>
  <c r="AK63" i="3"/>
  <c r="AK118" i="3"/>
  <c r="AV118" i="3" s="1" a="1"/>
  <c r="AV118" i="3" s="1"/>
  <c r="AW118" i="3" s="1" a="1"/>
  <c r="AK122" i="3"/>
  <c r="AK85" i="3"/>
  <c r="AK138" i="3"/>
  <c r="AK140" i="3"/>
  <c r="AK13" i="3"/>
  <c r="AK45" i="3"/>
  <c r="AK78" i="3"/>
  <c r="AK127" i="3"/>
  <c r="AK25" i="3"/>
  <c r="AK44" i="3"/>
  <c r="AK136" i="3"/>
  <c r="AK90" i="3"/>
  <c r="AV90" i="3" s="1" a="1"/>
  <c r="AV90" i="3" s="1"/>
  <c r="AW90" i="3" s="1" a="1"/>
  <c r="AK59" i="3"/>
  <c r="AK14" i="3"/>
  <c r="AK126" i="3"/>
  <c r="AV126" i="3" s="1" a="1"/>
  <c r="AV126" i="3" s="1"/>
  <c r="AW126" i="3" s="1" a="1"/>
  <c r="AK52" i="3"/>
  <c r="AK108" i="3"/>
  <c r="AK119" i="3"/>
  <c r="AK142" i="3"/>
  <c r="AK30" i="3"/>
  <c r="AK31" i="3"/>
  <c r="AK86" i="3"/>
  <c r="AK75" i="3"/>
  <c r="AK49" i="3"/>
  <c r="AK26" i="3"/>
  <c r="AK12" i="3"/>
  <c r="AK99" i="3"/>
  <c r="AK100" i="3"/>
  <c r="AK117" i="3"/>
  <c r="AK130" i="3"/>
  <c r="AK66" i="3"/>
  <c r="AK19" i="3"/>
  <c r="AK98" i="3"/>
  <c r="AK87" i="3"/>
  <c r="AK116" i="3"/>
  <c r="AK53" i="3"/>
  <c r="AK89" i="3"/>
  <c r="AV89" i="3" s="1" a="1"/>
  <c r="AV89" i="3" s="1"/>
  <c r="AW89" i="3" s="1" a="1"/>
  <c r="AK123" i="3"/>
  <c r="AK111" i="3"/>
  <c r="AK92" i="3"/>
  <c r="AK109" i="3"/>
  <c r="AK135" i="3"/>
  <c r="AK39" i="3"/>
  <c r="AK24" i="3"/>
  <c r="AV24" i="3" s="1" a="1"/>
  <c r="AV24" i="3" s="1"/>
  <c r="AW24" i="3" s="1" a="1"/>
  <c r="AK93" i="3"/>
  <c r="AK48" i="3"/>
  <c r="AK67" i="3"/>
  <c r="AK33" i="3"/>
  <c r="AK51" i="3"/>
  <c r="AK72" i="3"/>
  <c r="AK96" i="3"/>
  <c r="AK32" i="3"/>
  <c r="AK107" i="3"/>
  <c r="AK28" i="3"/>
  <c r="AK112" i="3"/>
  <c r="AK131" i="3"/>
  <c r="AK22" i="3"/>
  <c r="AK50" i="3"/>
  <c r="AK128" i="3"/>
  <c r="AK64" i="3"/>
  <c r="AK18" i="3"/>
  <c r="AK97" i="3"/>
  <c r="AK43" i="3"/>
  <c r="AK125" i="3"/>
  <c r="AK38" i="3"/>
  <c r="AK47" i="3"/>
  <c r="AK81" i="3"/>
  <c r="AK101" i="3"/>
  <c r="AK129" i="3"/>
  <c r="AK23" i="3"/>
  <c r="AK54" i="3"/>
  <c r="AK61" i="3"/>
  <c r="AV61" i="3" s="1" a="1"/>
  <c r="AV61" i="3" s="1"/>
  <c r="AW61" i="3" s="1" a="1"/>
  <c r="AK74" i="3"/>
  <c r="AK103" i="3"/>
  <c r="AK82" i="3"/>
  <c r="AK114" i="3"/>
  <c r="AK83" i="3"/>
  <c r="AK102" i="3"/>
  <c r="AK115" i="3"/>
  <c r="AK134" i="3"/>
  <c r="AV134" i="3" s="1" a="1"/>
  <c r="AV134" i="3" s="1"/>
  <c r="AW134" i="3" s="1" a="1"/>
  <c r="AK143" i="3"/>
  <c r="BF35" i="3" l="1"/>
  <c r="BD35" i="3"/>
  <c r="BE28" i="3"/>
  <c r="BF124" i="3"/>
  <c r="AY34" i="3"/>
  <c r="BE34" i="3"/>
  <c r="BA143" i="3"/>
  <c r="BA28" i="3"/>
  <c r="BD124" i="3"/>
  <c r="BF143" i="3"/>
  <c r="AX28" i="3"/>
  <c r="BE124" i="3"/>
  <c r="BD143" i="3"/>
  <c r="AZ143" i="3"/>
  <c r="BD28" i="3"/>
  <c r="BF28" i="3"/>
  <c r="AY124" i="3"/>
  <c r="BA124" i="3"/>
  <c r="BC56" i="3"/>
  <c r="BB143" i="3"/>
  <c r="AY143" i="3"/>
  <c r="BB28" i="3"/>
  <c r="AW28" i="3"/>
  <c r="BB124" i="3"/>
  <c r="AW124" i="3"/>
  <c r="AZ35" i="3"/>
  <c r="BC35" i="3"/>
  <c r="BE56" i="3"/>
  <c r="BB34" i="3"/>
  <c r="AW35" i="3"/>
  <c r="BA35" i="3"/>
  <c r="AX56" i="3"/>
  <c r="BC34" i="3"/>
  <c r="BF56" i="3"/>
  <c r="BD34" i="3"/>
  <c r="BB56" i="3"/>
  <c r="AX34" i="3"/>
  <c r="BF34" i="3"/>
  <c r="BC96" i="3"/>
  <c r="AW56" i="3"/>
  <c r="BA36" i="3"/>
  <c r="BA34" i="3"/>
  <c r="AY96" i="3"/>
  <c r="BE119" i="3"/>
  <c r="BF36" i="3"/>
  <c r="BD119" i="3"/>
  <c r="BA56" i="3"/>
  <c r="AZ56" i="3"/>
  <c r="BB119" i="3"/>
  <c r="BB13" i="3"/>
  <c r="BD13" i="3"/>
  <c r="AY13" i="3"/>
  <c r="AZ13" i="3"/>
  <c r="BB30" i="3"/>
  <c r="BA96" i="3"/>
  <c r="AW119" i="3"/>
  <c r="AX13" i="3"/>
  <c r="BA13" i="3"/>
  <c r="AW13" i="3"/>
  <c r="AY56" i="3"/>
  <c r="AW30" i="3"/>
  <c r="AW96" i="3"/>
  <c r="AY119" i="3"/>
  <c r="BE13" i="3"/>
  <c r="BC13" i="3"/>
  <c r="AW36" i="3"/>
  <c r="AX87" i="3"/>
  <c r="BC87" i="3"/>
  <c r="BA87" i="3"/>
  <c r="BB87" i="3"/>
  <c r="BF87" i="3"/>
  <c r="BC30" i="3"/>
  <c r="AX30" i="3"/>
  <c r="BD30" i="3"/>
  <c r="BB36" i="3"/>
  <c r="AX36" i="3"/>
  <c r="BF96" i="3"/>
  <c r="AX96" i="3"/>
  <c r="BB96" i="3"/>
  <c r="AX119" i="3"/>
  <c r="BC119" i="3"/>
  <c r="BD87" i="3"/>
  <c r="BE87" i="3"/>
  <c r="BE30" i="3"/>
  <c r="BA30" i="3"/>
  <c r="AY30" i="3"/>
  <c r="AY36" i="3"/>
  <c r="BE36" i="3"/>
  <c r="BE96" i="3"/>
  <c r="AZ96" i="3"/>
  <c r="BA119" i="3"/>
  <c r="BF119" i="3"/>
  <c r="BC143" i="3"/>
  <c r="BC28" i="3"/>
  <c r="BC124" i="3"/>
  <c r="AZ87" i="3"/>
  <c r="AW87" i="3"/>
  <c r="AZ30" i="3"/>
  <c r="BD36" i="3"/>
  <c r="BC36" i="3"/>
  <c r="AW110" i="3"/>
  <c r="AX110" i="3"/>
  <c r="BC110" i="3"/>
  <c r="BB110" i="3"/>
  <c r="BA110" i="3"/>
  <c r="BE110" i="3"/>
  <c r="AZ110" i="3"/>
  <c r="BD110" i="3"/>
  <c r="BF110" i="3"/>
  <c r="AY110" i="3"/>
  <c r="AW134" i="3"/>
  <c r="BF134" i="3"/>
  <c r="AY134" i="3"/>
  <c r="AX134" i="3"/>
  <c r="BC134" i="3"/>
  <c r="BD134" i="3"/>
  <c r="BE134" i="3"/>
  <c r="AZ134" i="3"/>
  <c r="BA134" i="3"/>
  <c r="BB134" i="3"/>
  <c r="BC24" i="3"/>
  <c r="AX24" i="3"/>
  <c r="AY24" i="3"/>
  <c r="BF24" i="3"/>
  <c r="AZ24" i="3"/>
  <c r="AW24" i="3"/>
  <c r="BD24" i="3"/>
  <c r="BE24" i="3"/>
  <c r="BA24" i="3"/>
  <c r="BB24" i="3"/>
  <c r="BA90" i="3"/>
  <c r="AW90" i="3"/>
  <c r="AX90" i="3"/>
  <c r="BC90" i="3"/>
  <c r="BD90" i="3"/>
  <c r="BB90" i="3"/>
  <c r="BE90" i="3"/>
  <c r="BF90" i="3"/>
  <c r="AY90" i="3"/>
  <c r="AZ90" i="3"/>
  <c r="AW12" i="3"/>
  <c r="AZ12" i="3"/>
  <c r="BD12" i="3"/>
  <c r="BF12" i="3"/>
  <c r="BA12" i="3"/>
  <c r="AY12" i="3"/>
  <c r="BE12" i="3"/>
  <c r="BC12" i="3"/>
  <c r="BB12" i="3"/>
  <c r="AX12" i="3"/>
  <c r="BC106" i="3"/>
  <c r="AY106" i="3"/>
  <c r="AW106" i="3"/>
  <c r="BF106" i="3"/>
  <c r="AZ106" i="3"/>
  <c r="BE106" i="3"/>
  <c r="BB106" i="3"/>
  <c r="AX106" i="3"/>
  <c r="BA106" i="3"/>
  <c r="BD106" i="3"/>
  <c r="BC52" i="3"/>
  <c r="BF52" i="3"/>
  <c r="AW52" i="3"/>
  <c r="AZ52" i="3"/>
  <c r="BA52" i="3"/>
  <c r="AY52" i="3"/>
  <c r="AX52" i="3"/>
  <c r="BE52" i="3"/>
  <c r="BD52" i="3"/>
  <c r="BB52" i="3"/>
  <c r="AY116" i="3"/>
  <c r="AX116" i="3"/>
  <c r="BA116" i="3"/>
  <c r="BF116" i="3"/>
  <c r="BC116" i="3"/>
  <c r="BE116" i="3"/>
  <c r="BD116" i="3"/>
  <c r="BB116" i="3"/>
  <c r="AZ116" i="3"/>
  <c r="AW116" i="3"/>
  <c r="AX94" i="3"/>
  <c r="BF94" i="3"/>
  <c r="BA94" i="3"/>
  <c r="AY94" i="3"/>
  <c r="BC94" i="3"/>
  <c r="BB94" i="3"/>
  <c r="BD94" i="3"/>
  <c r="BE94" i="3"/>
  <c r="AZ94" i="3"/>
  <c r="AW94" i="3"/>
  <c r="AZ117" i="3"/>
  <c r="BB117" i="3"/>
  <c r="BA117" i="3"/>
  <c r="BC117" i="3"/>
  <c r="BE117" i="3"/>
  <c r="AY117" i="3"/>
  <c r="AW117" i="3"/>
  <c r="BD117" i="3"/>
  <c r="BF117" i="3"/>
  <c r="AX117" i="3"/>
  <c r="BB114" i="3"/>
  <c r="BA114" i="3"/>
  <c r="AY114" i="3"/>
  <c r="AW114" i="3"/>
  <c r="BC114" i="3"/>
  <c r="BE114" i="3"/>
  <c r="BF114" i="3"/>
  <c r="AZ114" i="3"/>
  <c r="BD114" i="3"/>
  <c r="AX114" i="3"/>
  <c r="BF47" i="3"/>
  <c r="BA47" i="3"/>
  <c r="BD47" i="3"/>
  <c r="BE47" i="3"/>
  <c r="AZ47" i="3"/>
  <c r="AY47" i="3"/>
  <c r="AW47" i="3"/>
  <c r="AX47" i="3"/>
  <c r="BC47" i="3"/>
  <c r="BB47" i="3"/>
  <c r="BB109" i="3"/>
  <c r="BC109" i="3"/>
  <c r="BE109" i="3"/>
  <c r="AX109" i="3"/>
  <c r="AZ109" i="3"/>
  <c r="BA109" i="3"/>
  <c r="BD109" i="3"/>
  <c r="AW109" i="3"/>
  <c r="AY109" i="3"/>
  <c r="BF109" i="3"/>
  <c r="BC115" i="3"/>
  <c r="BF115" i="3"/>
  <c r="AY115" i="3"/>
  <c r="AW115" i="3"/>
  <c r="AX115" i="3"/>
  <c r="BB115" i="3"/>
  <c r="BE115" i="3"/>
  <c r="BA115" i="3"/>
  <c r="AZ115" i="3"/>
  <c r="BD115" i="3"/>
  <c r="BE74" i="3"/>
  <c r="AY74" i="3"/>
  <c r="BA74" i="3"/>
  <c r="AZ74" i="3"/>
  <c r="BB74" i="3"/>
  <c r="BC74" i="3"/>
  <c r="BD74" i="3"/>
  <c r="BF74" i="3"/>
  <c r="AX74" i="3"/>
  <c r="AW74" i="3"/>
  <c r="BA70" i="3"/>
  <c r="BF70" i="3"/>
  <c r="AW70" i="3"/>
  <c r="BD70" i="3"/>
  <c r="AX70" i="3"/>
  <c r="BC70" i="3"/>
  <c r="BB70" i="3"/>
  <c r="AZ70" i="3"/>
  <c r="AY70" i="3"/>
  <c r="BE70" i="3"/>
  <c r="AY45" i="3"/>
  <c r="BF45" i="3"/>
  <c r="BC45" i="3"/>
  <c r="AX45" i="3"/>
  <c r="BB45" i="3"/>
  <c r="BE45" i="3"/>
  <c r="BA45" i="3"/>
  <c r="AW45" i="3"/>
  <c r="AZ45" i="3"/>
  <c r="BD45" i="3"/>
  <c r="BE67" i="3"/>
  <c r="AX67" i="3"/>
  <c r="AZ67" i="3"/>
  <c r="BC67" i="3"/>
  <c r="BF67" i="3"/>
  <c r="BA67" i="3"/>
  <c r="BB67" i="3"/>
  <c r="AW67" i="3"/>
  <c r="BD67" i="3"/>
  <c r="AY67" i="3"/>
  <c r="BA88" i="3"/>
  <c r="BC88" i="3"/>
  <c r="BF88" i="3"/>
  <c r="BB88" i="3"/>
  <c r="AY88" i="3"/>
  <c r="AX88" i="3"/>
  <c r="AW88" i="3"/>
  <c r="AZ88" i="3"/>
  <c r="BD88" i="3"/>
  <c r="BE88" i="3"/>
  <c r="AZ91" i="3"/>
  <c r="BB91" i="3"/>
  <c r="BD91" i="3"/>
  <c r="BC91" i="3"/>
  <c r="AY91" i="3"/>
  <c r="AW91" i="3"/>
  <c r="AX91" i="3"/>
  <c r="BE91" i="3"/>
  <c r="BA91" i="3"/>
  <c r="BF91" i="3"/>
  <c r="AX141" i="3"/>
  <c r="AY141" i="3"/>
  <c r="BF141" i="3"/>
  <c r="BE141" i="3"/>
  <c r="AZ141" i="3"/>
  <c r="BD141" i="3"/>
  <c r="BA141" i="3"/>
  <c r="AW141" i="3"/>
  <c r="BC141" i="3"/>
  <c r="BB141" i="3"/>
  <c r="BD43" i="3"/>
  <c r="AX43" i="3"/>
  <c r="BA43" i="3"/>
  <c r="AZ43" i="3"/>
  <c r="BF43" i="3"/>
  <c r="BE43" i="3"/>
  <c r="BC43" i="3"/>
  <c r="BB43" i="3"/>
  <c r="AW43" i="3"/>
  <c r="AY43" i="3"/>
  <c r="BB66" i="3"/>
  <c r="AY66" i="3"/>
  <c r="AZ66" i="3"/>
  <c r="AX66" i="3"/>
  <c r="AW66" i="3"/>
  <c r="BC66" i="3"/>
  <c r="BE66" i="3"/>
  <c r="BF66" i="3"/>
  <c r="BD66" i="3"/>
  <c r="BA66" i="3"/>
  <c r="AX121" i="3"/>
  <c r="AZ121" i="3"/>
  <c r="BB121" i="3"/>
  <c r="BD121" i="3"/>
  <c r="AW121" i="3"/>
  <c r="BF121" i="3"/>
  <c r="BE121" i="3"/>
  <c r="BA121" i="3"/>
  <c r="AY121" i="3"/>
  <c r="BC121" i="3"/>
  <c r="AW25" i="3"/>
  <c r="BB25" i="3"/>
  <c r="AY25" i="3"/>
  <c r="AZ25" i="3"/>
  <c r="BF25" i="3"/>
  <c r="BC25" i="3"/>
  <c r="BA25" i="3"/>
  <c r="BD25" i="3"/>
  <c r="AX25" i="3"/>
  <c r="BE25" i="3"/>
  <c r="BA18" i="3"/>
  <c r="BF18" i="3"/>
  <c r="AX18" i="3"/>
  <c r="BE18" i="3"/>
  <c r="AY18" i="3"/>
  <c r="BC18" i="3"/>
  <c r="BD18" i="3"/>
  <c r="AW18" i="3"/>
  <c r="AZ18" i="3"/>
  <c r="BB18" i="3"/>
  <c r="AZ133" i="3"/>
  <c r="BD133" i="3"/>
  <c r="BA133" i="3"/>
  <c r="BB133" i="3"/>
  <c r="BE133" i="3"/>
  <c r="AX133" i="3"/>
  <c r="AW133" i="3"/>
  <c r="BC133" i="3"/>
  <c r="BF133" i="3"/>
  <c r="AY133" i="3"/>
  <c r="BD59" i="3"/>
  <c r="BC59" i="3"/>
  <c r="BF59" i="3"/>
  <c r="AX59" i="3"/>
  <c r="AW59" i="3"/>
  <c r="AY59" i="3"/>
  <c r="BE59" i="3"/>
  <c r="AZ59" i="3"/>
  <c r="BA59" i="3"/>
  <c r="BB59" i="3"/>
  <c r="BA46" i="3"/>
  <c r="AZ46" i="3"/>
  <c r="BE46" i="3"/>
  <c r="BF46" i="3"/>
  <c r="AY46" i="3"/>
  <c r="AW46" i="3"/>
  <c r="BC46" i="3"/>
  <c r="BB46" i="3"/>
  <c r="AX46" i="3"/>
  <c r="BD46" i="3"/>
  <c r="AW140" i="3"/>
  <c r="BD140" i="3"/>
  <c r="BE140" i="3"/>
  <c r="BB140" i="3"/>
  <c r="BF140" i="3"/>
  <c r="AZ140" i="3"/>
  <c r="BC140" i="3"/>
  <c r="AY140" i="3"/>
  <c r="AX140" i="3"/>
  <c r="BA140" i="3"/>
  <c r="BA55" i="3"/>
  <c r="AY55" i="3"/>
  <c r="BC55" i="3"/>
  <c r="BE55" i="3"/>
  <c r="AZ55" i="3"/>
  <c r="AX55" i="3"/>
  <c r="AW55" i="3"/>
  <c r="BD55" i="3"/>
  <c r="BB55" i="3"/>
  <c r="BF55" i="3"/>
  <c r="AZ100" i="3"/>
  <c r="AX100" i="3"/>
  <c r="BF100" i="3"/>
  <c r="BA100" i="3"/>
  <c r="AW100" i="3"/>
  <c r="AY100" i="3"/>
  <c r="BC100" i="3"/>
  <c r="BE100" i="3"/>
  <c r="BB100" i="3"/>
  <c r="BD100" i="3"/>
  <c r="BC81" i="3"/>
  <c r="BD81" i="3"/>
  <c r="AX81" i="3"/>
  <c r="BF81" i="3"/>
  <c r="AZ81" i="3"/>
  <c r="AW81" i="3"/>
  <c r="AY81" i="3"/>
  <c r="BE81" i="3"/>
  <c r="BA81" i="3"/>
  <c r="BB81" i="3"/>
  <c r="AY136" i="3"/>
  <c r="BE136" i="3"/>
  <c r="BA136" i="3"/>
  <c r="BC136" i="3"/>
  <c r="AX136" i="3"/>
  <c r="AZ136" i="3"/>
  <c r="BF136" i="3"/>
  <c r="BB136" i="3"/>
  <c r="AW136" i="3"/>
  <c r="BD136" i="3"/>
  <c r="AZ123" i="3"/>
  <c r="BB123" i="3"/>
  <c r="BA123" i="3"/>
  <c r="BD123" i="3"/>
  <c r="BE123" i="3"/>
  <c r="AX123" i="3"/>
  <c r="AW123" i="3"/>
  <c r="BC123" i="3"/>
  <c r="BF123" i="3"/>
  <c r="AY123" i="3"/>
  <c r="BB54" i="3"/>
  <c r="AY54" i="3"/>
  <c r="AZ54" i="3"/>
  <c r="BC54" i="3"/>
  <c r="BF54" i="3"/>
  <c r="BA54" i="3"/>
  <c r="BD54" i="3"/>
  <c r="BE54" i="3"/>
  <c r="AX54" i="3"/>
  <c r="AW54" i="3"/>
  <c r="BA14" i="3"/>
  <c r="AX14" i="3"/>
  <c r="AZ14" i="3"/>
  <c r="BE14" i="3"/>
  <c r="BC14" i="3"/>
  <c r="BD14" i="3"/>
  <c r="AW14" i="3"/>
  <c r="AY14" i="3"/>
  <c r="BF14" i="3"/>
  <c r="BB14" i="3"/>
  <c r="AW37" i="3"/>
  <c r="BB37" i="3"/>
  <c r="AY37" i="3"/>
  <c r="AX37" i="3"/>
  <c r="BC37" i="3"/>
  <c r="BD37" i="3"/>
  <c r="BE37" i="3"/>
  <c r="BF37" i="3"/>
  <c r="AZ37" i="3"/>
  <c r="BA37" i="3"/>
  <c r="BC102" i="3"/>
  <c r="AY102" i="3"/>
  <c r="BD102" i="3"/>
  <c r="AX102" i="3"/>
  <c r="AW102" i="3"/>
  <c r="BB102" i="3"/>
  <c r="BA102" i="3"/>
  <c r="BF102" i="3"/>
  <c r="BE102" i="3"/>
  <c r="AZ102" i="3"/>
  <c r="BD76" i="3"/>
  <c r="AW76" i="3"/>
  <c r="AX76" i="3"/>
  <c r="AZ76" i="3"/>
  <c r="BE76" i="3"/>
  <c r="BA76" i="3"/>
  <c r="BF76" i="3"/>
  <c r="BC76" i="3"/>
  <c r="AY76" i="3"/>
  <c r="BB76" i="3"/>
  <c r="AY82" i="3"/>
  <c r="BF82" i="3"/>
  <c r="BE82" i="3"/>
  <c r="BC82" i="3"/>
  <c r="BA82" i="3"/>
  <c r="AX82" i="3"/>
  <c r="BB82" i="3"/>
  <c r="AZ82" i="3"/>
  <c r="AW82" i="3"/>
  <c r="BD82" i="3"/>
  <c r="AW38" i="3"/>
  <c r="BC38" i="3"/>
  <c r="BD38" i="3"/>
  <c r="AX38" i="3"/>
  <c r="BA38" i="3"/>
  <c r="AZ38" i="3"/>
  <c r="AY38" i="3"/>
  <c r="BB38" i="3"/>
  <c r="BF38" i="3"/>
  <c r="BE38" i="3"/>
  <c r="BC51" i="3"/>
  <c r="AY51" i="3"/>
  <c r="AW51" i="3"/>
  <c r="BF51" i="3"/>
  <c r="BE51" i="3"/>
  <c r="AX51" i="3"/>
  <c r="BB51" i="3"/>
  <c r="BA51" i="3"/>
  <c r="AZ51" i="3"/>
  <c r="BD51" i="3"/>
  <c r="BF104" i="3"/>
  <c r="AW104" i="3"/>
  <c r="AZ104" i="3"/>
  <c r="BC104" i="3"/>
  <c r="BA104" i="3"/>
  <c r="BB104" i="3"/>
  <c r="BD104" i="3"/>
  <c r="BE104" i="3"/>
  <c r="AY104" i="3"/>
  <c r="AX104" i="3"/>
  <c r="BF27" i="3"/>
  <c r="AW27" i="3"/>
  <c r="AY27" i="3"/>
  <c r="BB27" i="3"/>
  <c r="BA27" i="3"/>
  <c r="AZ27" i="3"/>
  <c r="BD27" i="3"/>
  <c r="BC27" i="3"/>
  <c r="AX27" i="3"/>
  <c r="BE27" i="3"/>
  <c r="AY69" i="3"/>
  <c r="AZ69" i="3"/>
  <c r="BF69" i="3"/>
  <c r="BA69" i="3"/>
  <c r="BD69" i="3"/>
  <c r="BE69" i="3"/>
  <c r="AX69" i="3"/>
  <c r="BB69" i="3"/>
  <c r="AW69" i="3"/>
  <c r="BC69" i="3"/>
  <c r="AW80" i="3"/>
  <c r="BE80" i="3"/>
  <c r="BB80" i="3"/>
  <c r="AY80" i="3"/>
  <c r="BF80" i="3"/>
  <c r="BC80" i="3"/>
  <c r="BA80" i="3"/>
  <c r="AZ80" i="3"/>
  <c r="BD80" i="3"/>
  <c r="AX80" i="3"/>
  <c r="BC83" i="3"/>
  <c r="BD83" i="3"/>
  <c r="AX83" i="3"/>
  <c r="AY83" i="3"/>
  <c r="AW83" i="3"/>
  <c r="BF83" i="3"/>
  <c r="BE83" i="3"/>
  <c r="BB83" i="3"/>
  <c r="BA83" i="3"/>
  <c r="AZ83" i="3"/>
  <c r="BD75" i="3"/>
  <c r="BC75" i="3"/>
  <c r="AW75" i="3"/>
  <c r="AZ75" i="3"/>
  <c r="BE75" i="3"/>
  <c r="AY75" i="3"/>
  <c r="AX75" i="3"/>
  <c r="BF75" i="3"/>
  <c r="BA75" i="3"/>
  <c r="BB75" i="3"/>
  <c r="BF129" i="3"/>
  <c r="AW129" i="3"/>
  <c r="BB129" i="3"/>
  <c r="BA129" i="3"/>
  <c r="AZ129" i="3"/>
  <c r="BD129" i="3"/>
  <c r="AY129" i="3"/>
  <c r="AX129" i="3"/>
  <c r="BE129" i="3"/>
  <c r="BC129" i="3"/>
  <c r="BE22" i="3"/>
  <c r="AX22" i="3"/>
  <c r="BD22" i="3"/>
  <c r="BF22" i="3"/>
  <c r="AY22" i="3"/>
  <c r="BC22" i="3"/>
  <c r="BA22" i="3"/>
  <c r="BB22" i="3"/>
  <c r="AZ22" i="3"/>
  <c r="AW22" i="3"/>
  <c r="BD57" i="3"/>
  <c r="BF57" i="3"/>
  <c r="BB57" i="3"/>
  <c r="AW57" i="3"/>
  <c r="AX57" i="3"/>
  <c r="BE57" i="3"/>
  <c r="AY57" i="3"/>
  <c r="AZ57" i="3"/>
  <c r="BC57" i="3"/>
  <c r="BA57" i="3"/>
  <c r="BB101" i="3"/>
  <c r="AW101" i="3"/>
  <c r="AX101" i="3"/>
  <c r="AY101" i="3"/>
  <c r="BE101" i="3"/>
  <c r="BC101" i="3"/>
  <c r="BD101" i="3"/>
  <c r="AZ101" i="3"/>
  <c r="BF101" i="3"/>
  <c r="BA101" i="3"/>
  <c r="BE50" i="3"/>
  <c r="AW50" i="3"/>
  <c r="BD50" i="3"/>
  <c r="AZ50" i="3"/>
  <c r="AX50" i="3"/>
  <c r="BA50" i="3"/>
  <c r="BF50" i="3"/>
  <c r="BC50" i="3"/>
  <c r="BB50" i="3"/>
  <c r="AY50" i="3"/>
  <c r="BC105" i="3"/>
  <c r="AY105" i="3"/>
  <c r="AX105" i="3"/>
  <c r="BE105" i="3"/>
  <c r="BB105" i="3"/>
  <c r="BF105" i="3"/>
  <c r="BA105" i="3"/>
  <c r="BD105" i="3"/>
  <c r="AW105" i="3"/>
  <c r="AZ105" i="3"/>
  <c r="BA62" i="3"/>
  <c r="AX62" i="3"/>
  <c r="BE62" i="3"/>
  <c r="BB62" i="3"/>
  <c r="BD62" i="3"/>
  <c r="BF62" i="3"/>
  <c r="BC62" i="3"/>
  <c r="AZ62" i="3"/>
  <c r="AW62" i="3"/>
  <c r="AY62" i="3"/>
  <c r="BC93" i="3"/>
  <c r="BD93" i="3"/>
  <c r="AW93" i="3"/>
  <c r="AY93" i="3"/>
  <c r="BE93" i="3"/>
  <c r="AX93" i="3"/>
  <c r="BB93" i="3"/>
  <c r="AZ93" i="3"/>
  <c r="BF93" i="3"/>
  <c r="BA93" i="3"/>
  <c r="AY78" i="3"/>
  <c r="BF78" i="3"/>
  <c r="AW78" i="3"/>
  <c r="BC78" i="3"/>
  <c r="BA78" i="3"/>
  <c r="BD78" i="3"/>
  <c r="BE78" i="3"/>
  <c r="AX78" i="3"/>
  <c r="AZ78" i="3"/>
  <c r="BB78" i="3"/>
  <c r="BA108" i="3"/>
  <c r="AX108" i="3"/>
  <c r="AY108" i="3"/>
  <c r="BB108" i="3"/>
  <c r="BD108" i="3"/>
  <c r="BE108" i="3"/>
  <c r="AZ108" i="3"/>
  <c r="BF108" i="3"/>
  <c r="BC108" i="3"/>
  <c r="AW108" i="3"/>
  <c r="AY107" i="3"/>
  <c r="BB107" i="3"/>
  <c r="BA107" i="3"/>
  <c r="BF107" i="3"/>
  <c r="AZ107" i="3"/>
  <c r="AX107" i="3"/>
  <c r="AW107" i="3"/>
  <c r="BE107" i="3"/>
  <c r="BD107" i="3"/>
  <c r="BC107" i="3"/>
  <c r="AY144" i="3"/>
  <c r="BE144" i="3"/>
  <c r="AZ144" i="3"/>
  <c r="BC144" i="3"/>
  <c r="AX144" i="3"/>
  <c r="BA144" i="3"/>
  <c r="BF144" i="3"/>
  <c r="BB144" i="3"/>
  <c r="AW144" i="3"/>
  <c r="BD144" i="3"/>
  <c r="BE131" i="3"/>
  <c r="AX131" i="3"/>
  <c r="BF131" i="3"/>
  <c r="BC131" i="3"/>
  <c r="BD131" i="3"/>
  <c r="BA131" i="3"/>
  <c r="AZ131" i="3"/>
  <c r="AY131" i="3"/>
  <c r="AW131" i="3"/>
  <c r="BB131" i="3"/>
  <c r="BC79" i="3"/>
  <c r="BD79" i="3"/>
  <c r="BB79" i="3"/>
  <c r="BE79" i="3"/>
  <c r="AW79" i="3"/>
  <c r="AY79" i="3"/>
  <c r="AZ79" i="3"/>
  <c r="BF79" i="3"/>
  <c r="AX79" i="3"/>
  <c r="BA79" i="3"/>
  <c r="AX16" i="3"/>
  <c r="BC16" i="3"/>
  <c r="AW16" i="3"/>
  <c r="BD16" i="3"/>
  <c r="AY16" i="3"/>
  <c r="BA16" i="3"/>
  <c r="BB16" i="3"/>
  <c r="BF16" i="3"/>
  <c r="AZ16" i="3"/>
  <c r="BE16" i="3"/>
  <c r="BA49" i="3"/>
  <c r="AZ49" i="3"/>
  <c r="BE49" i="3"/>
  <c r="AY49" i="3"/>
  <c r="BF49" i="3"/>
  <c r="AW49" i="3"/>
  <c r="AX49" i="3"/>
  <c r="BC49" i="3"/>
  <c r="BB49" i="3"/>
  <c r="BD49" i="3"/>
  <c r="BD39" i="3"/>
  <c r="BE39" i="3"/>
  <c r="BA39" i="3"/>
  <c r="BF39" i="3"/>
  <c r="AY39" i="3"/>
  <c r="AW39" i="3"/>
  <c r="AX39" i="3"/>
  <c r="AZ39" i="3"/>
  <c r="BC39" i="3"/>
  <c r="BB39" i="3"/>
  <c r="BF99" i="3"/>
  <c r="BD99" i="3"/>
  <c r="BE99" i="3"/>
  <c r="AW99" i="3"/>
  <c r="BB99" i="3"/>
  <c r="AX99" i="3"/>
  <c r="AY99" i="3"/>
  <c r="AZ99" i="3"/>
  <c r="BA99" i="3"/>
  <c r="BC99" i="3"/>
  <c r="AW95" i="3"/>
  <c r="BC95" i="3"/>
  <c r="AZ95" i="3"/>
  <c r="BA95" i="3"/>
  <c r="AX95" i="3"/>
  <c r="AY95" i="3"/>
  <c r="BB95" i="3"/>
  <c r="BF95" i="3"/>
  <c r="BE95" i="3"/>
  <c r="BD95" i="3"/>
  <c r="BF44" i="3"/>
  <c r="AZ44" i="3"/>
  <c r="BC44" i="3"/>
  <c r="AY44" i="3"/>
  <c r="AW44" i="3"/>
  <c r="BD44" i="3"/>
  <c r="BE44" i="3"/>
  <c r="AX44" i="3"/>
  <c r="BA44" i="3"/>
  <c r="BB44" i="3"/>
  <c r="BA15" i="3"/>
  <c r="BD15" i="3"/>
  <c r="BF15" i="3"/>
  <c r="AY15" i="3"/>
  <c r="AZ15" i="3"/>
  <c r="BB15" i="3"/>
  <c r="AW15" i="3"/>
  <c r="AX15" i="3"/>
  <c r="BC15" i="3"/>
  <c r="BE15" i="3"/>
  <c r="BA112" i="3"/>
  <c r="BB112" i="3"/>
  <c r="AY112" i="3"/>
  <c r="AW112" i="3"/>
  <c r="BC112" i="3"/>
  <c r="BD112" i="3"/>
  <c r="BE112" i="3"/>
  <c r="AZ112" i="3"/>
  <c r="BF112" i="3"/>
  <c r="AX112" i="3"/>
  <c r="BD127" i="3"/>
  <c r="BF127" i="3"/>
  <c r="AX127" i="3"/>
  <c r="AW127" i="3"/>
  <c r="BC127" i="3"/>
  <c r="AZ127" i="3"/>
  <c r="BB127" i="3"/>
  <c r="BE127" i="3"/>
  <c r="AY127" i="3"/>
  <c r="BA127" i="3"/>
  <c r="BB61" i="3"/>
  <c r="AX61" i="3"/>
  <c r="AW61" i="3"/>
  <c r="AY61" i="3"/>
  <c r="BE61" i="3"/>
  <c r="BF61" i="3"/>
  <c r="BC61" i="3"/>
  <c r="BD61" i="3"/>
  <c r="BA61" i="3"/>
  <c r="AZ61" i="3"/>
  <c r="BB118" i="3"/>
  <c r="AZ118" i="3"/>
  <c r="AY118" i="3"/>
  <c r="AW118" i="3"/>
  <c r="BC118" i="3"/>
  <c r="BD118" i="3"/>
  <c r="BF118" i="3"/>
  <c r="BA118" i="3"/>
  <c r="BE118" i="3"/>
  <c r="AX118" i="3"/>
  <c r="AZ19" i="3"/>
  <c r="AX19" i="3"/>
  <c r="BD19" i="3"/>
  <c r="AY19" i="3"/>
  <c r="AW19" i="3"/>
  <c r="BC19" i="3"/>
  <c r="BB19" i="3"/>
  <c r="BF19" i="3"/>
  <c r="BE19" i="3"/>
  <c r="BA19" i="3"/>
  <c r="BB60" i="3"/>
  <c r="AW60" i="3"/>
  <c r="BA60" i="3"/>
  <c r="BC60" i="3"/>
  <c r="BD60" i="3"/>
  <c r="AX60" i="3"/>
  <c r="AZ60" i="3"/>
  <c r="AY60" i="3"/>
  <c r="BE60" i="3"/>
  <c r="BF60" i="3"/>
  <c r="BC113" i="3"/>
  <c r="AZ113" i="3"/>
  <c r="BB113" i="3"/>
  <c r="AY113" i="3"/>
  <c r="AW113" i="3"/>
  <c r="BF113" i="3"/>
  <c r="BD113" i="3"/>
  <c r="AX113" i="3"/>
  <c r="BE113" i="3"/>
  <c r="BA113" i="3"/>
  <c r="BB42" i="3"/>
  <c r="AW42" i="3"/>
  <c r="AZ42" i="3"/>
  <c r="BC42" i="3"/>
  <c r="BA42" i="3"/>
  <c r="BF42" i="3"/>
  <c r="BD42" i="3"/>
  <c r="BE42" i="3"/>
  <c r="AY42" i="3"/>
  <c r="AX42" i="3"/>
  <c r="BF122" i="3"/>
  <c r="AZ122" i="3"/>
  <c r="AY122" i="3"/>
  <c r="AW122" i="3"/>
  <c r="AX122" i="3"/>
  <c r="BA122" i="3"/>
  <c r="BB122" i="3"/>
  <c r="BC122" i="3"/>
  <c r="BD122" i="3"/>
  <c r="BE122" i="3"/>
  <c r="BA31" i="3"/>
  <c r="BF31" i="3"/>
  <c r="BD31" i="3"/>
  <c r="BB31" i="3"/>
  <c r="AY31" i="3"/>
  <c r="AZ31" i="3"/>
  <c r="AX31" i="3"/>
  <c r="AW31" i="3"/>
  <c r="BC31" i="3"/>
  <c r="BE31" i="3"/>
  <c r="BE32" i="3"/>
  <c r="AZ32" i="3"/>
  <c r="BF32" i="3"/>
  <c r="AY32" i="3"/>
  <c r="BC32" i="3"/>
  <c r="BA32" i="3"/>
  <c r="BB32" i="3"/>
  <c r="AX32" i="3"/>
  <c r="AW32" i="3"/>
  <c r="BD32" i="3"/>
  <c r="BB92" i="3"/>
  <c r="AZ92" i="3"/>
  <c r="BA92" i="3"/>
  <c r="AW92" i="3"/>
  <c r="BE92" i="3"/>
  <c r="BF92" i="3"/>
  <c r="BD92" i="3"/>
  <c r="BC92" i="3"/>
  <c r="AY92" i="3"/>
  <c r="AX92" i="3"/>
  <c r="AX128" i="3"/>
  <c r="BE128" i="3"/>
  <c r="AZ128" i="3"/>
  <c r="BC128" i="3"/>
  <c r="BA128" i="3"/>
  <c r="AW128" i="3"/>
  <c r="AY128" i="3"/>
  <c r="BB128" i="3"/>
  <c r="BD128" i="3"/>
  <c r="BF128" i="3"/>
  <c r="BD64" i="3"/>
  <c r="BC64" i="3"/>
  <c r="BF64" i="3"/>
  <c r="AX64" i="3"/>
  <c r="BA64" i="3"/>
  <c r="AW64" i="3"/>
  <c r="AZ64" i="3"/>
  <c r="AY64" i="3"/>
  <c r="BB64" i="3"/>
  <c r="BE64" i="3"/>
  <c r="BE17" i="3"/>
  <c r="BA17" i="3"/>
  <c r="AZ17" i="3"/>
  <c r="AW17" i="3"/>
  <c r="BD17" i="3"/>
  <c r="BB17" i="3"/>
  <c r="BF17" i="3"/>
  <c r="BC17" i="3"/>
  <c r="AY17" i="3"/>
  <c r="AX17" i="3"/>
  <c r="BE33" i="3"/>
  <c r="AZ33" i="3"/>
  <c r="BB33" i="3"/>
  <c r="BF33" i="3"/>
  <c r="BA33" i="3"/>
  <c r="AY33" i="3"/>
  <c r="AX33" i="3"/>
  <c r="AW33" i="3"/>
  <c r="BC33" i="3"/>
  <c r="BD33" i="3"/>
  <c r="AX126" i="3"/>
  <c r="BE126" i="3"/>
  <c r="AW126" i="3"/>
  <c r="BD126" i="3"/>
  <c r="AZ126" i="3"/>
  <c r="BC126" i="3"/>
  <c r="BF126" i="3"/>
  <c r="AY126" i="3"/>
  <c r="BA126" i="3"/>
  <c r="BB126" i="3"/>
  <c r="AW23" i="3"/>
  <c r="BA23" i="3"/>
  <c r="BB23" i="3"/>
  <c r="BD23" i="3"/>
  <c r="BF23" i="3"/>
  <c r="AY23" i="3"/>
  <c r="AZ23" i="3"/>
  <c r="AX23" i="3"/>
  <c r="BC23" i="3"/>
  <c r="BE23" i="3"/>
  <c r="BA63" i="3"/>
  <c r="BD63" i="3"/>
  <c r="BC63" i="3"/>
  <c r="BE63" i="3"/>
  <c r="AZ63" i="3"/>
  <c r="AX63" i="3"/>
  <c r="AW63" i="3"/>
  <c r="AY63" i="3"/>
  <c r="BF63" i="3"/>
  <c r="BB63" i="3"/>
  <c r="AZ72" i="3"/>
  <c r="AW72" i="3"/>
  <c r="BE72" i="3"/>
  <c r="AX72" i="3"/>
  <c r="BB72" i="3"/>
  <c r="BD72" i="3"/>
  <c r="BF72" i="3"/>
  <c r="BC72" i="3"/>
  <c r="AY72" i="3"/>
  <c r="BA72" i="3"/>
  <c r="BB138" i="3"/>
  <c r="AW138" i="3"/>
  <c r="BF138" i="3"/>
  <c r="BE138" i="3"/>
  <c r="BC138" i="3"/>
  <c r="BA138" i="3"/>
  <c r="AY138" i="3"/>
  <c r="BD138" i="3"/>
  <c r="AX138" i="3"/>
  <c r="AZ138" i="3"/>
  <c r="BE89" i="3"/>
  <c r="AZ89" i="3"/>
  <c r="BC89" i="3"/>
  <c r="BF89" i="3"/>
  <c r="AX89" i="3"/>
  <c r="BB89" i="3"/>
  <c r="BA89" i="3"/>
  <c r="AY89" i="3"/>
  <c r="AW89" i="3"/>
  <c r="BD89" i="3"/>
  <c r="BD139" i="3"/>
  <c r="AX139" i="3"/>
  <c r="BC139" i="3"/>
  <c r="AW139" i="3"/>
  <c r="AY139" i="3"/>
  <c r="BE139" i="3"/>
  <c r="AZ139" i="3"/>
  <c r="BB139" i="3"/>
  <c r="BF139" i="3"/>
  <c r="BA139" i="3"/>
  <c r="BC53" i="3"/>
  <c r="BE53" i="3"/>
  <c r="BF53" i="3"/>
  <c r="AZ53" i="3"/>
  <c r="BA53" i="3"/>
  <c r="BB53" i="3"/>
  <c r="AX53" i="3"/>
  <c r="AY53" i="3"/>
  <c r="AW53" i="3"/>
  <c r="BD53" i="3"/>
  <c r="BC98" i="3"/>
  <c r="BE98" i="3"/>
  <c r="BF98" i="3"/>
  <c r="AW98" i="3"/>
  <c r="BA98" i="3"/>
  <c r="AY98" i="3"/>
  <c r="AX98" i="3"/>
  <c r="AZ98" i="3"/>
  <c r="BD98" i="3"/>
  <c r="BB98" i="3"/>
  <c r="BB85" i="3"/>
  <c r="BA85" i="3"/>
  <c r="AZ85" i="3"/>
  <c r="AW85" i="3"/>
  <c r="BE85" i="3"/>
  <c r="AX85" i="3"/>
  <c r="BD85" i="3"/>
  <c r="BF85" i="3"/>
  <c r="BC85" i="3"/>
  <c r="AY85" i="3"/>
  <c r="BA142" i="3"/>
  <c r="AW142" i="3"/>
  <c r="AZ142" i="3"/>
  <c r="BE142" i="3"/>
  <c r="BC142" i="3"/>
  <c r="AX142" i="3"/>
  <c r="BB142" i="3"/>
  <c r="BD142" i="3"/>
  <c r="AY142" i="3"/>
  <c r="BF142" i="3"/>
  <c r="BC111" i="3"/>
  <c r="AZ111" i="3"/>
  <c r="AX111" i="3"/>
  <c r="AW111" i="3"/>
  <c r="AY111" i="3"/>
  <c r="BE111" i="3"/>
  <c r="BD111" i="3"/>
  <c r="BA111" i="3"/>
  <c r="BF111" i="3"/>
  <c r="BB111" i="3"/>
  <c r="BA137" i="3"/>
  <c r="AY137" i="3"/>
  <c r="BC137" i="3"/>
  <c r="BF137" i="3"/>
  <c r="BE137" i="3"/>
  <c r="AZ137" i="3"/>
  <c r="BB137" i="3"/>
  <c r="AW137" i="3"/>
  <c r="BD137" i="3"/>
  <c r="AX137" i="3"/>
  <c r="BA20" i="3"/>
  <c r="BD20" i="3"/>
  <c r="AZ20" i="3"/>
  <c r="BE20" i="3"/>
  <c r="AX20" i="3"/>
  <c r="BF20" i="3"/>
  <c r="AW20" i="3"/>
  <c r="AY20" i="3"/>
  <c r="BC20" i="3"/>
  <c r="BB20" i="3"/>
  <c r="BA86" i="3"/>
  <c r="BB86" i="3"/>
  <c r="AZ86" i="3"/>
  <c r="AW86" i="3"/>
  <c r="BF86" i="3"/>
  <c r="BE86" i="3"/>
  <c r="BD86" i="3"/>
  <c r="BC86" i="3"/>
  <c r="AY86" i="3"/>
  <c r="AX86" i="3"/>
  <c r="AX58" i="3"/>
  <c r="BB58" i="3"/>
  <c r="AW58" i="3"/>
  <c r="BA58" i="3"/>
  <c r="BE58" i="3"/>
  <c r="BF58" i="3"/>
  <c r="BD58" i="3"/>
  <c r="BC58" i="3"/>
  <c r="AY58" i="3"/>
  <c r="AZ58" i="3"/>
  <c r="AW65" i="3"/>
  <c r="AX65" i="3"/>
  <c r="BA65" i="3"/>
  <c r="BC65" i="3"/>
  <c r="BF65" i="3"/>
  <c r="BD65" i="3"/>
  <c r="BB65" i="3"/>
  <c r="BE65" i="3"/>
  <c r="AY65" i="3"/>
  <c r="AZ65" i="3"/>
  <c r="BC40" i="3"/>
  <c r="AW40" i="3"/>
  <c r="BD40" i="3"/>
  <c r="AY40" i="3"/>
  <c r="BA40" i="3"/>
  <c r="BB40" i="3"/>
  <c r="BF40" i="3"/>
  <c r="AZ40" i="3"/>
  <c r="AX40" i="3"/>
  <c r="BE40" i="3"/>
  <c r="AX71" i="3"/>
  <c r="AY71" i="3"/>
  <c r="BD71" i="3"/>
  <c r="AW71" i="3"/>
  <c r="BF71" i="3"/>
  <c r="BA71" i="3"/>
  <c r="AZ71" i="3"/>
  <c r="BE71" i="3"/>
  <c r="BB71" i="3"/>
  <c r="BC71" i="3"/>
  <c r="BE41" i="3"/>
  <c r="AZ41" i="3"/>
  <c r="BB41" i="3"/>
  <c r="BF41" i="3"/>
  <c r="BA41" i="3"/>
  <c r="AY41" i="3"/>
  <c r="AX41" i="3"/>
  <c r="AW41" i="3"/>
  <c r="BC41" i="3"/>
  <c r="BD41" i="3"/>
  <c r="BD84" i="3"/>
  <c r="BF84" i="3"/>
  <c r="AX84" i="3"/>
  <c r="BB84" i="3"/>
  <c r="AY84" i="3"/>
  <c r="BE84" i="3"/>
  <c r="BA84" i="3"/>
  <c r="AW84" i="3"/>
  <c r="BC84" i="3"/>
  <c r="AZ84" i="3"/>
  <c r="AX48" i="3"/>
  <c r="BE48" i="3"/>
  <c r="BC48" i="3"/>
  <c r="BA48" i="3"/>
  <c r="AW48" i="3"/>
  <c r="BF48" i="3"/>
  <c r="AY48" i="3"/>
  <c r="AZ48" i="3"/>
  <c r="BD48" i="3"/>
  <c r="BB48" i="3"/>
  <c r="BD120" i="3"/>
  <c r="BA120" i="3"/>
  <c r="BF120" i="3"/>
  <c r="AX120" i="3"/>
  <c r="BC120" i="3"/>
  <c r="BB120" i="3"/>
  <c r="AW120" i="3"/>
  <c r="AZ120" i="3"/>
  <c r="AY120" i="3"/>
  <c r="BE120" i="3"/>
  <c r="BD103" i="3"/>
  <c r="BC103" i="3"/>
  <c r="BA103" i="3"/>
  <c r="AY103" i="3"/>
  <c r="AX103" i="3"/>
  <c r="AW103" i="3"/>
  <c r="BF103" i="3"/>
  <c r="AZ103" i="3"/>
  <c r="BB103" i="3"/>
  <c r="BE103" i="3"/>
  <c r="BB21" i="3"/>
  <c r="AW21" i="3"/>
  <c r="AX21" i="3"/>
  <c r="BE21" i="3"/>
  <c r="BD21" i="3"/>
  <c r="AZ21" i="3"/>
  <c r="AY21" i="3"/>
  <c r="BA21" i="3"/>
  <c r="BC21" i="3"/>
  <c r="BF21" i="3"/>
  <c r="AW97" i="3"/>
  <c r="AX97" i="3"/>
  <c r="BA97" i="3"/>
  <c r="BD97" i="3"/>
  <c r="AY97" i="3"/>
  <c r="BF97" i="3"/>
  <c r="BC97" i="3"/>
  <c r="BE97" i="3"/>
  <c r="AZ97" i="3"/>
  <c r="BB97" i="3"/>
  <c r="BC26" i="3"/>
  <c r="BB26" i="3"/>
  <c r="AX26" i="3"/>
  <c r="BE26" i="3"/>
  <c r="AY26" i="3"/>
  <c r="BF26" i="3"/>
  <c r="BD26" i="3"/>
  <c r="BA26" i="3"/>
  <c r="AW26" i="3"/>
  <c r="AZ26" i="3"/>
  <c r="BB29" i="3"/>
  <c r="AW29" i="3"/>
  <c r="AY29" i="3"/>
  <c r="BA29" i="3"/>
  <c r="BC29" i="3"/>
  <c r="BF29" i="3"/>
  <c r="BE29" i="3"/>
  <c r="BD29" i="3"/>
  <c r="AZ29" i="3"/>
  <c r="AX29" i="3"/>
  <c r="BF73" i="3"/>
  <c r="AY73" i="3"/>
  <c r="AW73" i="3"/>
  <c r="BB73" i="3"/>
  <c r="BE73" i="3"/>
  <c r="AZ73" i="3"/>
  <c r="AX73" i="3"/>
  <c r="BC73" i="3"/>
  <c r="BD73" i="3"/>
  <c r="BA73" i="3"/>
  <c r="AZ130" i="3"/>
  <c r="AW130" i="3"/>
  <c r="AX130" i="3"/>
  <c r="BE130" i="3"/>
  <c r="BD130" i="3"/>
  <c r="BC130" i="3"/>
  <c r="BB130" i="3"/>
  <c r="BA130" i="3"/>
  <c r="AY130" i="3"/>
  <c r="BF130" i="3"/>
  <c r="AX125" i="3"/>
  <c r="AY125" i="3"/>
  <c r="BD125" i="3"/>
  <c r="BE125" i="3"/>
  <c r="AZ125" i="3"/>
  <c r="BB125" i="3"/>
  <c r="BA125" i="3"/>
  <c r="AW125" i="3"/>
  <c r="BC125" i="3"/>
  <c r="BF125" i="3"/>
  <c r="AY77" i="3"/>
  <c r="AW77" i="3"/>
  <c r="AZ77" i="3"/>
  <c r="BC77" i="3"/>
  <c r="BA77" i="3"/>
  <c r="BB77" i="3"/>
  <c r="BF77" i="3"/>
  <c r="BE77" i="3"/>
  <c r="AX77" i="3"/>
  <c r="BD77" i="3"/>
  <c r="BA68" i="3"/>
  <c r="BB68" i="3"/>
  <c r="AY68" i="3"/>
  <c r="AX68" i="3"/>
  <c r="BC68" i="3"/>
  <c r="BD68" i="3"/>
  <c r="BE68" i="3"/>
  <c r="BF68" i="3"/>
  <c r="AW68" i="3"/>
  <c r="AZ68" i="3"/>
  <c r="BE132" i="3"/>
  <c r="AX132" i="3"/>
  <c r="BB132" i="3"/>
  <c r="BD132" i="3"/>
  <c r="AW132" i="3"/>
  <c r="BC132" i="3"/>
  <c r="AZ132" i="3"/>
  <c r="BF132" i="3"/>
  <c r="AY132" i="3"/>
  <c r="BA132" i="3"/>
  <c r="AW135" i="3"/>
  <c r="AX135" i="3"/>
  <c r="BA135" i="3"/>
  <c r="BF135" i="3"/>
  <c r="BB135" i="3"/>
  <c r="BC135" i="3"/>
  <c r="BE135" i="3"/>
  <c r="AY135" i="3"/>
  <c r="BD135" i="3"/>
  <c r="AZ135" i="3"/>
  <c r="BG35" i="3" l="1"/>
  <c r="BG124" i="3"/>
  <c r="BG28" i="3"/>
  <c r="BG143" i="3"/>
  <c r="BG56" i="3"/>
  <c r="BG34" i="3"/>
  <c r="BG87" i="3"/>
  <c r="BG96" i="3"/>
  <c r="BG36" i="3"/>
  <c r="BG30" i="3"/>
  <c r="BG13" i="3"/>
  <c r="BG119" i="3"/>
  <c r="BG132" i="3"/>
  <c r="BG68" i="3"/>
  <c r="BG29" i="3"/>
  <c r="BG41" i="3"/>
  <c r="BG58" i="3"/>
  <c r="BG142" i="3"/>
  <c r="BG53" i="3"/>
  <c r="BG89" i="3"/>
  <c r="BG105" i="3"/>
  <c r="BG50" i="3"/>
  <c r="BG54" i="3"/>
  <c r="BG18" i="3"/>
  <c r="BG45" i="3"/>
  <c r="BG109" i="3"/>
  <c r="BG116" i="3"/>
  <c r="BH12" i="3" a="1"/>
  <c r="BG135" i="3"/>
  <c r="BG72" i="3"/>
  <c r="BG17" i="3"/>
  <c r="BG64" i="3"/>
  <c r="BG122" i="3"/>
  <c r="BG42" i="3"/>
  <c r="BG60" i="3"/>
  <c r="BG112" i="3"/>
  <c r="BG99" i="3"/>
  <c r="BG39" i="3"/>
  <c r="BG104" i="3"/>
  <c r="BG91" i="3"/>
  <c r="BG114" i="3"/>
  <c r="BG90" i="3"/>
  <c r="BG77" i="3"/>
  <c r="BG26" i="3"/>
  <c r="BG111" i="3"/>
  <c r="BG85" i="3"/>
  <c r="BG63" i="3"/>
  <c r="BG126" i="3"/>
  <c r="BG61" i="3"/>
  <c r="BG95" i="3"/>
  <c r="BG131" i="3"/>
  <c r="BG101" i="3"/>
  <c r="BG129" i="3"/>
  <c r="BG51" i="3"/>
  <c r="BG38" i="3"/>
  <c r="BG76" i="3"/>
  <c r="BG14" i="3"/>
  <c r="BG123" i="3"/>
  <c r="BG136" i="3"/>
  <c r="BG100" i="3"/>
  <c r="BG55" i="3"/>
  <c r="BG25" i="3"/>
  <c r="BG66" i="3"/>
  <c r="BG88" i="3"/>
  <c r="BG70" i="3"/>
  <c r="BG52" i="3"/>
  <c r="BG106" i="3"/>
  <c r="BG125" i="3"/>
  <c r="BG103" i="3"/>
  <c r="BG84" i="3"/>
  <c r="BG65" i="3"/>
  <c r="BG20" i="3"/>
  <c r="BG138" i="3"/>
  <c r="BG23" i="3"/>
  <c r="BG33" i="3"/>
  <c r="BG128" i="3"/>
  <c r="BG92" i="3"/>
  <c r="BG31" i="3"/>
  <c r="BG118" i="3"/>
  <c r="BG127" i="3"/>
  <c r="BG49" i="3"/>
  <c r="BG108" i="3"/>
  <c r="BG93" i="3"/>
  <c r="BG62" i="3"/>
  <c r="BG75" i="3"/>
  <c r="BG83" i="3"/>
  <c r="BG69" i="3"/>
  <c r="BG37" i="3"/>
  <c r="BG81" i="3"/>
  <c r="BG141" i="3"/>
  <c r="BG67" i="3"/>
  <c r="BG74" i="3"/>
  <c r="BG115" i="3"/>
  <c r="BG94" i="3"/>
  <c r="BG24" i="3"/>
  <c r="BG134" i="3"/>
  <c r="BG110" i="3"/>
  <c r="BG130" i="3"/>
  <c r="BG73" i="3"/>
  <c r="BG97" i="3"/>
  <c r="BG21" i="3"/>
  <c r="BG120" i="3"/>
  <c r="BG48" i="3"/>
  <c r="BG71" i="3"/>
  <c r="BG40" i="3"/>
  <c r="BG86" i="3"/>
  <c r="BG137" i="3"/>
  <c r="BG98" i="3"/>
  <c r="BG139" i="3"/>
  <c r="BG32" i="3"/>
  <c r="BG113" i="3"/>
  <c r="BG19" i="3"/>
  <c r="BG15" i="3"/>
  <c r="BG44" i="3"/>
  <c r="BG16" i="3"/>
  <c r="BG79" i="3"/>
  <c r="BG144" i="3"/>
  <c r="BG107" i="3"/>
  <c r="BG78" i="3"/>
  <c r="BG57" i="3"/>
  <c r="BG22" i="3"/>
  <c r="BG80" i="3"/>
  <c r="BG27" i="3"/>
  <c r="BG82" i="3"/>
  <c r="BG102" i="3"/>
  <c r="BG140" i="3"/>
  <c r="BG46" i="3"/>
  <c r="BG59" i="3"/>
  <c r="BG133" i="3"/>
  <c r="BG121" i="3"/>
  <c r="BG43" i="3"/>
  <c r="BG47" i="3"/>
  <c r="BG117" i="3"/>
  <c r="BG12" i="3"/>
  <c r="BH12" i="3" l="1"/>
  <c r="BI12" i="3"/>
  <c r="BN12" i="3"/>
  <c r="BI13" i="3"/>
  <c r="BO13" i="3"/>
  <c r="BJ14" i="3"/>
  <c r="BO14" i="3"/>
  <c r="BK15" i="3"/>
  <c r="BP15" i="3"/>
  <c r="BK16" i="3"/>
  <c r="BQ16" i="3"/>
  <c r="BL17" i="3"/>
  <c r="BQ17" i="3"/>
  <c r="BM18" i="3"/>
  <c r="BH19" i="3"/>
  <c r="BM19" i="3"/>
  <c r="BI20" i="3"/>
  <c r="BN20" i="3"/>
  <c r="BI21" i="3"/>
  <c r="BO21" i="3"/>
  <c r="BJ22" i="3"/>
  <c r="BO22" i="3"/>
  <c r="BK23" i="3"/>
  <c r="BP23" i="3"/>
  <c r="BK24" i="3"/>
  <c r="BQ24" i="3"/>
  <c r="BL25" i="3"/>
  <c r="BQ25" i="3"/>
  <c r="BM26" i="3"/>
  <c r="BH27" i="3"/>
  <c r="BM27" i="3"/>
  <c r="BI28" i="3"/>
  <c r="BN28" i="3"/>
  <c r="BI29" i="3"/>
  <c r="BO29" i="3"/>
  <c r="BJ30" i="3"/>
  <c r="BO30" i="3"/>
  <c r="BK31" i="3"/>
  <c r="BJ12" i="3"/>
  <c r="BO12" i="3"/>
  <c r="BK13" i="3"/>
  <c r="BP13" i="3"/>
  <c r="BK14" i="3"/>
  <c r="BQ14" i="3"/>
  <c r="BL15" i="3"/>
  <c r="BQ15" i="3"/>
  <c r="BM16" i="3"/>
  <c r="BH17" i="3"/>
  <c r="BM17" i="3"/>
  <c r="BI18" i="3"/>
  <c r="BN18" i="3"/>
  <c r="BI19" i="3"/>
  <c r="BO19" i="3"/>
  <c r="BJ20" i="3"/>
  <c r="BO20" i="3"/>
  <c r="BK21" i="3"/>
  <c r="BP21" i="3"/>
  <c r="BK22" i="3"/>
  <c r="BQ22" i="3"/>
  <c r="BL23" i="3"/>
  <c r="BQ23" i="3"/>
  <c r="BM24" i="3"/>
  <c r="BH25" i="3"/>
  <c r="BM25" i="3"/>
  <c r="BQ12" i="3"/>
  <c r="BQ13" i="3"/>
  <c r="BH15" i="3"/>
  <c r="BI16" i="3"/>
  <c r="BI17" i="3"/>
  <c r="BJ18" i="3"/>
  <c r="BK19" i="3"/>
  <c r="BK20" i="3"/>
  <c r="BL21" i="3"/>
  <c r="BM22" i="3"/>
  <c r="BM23" i="3"/>
  <c r="BN24" i="3"/>
  <c r="BO25" i="3"/>
  <c r="BK26" i="3"/>
  <c r="BI27" i="3"/>
  <c r="BP27" i="3"/>
  <c r="BM28" i="3"/>
  <c r="BK29" i="3"/>
  <c r="BQ29" i="3"/>
  <c r="BN30" i="3"/>
  <c r="BL31" i="3"/>
  <c r="BQ31" i="3"/>
  <c r="BM32" i="3"/>
  <c r="BH33" i="3"/>
  <c r="BM33" i="3"/>
  <c r="BI34" i="3"/>
  <c r="BN34" i="3"/>
  <c r="BI35" i="3"/>
  <c r="BO35" i="3"/>
  <c r="BJ36" i="3"/>
  <c r="BO36" i="3"/>
  <c r="BK37" i="3"/>
  <c r="BP37" i="3"/>
  <c r="BK38" i="3"/>
  <c r="BQ38" i="3"/>
  <c r="BL39" i="3"/>
  <c r="BQ39" i="3"/>
  <c r="BM40" i="3"/>
  <c r="BH41" i="3"/>
  <c r="BM41" i="3"/>
  <c r="BI42" i="3"/>
  <c r="BN42" i="3"/>
  <c r="BI43" i="3"/>
  <c r="BO43" i="3"/>
  <c r="BJ44" i="3"/>
  <c r="BO44" i="3"/>
  <c r="BK45" i="3"/>
  <c r="BP45" i="3"/>
  <c r="BJ46" i="3"/>
  <c r="BN46" i="3"/>
  <c r="BH47" i="3"/>
  <c r="BL47" i="3"/>
  <c r="BP47" i="3"/>
  <c r="BJ48" i="3"/>
  <c r="BN48" i="3"/>
  <c r="BH49" i="3"/>
  <c r="BL49" i="3"/>
  <c r="BP49" i="3"/>
  <c r="BJ50" i="3"/>
  <c r="BN50" i="3"/>
  <c r="BH51" i="3"/>
  <c r="BL51" i="3"/>
  <c r="BP51" i="3"/>
  <c r="BJ52" i="3"/>
  <c r="BN52" i="3"/>
  <c r="BH53" i="3"/>
  <c r="BL53" i="3"/>
  <c r="BP53" i="3"/>
  <c r="BJ54" i="3"/>
  <c r="BN54" i="3"/>
  <c r="BH55" i="3"/>
  <c r="BL55" i="3"/>
  <c r="BP55" i="3"/>
  <c r="BJ56" i="3"/>
  <c r="BN56" i="3"/>
  <c r="BH57" i="3"/>
  <c r="BL57" i="3"/>
  <c r="BP57" i="3"/>
  <c r="BJ58" i="3"/>
  <c r="BN58" i="3"/>
  <c r="BH59" i="3"/>
  <c r="BL59" i="3"/>
  <c r="BP59" i="3"/>
  <c r="BJ60" i="3"/>
  <c r="BN60" i="3"/>
  <c r="BH61" i="3"/>
  <c r="BL61" i="3"/>
  <c r="BP61" i="3"/>
  <c r="BJ62" i="3"/>
  <c r="BN62" i="3"/>
  <c r="BH63" i="3"/>
  <c r="BL63" i="3"/>
  <c r="BP63" i="3"/>
  <c r="BJ64" i="3"/>
  <c r="BN64" i="3"/>
  <c r="BH65" i="3"/>
  <c r="BL65" i="3"/>
  <c r="BP65" i="3"/>
  <c r="BJ66" i="3"/>
  <c r="BN66" i="3"/>
  <c r="BH67" i="3"/>
  <c r="BL67" i="3"/>
  <c r="BP67" i="3"/>
  <c r="BJ68" i="3"/>
  <c r="BN68" i="3"/>
  <c r="BH69" i="3"/>
  <c r="BL69" i="3"/>
  <c r="BP69" i="3"/>
  <c r="BJ70" i="3"/>
  <c r="BN70" i="3"/>
  <c r="BH71" i="3"/>
  <c r="BL71" i="3"/>
  <c r="BP71" i="3"/>
  <c r="BJ72" i="3"/>
  <c r="BN72" i="3"/>
  <c r="BH73" i="3"/>
  <c r="BL73" i="3"/>
  <c r="BP73" i="3"/>
  <c r="BJ74" i="3"/>
  <c r="BN74" i="3"/>
  <c r="BH75" i="3"/>
  <c r="BL75" i="3"/>
  <c r="BP75" i="3"/>
  <c r="BJ76" i="3"/>
  <c r="BN76" i="3"/>
  <c r="BH77" i="3"/>
  <c r="BL77" i="3"/>
  <c r="BP77" i="3"/>
  <c r="BJ78" i="3"/>
  <c r="BN78" i="3"/>
  <c r="BH79" i="3"/>
  <c r="BL79" i="3"/>
  <c r="BP79" i="3"/>
  <c r="BJ80" i="3"/>
  <c r="BN80" i="3"/>
  <c r="BH81" i="3"/>
  <c r="BL81" i="3"/>
  <c r="BP81" i="3"/>
  <c r="BJ82" i="3"/>
  <c r="BN82" i="3"/>
  <c r="BH83" i="3"/>
  <c r="BL83" i="3"/>
  <c r="BP83" i="3"/>
  <c r="BJ84" i="3"/>
  <c r="BN84" i="3"/>
  <c r="BH85" i="3"/>
  <c r="BL85" i="3"/>
  <c r="BP85" i="3"/>
  <c r="BJ86" i="3"/>
  <c r="BN86" i="3"/>
  <c r="BH87" i="3"/>
  <c r="BL87" i="3"/>
  <c r="BP87" i="3"/>
  <c r="BJ88" i="3"/>
  <c r="BN88" i="3"/>
  <c r="BH89" i="3"/>
  <c r="BL89" i="3"/>
  <c r="BP89" i="3"/>
  <c r="BJ90" i="3"/>
  <c r="BN90" i="3"/>
  <c r="BH91" i="3"/>
  <c r="BL91" i="3"/>
  <c r="BP91" i="3"/>
  <c r="BJ92" i="3"/>
  <c r="BN92" i="3"/>
  <c r="BH93" i="3"/>
  <c r="BL93" i="3"/>
  <c r="BP93" i="3"/>
  <c r="BJ94" i="3"/>
  <c r="BN94" i="3"/>
  <c r="BH95" i="3"/>
  <c r="BL95" i="3"/>
  <c r="BP95" i="3"/>
  <c r="BJ96" i="3"/>
  <c r="BN96" i="3"/>
  <c r="BH97" i="3"/>
  <c r="BL97" i="3"/>
  <c r="BP97" i="3"/>
  <c r="BJ98" i="3"/>
  <c r="BN98" i="3"/>
  <c r="BH99" i="3"/>
  <c r="BL99" i="3"/>
  <c r="BP99" i="3"/>
  <c r="BJ100" i="3"/>
  <c r="BN100" i="3"/>
  <c r="BH101" i="3"/>
  <c r="BL101" i="3"/>
  <c r="BP101" i="3"/>
  <c r="BJ102" i="3"/>
  <c r="BN102" i="3"/>
  <c r="BH103" i="3"/>
  <c r="BL103" i="3"/>
  <c r="BP103" i="3"/>
  <c r="BJ104" i="3"/>
  <c r="BN104" i="3"/>
  <c r="BH105" i="3"/>
  <c r="BL105" i="3"/>
  <c r="BP105" i="3"/>
  <c r="BJ106" i="3"/>
  <c r="BN106" i="3"/>
  <c r="BH107" i="3"/>
  <c r="BL107" i="3"/>
  <c r="BP107" i="3"/>
  <c r="BJ108" i="3"/>
  <c r="BN108" i="3"/>
  <c r="BH109" i="3"/>
  <c r="BL109" i="3"/>
  <c r="BP109" i="3"/>
  <c r="BJ110" i="3"/>
  <c r="BN110" i="3"/>
  <c r="BH111" i="3"/>
  <c r="BL111" i="3"/>
  <c r="BP111" i="3"/>
  <c r="BJ112" i="3"/>
  <c r="BN112" i="3"/>
  <c r="BH113" i="3"/>
  <c r="BL113" i="3"/>
  <c r="BP113" i="3"/>
  <c r="BJ114" i="3"/>
  <c r="BN114" i="3"/>
  <c r="BH115" i="3"/>
  <c r="BL115" i="3"/>
  <c r="BP115" i="3"/>
  <c r="BJ116" i="3"/>
  <c r="BN116" i="3"/>
  <c r="BH117" i="3"/>
  <c r="BL117" i="3"/>
  <c r="BP117" i="3"/>
  <c r="BJ118" i="3"/>
  <c r="BN118" i="3"/>
  <c r="BH119" i="3"/>
  <c r="BL119" i="3"/>
  <c r="BP119" i="3"/>
  <c r="BJ120" i="3"/>
  <c r="BN120" i="3"/>
  <c r="BH121" i="3"/>
  <c r="BL121" i="3"/>
  <c r="BP121" i="3"/>
  <c r="BJ122" i="3"/>
  <c r="BN122" i="3"/>
  <c r="BH123" i="3"/>
  <c r="BL123" i="3"/>
  <c r="BP123" i="3"/>
  <c r="BJ124" i="3"/>
  <c r="BN124" i="3"/>
  <c r="BH125" i="3"/>
  <c r="BL125" i="3"/>
  <c r="BP125" i="3"/>
  <c r="BJ126" i="3"/>
  <c r="BN126" i="3"/>
  <c r="BH127" i="3"/>
  <c r="BL127" i="3"/>
  <c r="BP127" i="3"/>
  <c r="BJ128" i="3"/>
  <c r="BN128" i="3"/>
  <c r="BH129" i="3"/>
  <c r="BL129" i="3"/>
  <c r="BP129" i="3"/>
  <c r="BJ130" i="3"/>
  <c r="BN130" i="3"/>
  <c r="BH131" i="3"/>
  <c r="BL131" i="3"/>
  <c r="BP131" i="3"/>
  <c r="BJ132" i="3"/>
  <c r="BN132" i="3"/>
  <c r="BH133" i="3"/>
  <c r="BL133" i="3"/>
  <c r="BP133" i="3"/>
  <c r="BJ134" i="3"/>
  <c r="BN134" i="3"/>
  <c r="BH135" i="3"/>
  <c r="BL135" i="3"/>
  <c r="BP135" i="3"/>
  <c r="BJ136" i="3"/>
  <c r="BN136" i="3"/>
  <c r="BH137" i="3"/>
  <c r="BM12" i="3"/>
  <c r="BI14" i="3"/>
  <c r="BM15" i="3"/>
  <c r="BO16" i="3"/>
  <c r="BK18" i="3"/>
  <c r="BP19" i="3"/>
  <c r="BH21" i="3"/>
  <c r="BN22" i="3"/>
  <c r="BI24" i="3"/>
  <c r="BK25" i="3"/>
  <c r="BN26" i="3"/>
  <c r="BL27" i="3"/>
  <c r="BK28" i="3"/>
  <c r="BL29" i="3"/>
  <c r="BK30" i="3"/>
  <c r="BI31" i="3"/>
  <c r="BI32" i="3"/>
  <c r="BO32" i="3"/>
  <c r="BL33" i="3"/>
  <c r="BJ34" i="3"/>
  <c r="BQ34" i="3"/>
  <c r="BM35" i="3"/>
  <c r="BK36" i="3"/>
  <c r="BH37" i="3"/>
  <c r="BO37" i="3"/>
  <c r="BM38" i="3"/>
  <c r="BI39" i="3"/>
  <c r="BP39" i="3"/>
  <c r="BN40" i="3"/>
  <c r="BK41" i="3"/>
  <c r="BQ41" i="3"/>
  <c r="BO42" i="3"/>
  <c r="BL43" i="3"/>
  <c r="BI44" i="3"/>
  <c r="BQ44" i="3"/>
  <c r="BM45" i="3"/>
  <c r="BI46" i="3"/>
  <c r="BO46" i="3"/>
  <c r="BJ47" i="3"/>
  <c r="BO47" i="3"/>
  <c r="BK48" i="3"/>
  <c r="BP48" i="3"/>
  <c r="BK49" i="3"/>
  <c r="BQ49" i="3"/>
  <c r="BL50" i="3"/>
  <c r="BQ50" i="3"/>
  <c r="BM51" i="3"/>
  <c r="BH52" i="3"/>
  <c r="BM52" i="3"/>
  <c r="BI53" i="3"/>
  <c r="BN53" i="3"/>
  <c r="BI54" i="3"/>
  <c r="BO54" i="3"/>
  <c r="BJ55" i="3"/>
  <c r="BO55" i="3"/>
  <c r="BK56" i="3"/>
  <c r="BP56" i="3"/>
  <c r="BK57" i="3"/>
  <c r="BQ57" i="3"/>
  <c r="BL58" i="3"/>
  <c r="BQ58" i="3"/>
  <c r="BM59" i="3"/>
  <c r="BH60" i="3"/>
  <c r="BM60" i="3"/>
  <c r="BI61" i="3"/>
  <c r="BN61" i="3"/>
  <c r="BI62" i="3"/>
  <c r="BO62" i="3"/>
  <c r="BJ63" i="3"/>
  <c r="BO63" i="3"/>
  <c r="BK64" i="3"/>
  <c r="BP64" i="3"/>
  <c r="BK65" i="3"/>
  <c r="BQ65" i="3"/>
  <c r="BL66" i="3"/>
  <c r="BQ66" i="3"/>
  <c r="BM67" i="3"/>
  <c r="BH68" i="3"/>
  <c r="BM68" i="3"/>
  <c r="BI69" i="3"/>
  <c r="BN69" i="3"/>
  <c r="BI70" i="3"/>
  <c r="BO70" i="3"/>
  <c r="BJ71" i="3"/>
  <c r="BO71" i="3"/>
  <c r="BK72" i="3"/>
  <c r="BP72" i="3"/>
  <c r="BK73" i="3"/>
  <c r="BQ73" i="3"/>
  <c r="BL74" i="3"/>
  <c r="BQ74" i="3"/>
  <c r="BM75" i="3"/>
  <c r="BH76" i="3"/>
  <c r="BM76" i="3"/>
  <c r="BI77" i="3"/>
  <c r="BN77" i="3"/>
  <c r="BI78" i="3"/>
  <c r="BO78" i="3"/>
  <c r="BJ79" i="3"/>
  <c r="BO79" i="3"/>
  <c r="BK80" i="3"/>
  <c r="BP80" i="3"/>
  <c r="BK81" i="3"/>
  <c r="BQ81" i="3"/>
  <c r="BL82" i="3"/>
  <c r="BQ82" i="3"/>
  <c r="BM83" i="3"/>
  <c r="BH84" i="3"/>
  <c r="BM84" i="3"/>
  <c r="BI85" i="3"/>
  <c r="BN85" i="3"/>
  <c r="BI86" i="3"/>
  <c r="BO86" i="3"/>
  <c r="BJ87" i="3"/>
  <c r="BO87" i="3"/>
  <c r="BK88" i="3"/>
  <c r="BP88" i="3"/>
  <c r="BK89" i="3"/>
  <c r="BQ89" i="3"/>
  <c r="BL90" i="3"/>
  <c r="BQ90" i="3"/>
  <c r="BM91" i="3"/>
  <c r="BH92" i="3"/>
  <c r="BM92" i="3"/>
  <c r="BI93" i="3"/>
  <c r="BN93" i="3"/>
  <c r="BK12" i="3"/>
  <c r="BM13" i="3"/>
  <c r="BI15" i="3"/>
  <c r="BN16" i="3"/>
  <c r="BP17" i="3"/>
  <c r="BL19" i="3"/>
  <c r="BQ20" i="3"/>
  <c r="BI22" i="3"/>
  <c r="BO23" i="3"/>
  <c r="BI25" i="3"/>
  <c r="BJ26" i="3"/>
  <c r="BK27" i="3"/>
  <c r="BJ28" i="3"/>
  <c r="BH29" i="3"/>
  <c r="BI30" i="3"/>
  <c r="BH31" i="3"/>
  <c r="BP31" i="3"/>
  <c r="BN32" i="3"/>
  <c r="BK33" i="3"/>
  <c r="BQ33" i="3"/>
  <c r="BO34" i="3"/>
  <c r="BL35" i="3"/>
  <c r="BI36" i="3"/>
  <c r="BQ36" i="3"/>
  <c r="BM37" i="3"/>
  <c r="BJ38" i="3"/>
  <c r="BH39" i="3"/>
  <c r="BO39" i="3"/>
  <c r="BK40" i="3"/>
  <c r="BI41" i="3"/>
  <c r="BP41" i="3"/>
  <c r="BM42" i="3"/>
  <c r="BK43" i="3"/>
  <c r="BQ43" i="3"/>
  <c r="BN44" i="3"/>
  <c r="BL45" i="3"/>
  <c r="BH46" i="3"/>
  <c r="BM46" i="3"/>
  <c r="BI47" i="3"/>
  <c r="BN47" i="3"/>
  <c r="BI48" i="3"/>
  <c r="BO48" i="3"/>
  <c r="BJ49" i="3"/>
  <c r="BO49" i="3"/>
  <c r="BK50" i="3"/>
  <c r="BP50" i="3"/>
  <c r="BK51" i="3"/>
  <c r="BQ51" i="3"/>
  <c r="BL52" i="3"/>
  <c r="BQ52" i="3"/>
  <c r="BM53" i="3"/>
  <c r="BH54" i="3"/>
  <c r="BM54" i="3"/>
  <c r="BI55" i="3"/>
  <c r="BN55" i="3"/>
  <c r="BI56" i="3"/>
  <c r="BO56" i="3"/>
  <c r="BJ57" i="3"/>
  <c r="BO57" i="3"/>
  <c r="BK58" i="3"/>
  <c r="BP58" i="3"/>
  <c r="BK59" i="3"/>
  <c r="BQ59" i="3"/>
  <c r="BL60" i="3"/>
  <c r="BQ60" i="3"/>
  <c r="BM61" i="3"/>
  <c r="BH62" i="3"/>
  <c r="BM62" i="3"/>
  <c r="BI63" i="3"/>
  <c r="BN63" i="3"/>
  <c r="BI64" i="3"/>
  <c r="BO64" i="3"/>
  <c r="BJ65" i="3"/>
  <c r="BO65" i="3"/>
  <c r="BK66" i="3"/>
  <c r="BP66" i="3"/>
  <c r="BK67" i="3"/>
  <c r="BQ67" i="3"/>
  <c r="BL68" i="3"/>
  <c r="BQ68" i="3"/>
  <c r="BM69" i="3"/>
  <c r="BH70" i="3"/>
  <c r="BM70" i="3"/>
  <c r="BI71" i="3"/>
  <c r="BN71" i="3"/>
  <c r="BI72" i="3"/>
  <c r="BO72" i="3"/>
  <c r="BJ73" i="3"/>
  <c r="BO73" i="3"/>
  <c r="BK74" i="3"/>
  <c r="BP74" i="3"/>
  <c r="BK75" i="3"/>
  <c r="BQ75" i="3"/>
  <c r="BL76" i="3"/>
  <c r="BQ76" i="3"/>
  <c r="BM77" i="3"/>
  <c r="BH78" i="3"/>
  <c r="BM78" i="3"/>
  <c r="BI79" i="3"/>
  <c r="BN79" i="3"/>
  <c r="BI80" i="3"/>
  <c r="BO80" i="3"/>
  <c r="BJ81" i="3"/>
  <c r="BO81" i="3"/>
  <c r="BK82" i="3"/>
  <c r="BP82" i="3"/>
  <c r="BK83" i="3"/>
  <c r="BQ83" i="3"/>
  <c r="BL84" i="3"/>
  <c r="BQ84" i="3"/>
  <c r="BM85" i="3"/>
  <c r="BH86" i="3"/>
  <c r="BM86" i="3"/>
  <c r="BI87" i="3"/>
  <c r="BN87" i="3"/>
  <c r="BI88" i="3"/>
  <c r="BO88" i="3"/>
  <c r="BJ89" i="3"/>
  <c r="BO89" i="3"/>
  <c r="BK90" i="3"/>
  <c r="BP90" i="3"/>
  <c r="BK91" i="3"/>
  <c r="BQ91" i="3"/>
  <c r="BL92" i="3"/>
  <c r="BQ92" i="3"/>
  <c r="BM93" i="3"/>
  <c r="BH94" i="3"/>
  <c r="BM94" i="3"/>
  <c r="BI95" i="3"/>
  <c r="BN95" i="3"/>
  <c r="BI96" i="3"/>
  <c r="BO96" i="3"/>
  <c r="BJ97" i="3"/>
  <c r="BO97" i="3"/>
  <c r="BK98" i="3"/>
  <c r="BP98" i="3"/>
  <c r="BK99" i="3"/>
  <c r="BQ99" i="3"/>
  <c r="BL100" i="3"/>
  <c r="BH13" i="3"/>
  <c r="BO15" i="3"/>
  <c r="BO18" i="3"/>
  <c r="BM21" i="3"/>
  <c r="BJ24" i="3"/>
  <c r="BO26" i="3"/>
  <c r="BO28" i="3"/>
  <c r="BM30" i="3"/>
  <c r="BJ32" i="3"/>
  <c r="BO33" i="3"/>
  <c r="BH35" i="3"/>
  <c r="BM36" i="3"/>
  <c r="BQ37" i="3"/>
  <c r="BK39" i="3"/>
  <c r="BO40" i="3"/>
  <c r="BJ42" i="3"/>
  <c r="BM43" i="3"/>
  <c r="BH45" i="3"/>
  <c r="BK46" i="3"/>
  <c r="BK47" i="3"/>
  <c r="BL48" i="3"/>
  <c r="BM49" i="3"/>
  <c r="BM50" i="3"/>
  <c r="BN51" i="3"/>
  <c r="BO52" i="3"/>
  <c r="BO53" i="3"/>
  <c r="BP54" i="3"/>
  <c r="BQ55" i="3"/>
  <c r="BQ56" i="3"/>
  <c r="BH58" i="3"/>
  <c r="BI59" i="3"/>
  <c r="BI60" i="3"/>
  <c r="BJ61" i="3"/>
  <c r="BK62" i="3"/>
  <c r="BK63" i="3"/>
  <c r="BL64" i="3"/>
  <c r="BM65" i="3"/>
  <c r="BM66" i="3"/>
  <c r="BN67" i="3"/>
  <c r="BO68" i="3"/>
  <c r="BO69" i="3"/>
  <c r="BP70" i="3"/>
  <c r="BQ71" i="3"/>
  <c r="BQ72" i="3"/>
  <c r="BH74" i="3"/>
  <c r="BI75" i="3"/>
  <c r="BI76" i="3"/>
  <c r="BJ77" i="3"/>
  <c r="BK78" i="3"/>
  <c r="BK79" i="3"/>
  <c r="BL80" i="3"/>
  <c r="BM81" i="3"/>
  <c r="BM82" i="3"/>
  <c r="BN83" i="3"/>
  <c r="BO84" i="3"/>
  <c r="BO85" i="3"/>
  <c r="BP86" i="3"/>
  <c r="BQ87" i="3"/>
  <c r="BQ88" i="3"/>
  <c r="BH90" i="3"/>
  <c r="BI91" i="3"/>
  <c r="BI92" i="3"/>
  <c r="BJ93" i="3"/>
  <c r="BI94" i="3"/>
  <c r="BP94" i="3"/>
  <c r="BM95" i="3"/>
  <c r="BK96" i="3"/>
  <c r="BQ96" i="3"/>
  <c r="BN97" i="3"/>
  <c r="BL98" i="3"/>
  <c r="BI99" i="3"/>
  <c r="BO99" i="3"/>
  <c r="BM100" i="3"/>
  <c r="BI101" i="3"/>
  <c r="BN101" i="3"/>
  <c r="BI102" i="3"/>
  <c r="BO102" i="3"/>
  <c r="BJ103" i="3"/>
  <c r="BO103" i="3"/>
  <c r="BK104" i="3"/>
  <c r="BP104" i="3"/>
  <c r="BK105" i="3"/>
  <c r="BQ105" i="3"/>
  <c r="BL106" i="3"/>
  <c r="BQ106" i="3"/>
  <c r="BM107" i="3"/>
  <c r="BH108" i="3"/>
  <c r="BM108" i="3"/>
  <c r="BI109" i="3"/>
  <c r="BN109" i="3"/>
  <c r="BI110" i="3"/>
  <c r="BO110" i="3"/>
  <c r="BJ111" i="3"/>
  <c r="BO111" i="3"/>
  <c r="BK112" i="3"/>
  <c r="BP112" i="3"/>
  <c r="BK113" i="3"/>
  <c r="BQ113" i="3"/>
  <c r="BL114" i="3"/>
  <c r="BQ114" i="3"/>
  <c r="BM115" i="3"/>
  <c r="BH116" i="3"/>
  <c r="BM116" i="3"/>
  <c r="BI117" i="3"/>
  <c r="BN117" i="3"/>
  <c r="BI118" i="3"/>
  <c r="BO118" i="3"/>
  <c r="BJ119" i="3"/>
  <c r="BO119" i="3"/>
  <c r="BK120" i="3"/>
  <c r="BP120" i="3"/>
  <c r="BK121" i="3"/>
  <c r="BQ121" i="3"/>
  <c r="BL122" i="3"/>
  <c r="BQ122" i="3"/>
  <c r="BM123" i="3"/>
  <c r="BH124" i="3"/>
  <c r="BM124" i="3"/>
  <c r="BI125" i="3"/>
  <c r="BN125" i="3"/>
  <c r="BI126" i="3"/>
  <c r="BO126" i="3"/>
  <c r="BJ127" i="3"/>
  <c r="BO127" i="3"/>
  <c r="BK128" i="3"/>
  <c r="BP128" i="3"/>
  <c r="BK129" i="3"/>
  <c r="BQ129" i="3"/>
  <c r="BL130" i="3"/>
  <c r="BQ130" i="3"/>
  <c r="BM131" i="3"/>
  <c r="BH132" i="3"/>
  <c r="BM132" i="3"/>
  <c r="BI133" i="3"/>
  <c r="BN133" i="3"/>
  <c r="BI134" i="3"/>
  <c r="BO134" i="3"/>
  <c r="BJ135" i="3"/>
  <c r="BO135" i="3"/>
  <c r="BK136" i="3"/>
  <c r="BP136" i="3"/>
  <c r="BK137" i="3"/>
  <c r="BO137" i="3"/>
  <c r="BI138" i="3"/>
  <c r="BM138" i="3"/>
  <c r="BQ138" i="3"/>
  <c r="BK139" i="3"/>
  <c r="BO139" i="3"/>
  <c r="BI140" i="3"/>
  <c r="BM140" i="3"/>
  <c r="BQ140" i="3"/>
  <c r="BK141" i="3"/>
  <c r="BO141" i="3"/>
  <c r="BI142" i="3"/>
  <c r="BM142" i="3"/>
  <c r="BQ142" i="3"/>
  <c r="BK143" i="3"/>
  <c r="BO143" i="3"/>
  <c r="BI144" i="3"/>
  <c r="BM144" i="3"/>
  <c r="BQ144" i="3"/>
  <c r="BL13" i="3"/>
  <c r="BJ16" i="3"/>
  <c r="BQ18" i="3"/>
  <c r="BQ21" i="3"/>
  <c r="BO24" i="3"/>
  <c r="BQ26" i="3"/>
  <c r="BQ28" i="3"/>
  <c r="BQ30" i="3"/>
  <c r="BK32" i="3"/>
  <c r="BP33" i="3"/>
  <c r="BK35" i="3"/>
  <c r="BN36" i="3"/>
  <c r="BI38" i="3"/>
  <c r="BM39" i="3"/>
  <c r="BQ40" i="3"/>
  <c r="BK42" i="3"/>
  <c r="BP43" i="3"/>
  <c r="BI45" i="3"/>
  <c r="BL46" i="3"/>
  <c r="BM47" i="3"/>
  <c r="BM48" i="3"/>
  <c r="BN49" i="3"/>
  <c r="BO50" i="3"/>
  <c r="BO51" i="3"/>
  <c r="BP52" i="3"/>
  <c r="BQ53" i="3"/>
  <c r="BQ54" i="3"/>
  <c r="BH56" i="3"/>
  <c r="BI57" i="3"/>
  <c r="BI58" i="3"/>
  <c r="BJ59" i="3"/>
  <c r="BK60" i="3"/>
  <c r="BK61" i="3"/>
  <c r="BL62" i="3"/>
  <c r="BM63" i="3"/>
  <c r="BM64" i="3"/>
  <c r="BN65" i="3"/>
  <c r="BO66" i="3"/>
  <c r="BO67" i="3"/>
  <c r="BP68" i="3"/>
  <c r="BQ69" i="3"/>
  <c r="BQ70" i="3"/>
  <c r="BH72" i="3"/>
  <c r="BI73" i="3"/>
  <c r="BI74" i="3"/>
  <c r="BJ75" i="3"/>
  <c r="BK76" i="3"/>
  <c r="BK77" i="3"/>
  <c r="BL78" i="3"/>
  <c r="BM79" i="3"/>
  <c r="BM80" i="3"/>
  <c r="BN81" i="3"/>
  <c r="BO82" i="3"/>
  <c r="BO83" i="3"/>
  <c r="BP84" i="3"/>
  <c r="BQ85" i="3"/>
  <c r="BQ86" i="3"/>
  <c r="BH88" i="3"/>
  <c r="BI89" i="3"/>
  <c r="BI90" i="3"/>
  <c r="BJ91" i="3"/>
  <c r="BK92" i="3"/>
  <c r="BK93" i="3"/>
  <c r="BK94" i="3"/>
  <c r="BQ94" i="3"/>
  <c r="BO95" i="3"/>
  <c r="BL96" i="3"/>
  <c r="BI97" i="3"/>
  <c r="BQ97" i="3"/>
  <c r="BM98" i="3"/>
  <c r="BJ99" i="3"/>
  <c r="BH100" i="3"/>
  <c r="BO100" i="3"/>
  <c r="BJ101" i="3"/>
  <c r="BO101" i="3"/>
  <c r="BK102" i="3"/>
  <c r="BP102" i="3"/>
  <c r="BK103" i="3"/>
  <c r="BQ103" i="3"/>
  <c r="BL104" i="3"/>
  <c r="BQ104" i="3"/>
  <c r="BM105" i="3"/>
  <c r="BH106" i="3"/>
  <c r="BM106" i="3"/>
  <c r="BI107" i="3"/>
  <c r="BN107" i="3"/>
  <c r="BI108" i="3"/>
  <c r="BO108" i="3"/>
  <c r="BJ109" i="3"/>
  <c r="BO109" i="3"/>
  <c r="BK110" i="3"/>
  <c r="BP110" i="3"/>
  <c r="BK111" i="3"/>
  <c r="BQ111" i="3"/>
  <c r="BL112" i="3"/>
  <c r="BQ112" i="3"/>
  <c r="BM113" i="3"/>
  <c r="BH114" i="3"/>
  <c r="BM114" i="3"/>
  <c r="BI115" i="3"/>
  <c r="BN115" i="3"/>
  <c r="BI116" i="3"/>
  <c r="BO116" i="3"/>
  <c r="BJ117" i="3"/>
  <c r="BO117" i="3"/>
  <c r="BK118" i="3"/>
  <c r="BP118" i="3"/>
  <c r="BK119" i="3"/>
  <c r="BQ119" i="3"/>
  <c r="BL120" i="3"/>
  <c r="BQ120" i="3"/>
  <c r="BM121" i="3"/>
  <c r="BH122" i="3"/>
  <c r="BM122" i="3"/>
  <c r="BI123" i="3"/>
  <c r="BN123" i="3"/>
  <c r="BI124" i="3"/>
  <c r="BO124" i="3"/>
  <c r="BJ125" i="3"/>
  <c r="BO125" i="3"/>
  <c r="BK126" i="3"/>
  <c r="BP126" i="3"/>
  <c r="BK127" i="3"/>
  <c r="BQ127" i="3"/>
  <c r="BL128" i="3"/>
  <c r="BQ128" i="3"/>
  <c r="BM129" i="3"/>
  <c r="BH130" i="3"/>
  <c r="BM130" i="3"/>
  <c r="BI131" i="3"/>
  <c r="BN131" i="3"/>
  <c r="BI132" i="3"/>
  <c r="BO132" i="3"/>
  <c r="BJ133" i="3"/>
  <c r="BO133" i="3"/>
  <c r="BK134" i="3"/>
  <c r="BP134" i="3"/>
  <c r="BK135" i="3"/>
  <c r="BQ135" i="3"/>
  <c r="BL136" i="3"/>
  <c r="BQ136" i="3"/>
  <c r="BL137" i="3"/>
  <c r="BP137" i="3"/>
  <c r="BJ138" i="3"/>
  <c r="BN138" i="3"/>
  <c r="BH139" i="3"/>
  <c r="BL139" i="3"/>
  <c r="BP139" i="3"/>
  <c r="BJ140" i="3"/>
  <c r="BN140" i="3"/>
  <c r="BH141" i="3"/>
  <c r="BL141" i="3"/>
  <c r="BP141" i="3"/>
  <c r="BJ142" i="3"/>
  <c r="BN142" i="3"/>
  <c r="BH143" i="3"/>
  <c r="BL143" i="3"/>
  <c r="BP143" i="3"/>
  <c r="BJ144" i="3"/>
  <c r="BN144" i="3"/>
  <c r="BM14" i="3"/>
  <c r="BK17" i="3"/>
  <c r="BQ19" i="3"/>
  <c r="BH23" i="3"/>
  <c r="BP25" i="3"/>
  <c r="BO27" i="3"/>
  <c r="BM29" i="3"/>
  <c r="BM31" i="3"/>
  <c r="BQ32" i="3"/>
  <c r="BK34" i="3"/>
  <c r="BP35" i="3"/>
  <c r="BI37" i="3"/>
  <c r="BN38" i="3"/>
  <c r="BI40" i="3"/>
  <c r="BL41" i="3"/>
  <c r="BQ42" i="3"/>
  <c r="BK44" i="3"/>
  <c r="BO45" i="3"/>
  <c r="BP46" i="3"/>
  <c r="BQ47" i="3"/>
  <c r="BQ48" i="3"/>
  <c r="BH50" i="3"/>
  <c r="BI51" i="3"/>
  <c r="BI52" i="3"/>
  <c r="BJ53" i="3"/>
  <c r="BK54" i="3"/>
  <c r="BK55" i="3"/>
  <c r="BL56" i="3"/>
  <c r="BM57" i="3"/>
  <c r="BM58" i="3"/>
  <c r="BN59" i="3"/>
  <c r="BO60" i="3"/>
  <c r="BO61" i="3"/>
  <c r="BP62" i="3"/>
  <c r="BQ63" i="3"/>
  <c r="BQ64" i="3"/>
  <c r="BH66" i="3"/>
  <c r="BI67" i="3"/>
  <c r="BI68" i="3"/>
  <c r="BJ69" i="3"/>
  <c r="BK70" i="3"/>
  <c r="BK71" i="3"/>
  <c r="BL72" i="3"/>
  <c r="BM73" i="3"/>
  <c r="BM74" i="3"/>
  <c r="BN75" i="3"/>
  <c r="BO76" i="3"/>
  <c r="BO77" i="3"/>
  <c r="BP78" i="3"/>
  <c r="BQ79" i="3"/>
  <c r="BQ80" i="3"/>
  <c r="BH82" i="3"/>
  <c r="BI83" i="3"/>
  <c r="BI84" i="3"/>
  <c r="BJ85" i="3"/>
  <c r="BK86" i="3"/>
  <c r="BK87" i="3"/>
  <c r="BL88" i="3"/>
  <c r="BM89" i="3"/>
  <c r="BM90" i="3"/>
  <c r="BN91" i="3"/>
  <c r="BO92" i="3"/>
  <c r="BO93" i="3"/>
  <c r="BL94" i="3"/>
  <c r="BJ95" i="3"/>
  <c r="BQ95" i="3"/>
  <c r="BM96" i="3"/>
  <c r="BK97" i="3"/>
  <c r="BH98" i="3"/>
  <c r="BO98" i="3"/>
  <c r="BM99" i="3"/>
  <c r="BI100" i="3"/>
  <c r="BP100" i="3"/>
  <c r="BK101" i="3"/>
  <c r="BQ101" i="3"/>
  <c r="BL102" i="3"/>
  <c r="BQ102" i="3"/>
  <c r="BM103" i="3"/>
  <c r="BH104" i="3"/>
  <c r="BM104" i="3"/>
  <c r="BI105" i="3"/>
  <c r="BN105" i="3"/>
  <c r="BI106" i="3"/>
  <c r="BO106" i="3"/>
  <c r="BJ107" i="3"/>
  <c r="BO107" i="3"/>
  <c r="BK108" i="3"/>
  <c r="BP108" i="3"/>
  <c r="BK109" i="3"/>
  <c r="BQ109" i="3"/>
  <c r="BL110" i="3"/>
  <c r="BQ110" i="3"/>
  <c r="BM111" i="3"/>
  <c r="BH112" i="3"/>
  <c r="BM112" i="3"/>
  <c r="BI113" i="3"/>
  <c r="BN113" i="3"/>
  <c r="BI114" i="3"/>
  <c r="BO114" i="3"/>
  <c r="BJ115" i="3"/>
  <c r="BO115" i="3"/>
  <c r="BK116" i="3"/>
  <c r="BP116" i="3"/>
  <c r="BK117" i="3"/>
  <c r="BQ117" i="3"/>
  <c r="BL118" i="3"/>
  <c r="BQ118" i="3"/>
  <c r="BM119" i="3"/>
  <c r="BH120" i="3"/>
  <c r="BM120" i="3"/>
  <c r="BI121" i="3"/>
  <c r="BN121" i="3"/>
  <c r="BI122" i="3"/>
  <c r="BO122" i="3"/>
  <c r="BJ123" i="3"/>
  <c r="BO123" i="3"/>
  <c r="BK124" i="3"/>
  <c r="BP124" i="3"/>
  <c r="BK125" i="3"/>
  <c r="BQ125" i="3"/>
  <c r="BL126" i="3"/>
  <c r="BQ126" i="3"/>
  <c r="BM127" i="3"/>
  <c r="BH128" i="3"/>
  <c r="BM128" i="3"/>
  <c r="BI129" i="3"/>
  <c r="BN129" i="3"/>
  <c r="BI130" i="3"/>
  <c r="BO130" i="3"/>
  <c r="BJ131" i="3"/>
  <c r="BO131" i="3"/>
  <c r="BK132" i="3"/>
  <c r="BP132" i="3"/>
  <c r="BK133" i="3"/>
  <c r="BQ133" i="3"/>
  <c r="BL134" i="3"/>
  <c r="BQ134" i="3"/>
  <c r="BM135" i="3"/>
  <c r="BH136" i="3"/>
  <c r="BM136" i="3"/>
  <c r="BI137" i="3"/>
  <c r="BM137" i="3"/>
  <c r="BK138" i="3"/>
  <c r="BO138" i="3"/>
  <c r="BI23" i="3"/>
  <c r="BO31" i="3"/>
  <c r="BL37" i="3"/>
  <c r="BH43" i="3"/>
  <c r="BH48" i="3"/>
  <c r="BK52" i="3"/>
  <c r="BM56" i="3"/>
  <c r="BP60" i="3"/>
  <c r="BI65" i="3"/>
  <c r="BK69" i="3"/>
  <c r="BN73" i="3"/>
  <c r="BQ77" i="3"/>
  <c r="BI82" i="3"/>
  <c r="BL86" i="3"/>
  <c r="BO90" i="3"/>
  <c r="BO94" i="3"/>
  <c r="BM97" i="3"/>
  <c r="BK100" i="3"/>
  <c r="BM102" i="3"/>
  <c r="BO104" i="3"/>
  <c r="BP106" i="3"/>
  <c r="BQ108" i="3"/>
  <c r="BI111" i="3"/>
  <c r="BJ113" i="3"/>
  <c r="BK115" i="3"/>
  <c r="BM117" i="3"/>
  <c r="BN119" i="3"/>
  <c r="BO121" i="3"/>
  <c r="BQ123" i="3"/>
  <c r="BH126" i="3"/>
  <c r="BI128" i="3"/>
  <c r="BK130" i="3"/>
  <c r="BL132" i="3"/>
  <c r="BM134" i="3"/>
  <c r="BO136" i="3"/>
  <c r="BH138" i="3"/>
  <c r="BJ139" i="3"/>
  <c r="BH140" i="3"/>
  <c r="BP140" i="3"/>
  <c r="BN141" i="3"/>
  <c r="BL142" i="3"/>
  <c r="BJ143" i="3"/>
  <c r="BH144" i="3"/>
  <c r="BP144" i="3"/>
  <c r="BQ27" i="3"/>
  <c r="BM34" i="3"/>
  <c r="BQ45" i="3"/>
  <c r="BL54" i="3"/>
  <c r="BQ62" i="3"/>
  <c r="BJ67" i="3"/>
  <c r="BO75" i="3"/>
  <c r="BK84" i="3"/>
  <c r="BP92" i="3"/>
  <c r="BQ98" i="3"/>
  <c r="BN103" i="3"/>
  <c r="BQ107" i="3"/>
  <c r="BI112" i="3"/>
  <c r="BM118" i="3"/>
  <c r="BP122" i="3"/>
  <c r="BJ129" i="3"/>
  <c r="BM133" i="3"/>
  <c r="BN137" i="3"/>
  <c r="BN139" i="3"/>
  <c r="BJ141" i="3"/>
  <c r="BP142" i="3"/>
  <c r="BL144" i="3"/>
  <c r="BM20" i="3"/>
  <c r="BP29" i="3"/>
  <c r="BQ35" i="3"/>
  <c r="BO41" i="3"/>
  <c r="BQ46" i="3"/>
  <c r="BJ51" i="3"/>
  <c r="BM55" i="3"/>
  <c r="BH64" i="3"/>
  <c r="BK68" i="3"/>
  <c r="BM72" i="3"/>
  <c r="BI81" i="3"/>
  <c r="BN89" i="3"/>
  <c r="BN99" i="3"/>
  <c r="BI104" i="3"/>
  <c r="BL108" i="3"/>
  <c r="BO112" i="3"/>
  <c r="BQ116" i="3"/>
  <c r="BJ121" i="3"/>
  <c r="BN127" i="3"/>
  <c r="BQ131" i="3"/>
  <c r="BI136" i="3"/>
  <c r="BI139" i="3"/>
  <c r="BO140" i="3"/>
  <c r="BI143" i="3"/>
  <c r="BO144" i="3"/>
  <c r="BN14" i="3"/>
  <c r="BI26" i="3"/>
  <c r="BI33" i="3"/>
  <c r="BO38" i="3"/>
  <c r="BM44" i="3"/>
  <c r="BI49" i="3"/>
  <c r="BK53" i="3"/>
  <c r="BN57" i="3"/>
  <c r="BQ61" i="3"/>
  <c r="BI66" i="3"/>
  <c r="BL70" i="3"/>
  <c r="BO74" i="3"/>
  <c r="BQ78" i="3"/>
  <c r="BJ83" i="3"/>
  <c r="BM87" i="3"/>
  <c r="BO91" i="3"/>
  <c r="BK95" i="3"/>
  <c r="BI98" i="3"/>
  <c r="BQ100" i="3"/>
  <c r="BI103" i="3"/>
  <c r="BJ105" i="3"/>
  <c r="BK107" i="3"/>
  <c r="BM109" i="3"/>
  <c r="BN111" i="3"/>
  <c r="BO113" i="3"/>
  <c r="BQ115" i="3"/>
  <c r="BH118" i="3"/>
  <c r="BI120" i="3"/>
  <c r="BK122" i="3"/>
  <c r="BL124" i="3"/>
  <c r="BM126" i="3"/>
  <c r="BO128" i="3"/>
  <c r="BP130" i="3"/>
  <c r="BQ132" i="3"/>
  <c r="BI135" i="3"/>
  <c r="BJ137" i="3"/>
  <c r="BL138" i="3"/>
  <c r="BM139" i="3"/>
  <c r="BK140" i="3"/>
  <c r="BI141" i="3"/>
  <c r="BQ141" i="3"/>
  <c r="BO142" i="3"/>
  <c r="BM143" i="3"/>
  <c r="BK144" i="3"/>
  <c r="BO17" i="3"/>
  <c r="BJ40" i="3"/>
  <c r="BI50" i="3"/>
  <c r="BO58" i="3"/>
  <c r="BM71" i="3"/>
  <c r="BH80" i="3"/>
  <c r="BM88" i="3"/>
  <c r="BH96" i="3"/>
  <c r="BM101" i="3"/>
  <c r="BO105" i="3"/>
  <c r="BH110" i="3"/>
  <c r="BK114" i="3"/>
  <c r="BL116" i="3"/>
  <c r="BO120" i="3"/>
  <c r="BQ124" i="3"/>
  <c r="BI127" i="3"/>
  <c r="BK131" i="3"/>
  <c r="BN135" i="3"/>
  <c r="BP138" i="3"/>
  <c r="BL140" i="3"/>
  <c r="BH142" i="3"/>
  <c r="BN143" i="3"/>
  <c r="BO59" i="3"/>
  <c r="BP76" i="3"/>
  <c r="BK85" i="3"/>
  <c r="BQ93" i="3"/>
  <c r="BP96" i="3"/>
  <c r="BH102" i="3"/>
  <c r="BK106" i="3"/>
  <c r="BM110" i="3"/>
  <c r="BP114" i="3"/>
  <c r="BI119" i="3"/>
  <c r="BK123" i="3"/>
  <c r="BM125" i="3"/>
  <c r="BO129" i="3"/>
  <c r="BH134" i="3"/>
  <c r="BQ137" i="3"/>
  <c r="BQ139" i="3"/>
  <c r="BM141" i="3"/>
  <c r="BK142" i="3"/>
  <c r="BQ143" i="3"/>
  <c r="BL44" i="3"/>
  <c r="BP42" i="3"/>
  <c r="BJ41" i="3"/>
  <c r="BN39" i="3"/>
  <c r="BH38" i="3"/>
  <c r="BL36" i="3"/>
  <c r="BP34" i="3"/>
  <c r="BJ33" i="3"/>
  <c r="BN31" i="3"/>
  <c r="BH30" i="3"/>
  <c r="BL28" i="3"/>
  <c r="BP26" i="3"/>
  <c r="BJ25" i="3"/>
  <c r="BN23" i="3"/>
  <c r="BH22" i="3"/>
  <c r="BL20" i="3"/>
  <c r="BP18" i="3"/>
  <c r="BJ17" i="3"/>
  <c r="BN15" i="3"/>
  <c r="BH14" i="3"/>
  <c r="BL12" i="3"/>
  <c r="BN43" i="3"/>
  <c r="BL40" i="3"/>
  <c r="BJ37" i="3"/>
  <c r="BN35" i="3"/>
  <c r="BL32" i="3"/>
  <c r="BJ29" i="3"/>
  <c r="BH26" i="3"/>
  <c r="BL24" i="3"/>
  <c r="BJ21" i="3"/>
  <c r="BH18" i="3"/>
  <c r="BP14" i="3"/>
  <c r="BL22" i="3"/>
  <c r="BN45" i="3"/>
  <c r="BH44" i="3"/>
  <c r="BL42" i="3"/>
  <c r="BP40" i="3"/>
  <c r="BJ39" i="3"/>
  <c r="BN37" i="3"/>
  <c r="BH36" i="3"/>
  <c r="BL34" i="3"/>
  <c r="BP32" i="3"/>
  <c r="BJ31" i="3"/>
  <c r="BN29" i="3"/>
  <c r="BH28" i="3"/>
  <c r="BL26" i="3"/>
  <c r="BP24" i="3"/>
  <c r="BJ23" i="3"/>
  <c r="BN21" i="3"/>
  <c r="BH20" i="3"/>
  <c r="BL18" i="3"/>
  <c r="BP16" i="3"/>
  <c r="BJ15" i="3"/>
  <c r="BN13" i="3"/>
  <c r="BJ45" i="3"/>
  <c r="BH42" i="3"/>
  <c r="BP38" i="3"/>
  <c r="BH34" i="3"/>
  <c r="BP30" i="3"/>
  <c r="BN27" i="3"/>
  <c r="BP22" i="3"/>
  <c r="BN19" i="3"/>
  <c r="BL16" i="3"/>
  <c r="BJ13" i="3"/>
  <c r="BP44" i="3"/>
  <c r="BJ43" i="3"/>
  <c r="BN41" i="3"/>
  <c r="BH40" i="3"/>
  <c r="BL38" i="3"/>
  <c r="BP36" i="3"/>
  <c r="BJ35" i="3"/>
  <c r="BN33" i="3"/>
  <c r="BH32" i="3"/>
  <c r="BL30" i="3"/>
  <c r="BP28" i="3"/>
  <c r="BJ27" i="3"/>
  <c r="BN25" i="3"/>
  <c r="BH24" i="3"/>
  <c r="BP20" i="3"/>
  <c r="BJ19" i="3"/>
  <c r="BN17" i="3"/>
  <c r="BH16" i="3"/>
  <c r="BL14" i="3"/>
  <c r="BP12" i="3"/>
  <c r="BS12" i="3" l="1" a="1"/>
  <c r="BR38" i="3"/>
  <c r="BR36" i="3"/>
  <c r="BR136" i="3"/>
  <c r="BR98" i="3"/>
  <c r="BR90" i="3"/>
  <c r="BR16" i="3"/>
  <c r="BR80" i="3"/>
  <c r="BR128" i="3"/>
  <c r="BR87" i="3"/>
  <c r="BR108" i="3"/>
  <c r="BR106" i="3"/>
  <c r="BR77" i="3"/>
  <c r="BR24" i="3"/>
  <c r="BR143" i="3"/>
  <c r="BR51" i="3"/>
  <c r="BR79" i="3"/>
  <c r="BR118" i="3"/>
  <c r="BR47" i="3"/>
  <c r="BR30" i="3"/>
  <c r="BR94" i="3"/>
  <c r="BR139" i="3"/>
  <c r="BR25" i="3"/>
  <c r="BR61" i="3"/>
  <c r="BR83" i="3"/>
  <c r="BR105" i="3"/>
  <c r="BR91" i="3"/>
  <c r="BR132" i="3"/>
  <c r="BR122" i="3"/>
  <c r="BR31" i="3"/>
  <c r="BR53" i="3"/>
  <c r="BR71" i="3"/>
  <c r="BR89" i="3"/>
  <c r="BR74" i="3"/>
  <c r="BR114" i="3"/>
  <c r="BR93" i="3"/>
  <c r="BR32" i="3"/>
  <c r="BR97" i="3"/>
  <c r="BR124" i="3"/>
  <c r="BR72" i="3"/>
  <c r="BR111" i="3"/>
  <c r="BR95" i="3"/>
  <c r="BR126" i="3"/>
  <c r="BR19" i="3"/>
  <c r="BR39" i="3"/>
  <c r="BR56" i="3"/>
  <c r="BR65" i="3"/>
  <c r="BR117" i="3"/>
  <c r="BR85" i="3"/>
  <c r="BR70" i="3"/>
  <c r="BR102" i="3"/>
  <c r="BR144" i="3"/>
  <c r="BR44" i="3"/>
  <c r="BR50" i="3"/>
  <c r="BR33" i="3"/>
  <c r="BR45" i="3"/>
  <c r="BR62" i="3"/>
  <c r="BR73" i="3"/>
  <c r="BR84" i="3"/>
  <c r="BR130" i="3"/>
  <c r="BR129" i="3"/>
  <c r="BR109" i="3"/>
  <c r="BR23" i="3"/>
  <c r="BR14" i="3"/>
  <c r="BR48" i="3"/>
  <c r="BR64" i="3"/>
  <c r="BR142" i="3"/>
  <c r="BR12" i="3"/>
  <c r="BR29" i="3"/>
  <c r="BR82" i="3"/>
  <c r="BR42" i="3"/>
  <c r="BR18" i="3"/>
  <c r="BR96" i="3"/>
  <c r="BR34" i="3"/>
  <c r="BR63" i="3"/>
  <c r="BR88" i="3"/>
  <c r="BR140" i="3"/>
  <c r="BR138" i="3"/>
  <c r="BR60" i="3"/>
  <c r="BR43" i="3"/>
  <c r="BR28" i="3"/>
  <c r="BR49" i="3"/>
  <c r="BR20" i="3"/>
  <c r="BR27" i="3"/>
  <c r="BR37" i="3"/>
  <c r="BR54" i="3"/>
  <c r="BR107" i="3"/>
  <c r="BR123" i="3"/>
  <c r="BR78" i="3"/>
  <c r="BR119" i="3"/>
  <c r="BR26" i="3"/>
  <c r="BR115" i="3"/>
  <c r="BR110" i="3"/>
  <c r="BR81" i="3"/>
  <c r="BR92" i="3"/>
  <c r="BR121" i="3"/>
  <c r="BR112" i="3"/>
  <c r="BR137" i="3"/>
  <c r="BR116" i="3"/>
  <c r="BR133" i="3"/>
  <c r="BR120" i="3"/>
  <c r="BR57" i="3"/>
  <c r="BR22" i="3"/>
  <c r="BR67" i="3"/>
  <c r="BR101" i="3"/>
  <c r="BR103" i="3"/>
  <c r="BR76" i="3"/>
  <c r="BR125" i="3"/>
  <c r="BR52" i="3"/>
  <c r="BR135" i="3"/>
  <c r="BR15" i="3"/>
  <c r="BR69" i="3"/>
  <c r="BR55" i="3"/>
  <c r="BR40" i="3"/>
  <c r="BR141" i="3"/>
  <c r="BR13" i="3"/>
  <c r="BR66" i="3"/>
  <c r="BR59" i="3"/>
  <c r="BR21" i="3"/>
  <c r="BR46" i="3"/>
  <c r="BR104" i="3"/>
  <c r="BR127" i="3"/>
  <c r="BR35" i="3"/>
  <c r="BR99" i="3"/>
  <c r="BR86" i="3"/>
  <c r="BR113" i="3"/>
  <c r="BR134" i="3"/>
  <c r="BR131" i="3"/>
  <c r="BR58" i="3"/>
  <c r="BR41" i="3"/>
  <c r="BR17" i="3"/>
  <c r="BR75" i="3"/>
  <c r="BR68" i="3"/>
  <c r="BR100" i="3"/>
  <c r="BS12" i="3" l="1"/>
  <c r="BT12" i="3"/>
  <c r="CB12" i="3"/>
  <c r="BZ13" i="3"/>
  <c r="BX14" i="3"/>
  <c r="BV15" i="3"/>
  <c r="BT16" i="3"/>
  <c r="CB16" i="3"/>
  <c r="BZ17" i="3"/>
  <c r="BX18" i="3"/>
  <c r="BV19" i="3"/>
  <c r="BT20" i="3"/>
  <c r="CB20" i="3"/>
  <c r="BZ21" i="3"/>
  <c r="BX22" i="3"/>
  <c r="BV23" i="3"/>
  <c r="BT24" i="3"/>
  <c r="CB24" i="3"/>
  <c r="BZ25" i="3"/>
  <c r="BX26" i="3"/>
  <c r="BV27" i="3"/>
  <c r="BT28" i="3"/>
  <c r="CB28" i="3"/>
  <c r="BZ29" i="3"/>
  <c r="BX30" i="3"/>
  <c r="BV31" i="3"/>
  <c r="BT32" i="3"/>
  <c r="CB32" i="3"/>
  <c r="BZ33" i="3"/>
  <c r="BX34" i="3"/>
  <c r="BV35" i="3"/>
  <c r="BT36" i="3"/>
  <c r="CB36" i="3"/>
  <c r="BZ37" i="3"/>
  <c r="BX38" i="3"/>
  <c r="BV39" i="3"/>
  <c r="BT40" i="3"/>
  <c r="CB40" i="3"/>
  <c r="BZ41" i="3"/>
  <c r="BX42" i="3"/>
  <c r="BV43" i="3"/>
  <c r="BT44" i="3"/>
  <c r="BZ44" i="3"/>
  <c r="BV45" i="3"/>
  <c r="CA45" i="3"/>
  <c r="BU46" i="3"/>
  <c r="BY46" i="3"/>
  <c r="BS47" i="3"/>
  <c r="BW47" i="3"/>
  <c r="CA47" i="3"/>
  <c r="BU48" i="3"/>
  <c r="BY48" i="3"/>
  <c r="BS49" i="3"/>
  <c r="BW49" i="3"/>
  <c r="CA49" i="3"/>
  <c r="BU50" i="3"/>
  <c r="BY50" i="3"/>
  <c r="BS51" i="3"/>
  <c r="BW51" i="3"/>
  <c r="CA51" i="3"/>
  <c r="BU52" i="3"/>
  <c r="BY52" i="3"/>
  <c r="BS53" i="3"/>
  <c r="BW53" i="3"/>
  <c r="CA53" i="3"/>
  <c r="BU54" i="3"/>
  <c r="BY54" i="3"/>
  <c r="BS55" i="3"/>
  <c r="BW55" i="3"/>
  <c r="CA55" i="3"/>
  <c r="BU56" i="3"/>
  <c r="BY56" i="3"/>
  <c r="BS57" i="3"/>
  <c r="BW57" i="3"/>
  <c r="CA57" i="3"/>
  <c r="BU58" i="3"/>
  <c r="BY58" i="3"/>
  <c r="BS59" i="3"/>
  <c r="BW59" i="3"/>
  <c r="CA59" i="3"/>
  <c r="BU60" i="3"/>
  <c r="BY60" i="3"/>
  <c r="BS61" i="3"/>
  <c r="BW61" i="3"/>
  <c r="CA61" i="3"/>
  <c r="BU62" i="3"/>
  <c r="BV12" i="3"/>
  <c r="BV13" i="3"/>
  <c r="BV14" i="3"/>
  <c r="BX15" i="3"/>
  <c r="BX16" i="3"/>
  <c r="BX17" i="3"/>
  <c r="BZ18" i="3"/>
  <c r="BZ19" i="3"/>
  <c r="BZ20" i="3"/>
  <c r="CB21" i="3"/>
  <c r="CB22" i="3"/>
  <c r="CB23" i="3"/>
  <c r="BT25" i="3"/>
  <c r="BT26" i="3"/>
  <c r="BT27" i="3"/>
  <c r="BV28" i="3"/>
  <c r="BV29" i="3"/>
  <c r="BV30" i="3"/>
  <c r="BX31" i="3"/>
  <c r="BX32" i="3"/>
  <c r="BX33" i="3"/>
  <c r="BZ34" i="3"/>
  <c r="BZ35" i="3"/>
  <c r="BZ36" i="3"/>
  <c r="CB37" i="3"/>
  <c r="CB38" i="3"/>
  <c r="CB39" i="3"/>
  <c r="BT41" i="3"/>
  <c r="BT42" i="3"/>
  <c r="BT43" i="3"/>
  <c r="BV44" i="3"/>
  <c r="BS45" i="3"/>
  <c r="BX12" i="3"/>
  <c r="BX13" i="3"/>
  <c r="BZ14" i="3"/>
  <c r="BZ15" i="3"/>
  <c r="BZ16" i="3"/>
  <c r="CB17" i="3"/>
  <c r="CB18" i="3"/>
  <c r="CB19" i="3"/>
  <c r="BT21" i="3"/>
  <c r="BT22" i="3"/>
  <c r="BT23" i="3"/>
  <c r="BV24" i="3"/>
  <c r="BV25" i="3"/>
  <c r="BV26" i="3"/>
  <c r="BX27" i="3"/>
  <c r="BX28" i="3"/>
  <c r="BX29" i="3"/>
  <c r="BZ30" i="3"/>
  <c r="BZ31" i="3"/>
  <c r="BZ32" i="3"/>
  <c r="CB33" i="3"/>
  <c r="CB34" i="3"/>
  <c r="CB35" i="3"/>
  <c r="BT37" i="3"/>
  <c r="BT38" i="3"/>
  <c r="BT39" i="3"/>
  <c r="BV40" i="3"/>
  <c r="BV41" i="3"/>
  <c r="BV42" i="3"/>
  <c r="BX43" i="3"/>
  <c r="BX44" i="3"/>
  <c r="BT45" i="3"/>
  <c r="CB45" i="3"/>
  <c r="BW46" i="3"/>
  <c r="CB46" i="3"/>
  <c r="BX47" i="3"/>
  <c r="BS48" i="3"/>
  <c r="BX48" i="3"/>
  <c r="BT49" i="3"/>
  <c r="BY49" i="3"/>
  <c r="BT50" i="3"/>
  <c r="BZ50" i="3"/>
  <c r="BU51" i="3"/>
  <c r="BZ51" i="3"/>
  <c r="BV52" i="3"/>
  <c r="CA52" i="3"/>
  <c r="BV53" i="3"/>
  <c r="CB53" i="3"/>
  <c r="BW54" i="3"/>
  <c r="CB54" i="3"/>
  <c r="BX55" i="3"/>
  <c r="BS56" i="3"/>
  <c r="BX56" i="3"/>
  <c r="BT57" i="3"/>
  <c r="BY57" i="3"/>
  <c r="BT58" i="3"/>
  <c r="BZ58" i="3"/>
  <c r="BU59" i="3"/>
  <c r="BZ59" i="3"/>
  <c r="BV60" i="3"/>
  <c r="CA60" i="3"/>
  <c r="BV61" i="3"/>
  <c r="CB61" i="3"/>
  <c r="BW62" i="3"/>
  <c r="CA62" i="3"/>
  <c r="BU63" i="3"/>
  <c r="BY63" i="3"/>
  <c r="BS64" i="3"/>
  <c r="BW64" i="3"/>
  <c r="CA64" i="3"/>
  <c r="BU65" i="3"/>
  <c r="BY65" i="3"/>
  <c r="BS66" i="3"/>
  <c r="BW66" i="3"/>
  <c r="CA66" i="3"/>
  <c r="BU67" i="3"/>
  <c r="BY67" i="3"/>
  <c r="BS68" i="3"/>
  <c r="BW68" i="3"/>
  <c r="CA68" i="3"/>
  <c r="BU69" i="3"/>
  <c r="BY69" i="3"/>
  <c r="BS70" i="3"/>
  <c r="BW70" i="3"/>
  <c r="CA70" i="3"/>
  <c r="BU71" i="3"/>
  <c r="BY71" i="3"/>
  <c r="BS72" i="3"/>
  <c r="BW72" i="3"/>
  <c r="CA72" i="3"/>
  <c r="BU73" i="3"/>
  <c r="BY73" i="3"/>
  <c r="BS74" i="3"/>
  <c r="BW74" i="3"/>
  <c r="CA74" i="3"/>
  <c r="BU75" i="3"/>
  <c r="BY75" i="3"/>
  <c r="BS76" i="3"/>
  <c r="BW76" i="3"/>
  <c r="CA76" i="3"/>
  <c r="BU77" i="3"/>
  <c r="BY77" i="3"/>
  <c r="BS78" i="3"/>
  <c r="BW78" i="3"/>
  <c r="CA78" i="3"/>
  <c r="BU79" i="3"/>
  <c r="BY79" i="3"/>
  <c r="BS80" i="3"/>
  <c r="BW80" i="3"/>
  <c r="CA80" i="3"/>
  <c r="BU81" i="3"/>
  <c r="BY81" i="3"/>
  <c r="BS82" i="3"/>
  <c r="BW82" i="3"/>
  <c r="CA82" i="3"/>
  <c r="BU83" i="3"/>
  <c r="BY83" i="3"/>
  <c r="BS84" i="3"/>
  <c r="BW84" i="3"/>
  <c r="CA84" i="3"/>
  <c r="BU85" i="3"/>
  <c r="BY85" i="3"/>
  <c r="BS86" i="3"/>
  <c r="BW86" i="3"/>
  <c r="CA86" i="3"/>
  <c r="BU87" i="3"/>
  <c r="BY87" i="3"/>
  <c r="BS88" i="3"/>
  <c r="BW88" i="3"/>
  <c r="CA88" i="3"/>
  <c r="BU89" i="3"/>
  <c r="BY89" i="3"/>
  <c r="BS90" i="3"/>
  <c r="BW90" i="3"/>
  <c r="CA90" i="3"/>
  <c r="BU91" i="3"/>
  <c r="BY91" i="3"/>
  <c r="BS92" i="3"/>
  <c r="BW92" i="3"/>
  <c r="CA92" i="3"/>
  <c r="BU93" i="3"/>
  <c r="BY93" i="3"/>
  <c r="BS94" i="3"/>
  <c r="BW94" i="3"/>
  <c r="CA94" i="3"/>
  <c r="BU95" i="3"/>
  <c r="BY95" i="3"/>
  <c r="BS96" i="3"/>
  <c r="BW96" i="3"/>
  <c r="CA96" i="3"/>
  <c r="BU97" i="3"/>
  <c r="BY97" i="3"/>
  <c r="BS98" i="3"/>
  <c r="BW98" i="3"/>
  <c r="CA98" i="3"/>
  <c r="BU99" i="3"/>
  <c r="BY99" i="3"/>
  <c r="BS100" i="3"/>
  <c r="BW100" i="3"/>
  <c r="CA100" i="3"/>
  <c r="BU101" i="3"/>
  <c r="BY101" i="3"/>
  <c r="BS102" i="3"/>
  <c r="BW102" i="3"/>
  <c r="CA102" i="3"/>
  <c r="BU103" i="3"/>
  <c r="BY103" i="3"/>
  <c r="BS104" i="3"/>
  <c r="BW104" i="3"/>
  <c r="CA104" i="3"/>
  <c r="BZ12" i="3"/>
  <c r="CB14" i="3"/>
  <c r="BT17" i="3"/>
  <c r="BT19" i="3"/>
  <c r="BV21" i="3"/>
  <c r="BX23" i="3"/>
  <c r="BX25" i="3"/>
  <c r="BZ27" i="3"/>
  <c r="CB29" i="3"/>
  <c r="CB31" i="3"/>
  <c r="BT34" i="3"/>
  <c r="BV36" i="3"/>
  <c r="BV38" i="3"/>
  <c r="BX40" i="3"/>
  <c r="BZ42" i="3"/>
  <c r="BY44" i="3"/>
  <c r="BZ45" i="3"/>
  <c r="BX46" i="3"/>
  <c r="BT14" i="3"/>
  <c r="BV16" i="3"/>
  <c r="BV18" i="3"/>
  <c r="BX20" i="3"/>
  <c r="BZ22" i="3"/>
  <c r="BZ24" i="3"/>
  <c r="CB26" i="3"/>
  <c r="BT29" i="3"/>
  <c r="BT31" i="3"/>
  <c r="BV33" i="3"/>
  <c r="BX35" i="3"/>
  <c r="BX37" i="3"/>
  <c r="BZ39" i="3"/>
  <c r="CB41" i="3"/>
  <c r="CB43" i="3"/>
  <c r="BX45" i="3"/>
  <c r="BV46" i="3"/>
  <c r="BT47" i="3"/>
  <c r="BZ47" i="3"/>
  <c r="BW48" i="3"/>
  <c r="BU49" i="3"/>
  <c r="CB49" i="3"/>
  <c r="BX50" i="3"/>
  <c r="BV51" i="3"/>
  <c r="BS52" i="3"/>
  <c r="BZ52" i="3"/>
  <c r="BX53" i="3"/>
  <c r="BT54" i="3"/>
  <c r="CA54" i="3"/>
  <c r="BY55" i="3"/>
  <c r="BV56" i="3"/>
  <c r="CB56" i="3"/>
  <c r="BZ57" i="3"/>
  <c r="BW58" i="3"/>
  <c r="BT59" i="3"/>
  <c r="CB59" i="3"/>
  <c r="BX60" i="3"/>
  <c r="BU61" i="3"/>
  <c r="BS62" i="3"/>
  <c r="BY62" i="3"/>
  <c r="BT63" i="3"/>
  <c r="BZ63" i="3"/>
  <c r="BU64" i="3"/>
  <c r="BZ64" i="3"/>
  <c r="BV65" i="3"/>
  <c r="CA65" i="3"/>
  <c r="BV66" i="3"/>
  <c r="CB66" i="3"/>
  <c r="BW67" i="3"/>
  <c r="CB67" i="3"/>
  <c r="BX68" i="3"/>
  <c r="BS69" i="3"/>
  <c r="BX69" i="3"/>
  <c r="BT70" i="3"/>
  <c r="BY70" i="3"/>
  <c r="BT71" i="3"/>
  <c r="BZ71" i="3"/>
  <c r="BU72" i="3"/>
  <c r="BZ72" i="3"/>
  <c r="BV73" i="3"/>
  <c r="CA73" i="3"/>
  <c r="BV74" i="3"/>
  <c r="CB74" i="3"/>
  <c r="BW75" i="3"/>
  <c r="CB75" i="3"/>
  <c r="BX76" i="3"/>
  <c r="BS77" i="3"/>
  <c r="BX77" i="3"/>
  <c r="BT78" i="3"/>
  <c r="BY78" i="3"/>
  <c r="BT79" i="3"/>
  <c r="BZ79" i="3"/>
  <c r="BU80" i="3"/>
  <c r="BZ80" i="3"/>
  <c r="BV81" i="3"/>
  <c r="CA81" i="3"/>
  <c r="BV82" i="3"/>
  <c r="CB82" i="3"/>
  <c r="BW83" i="3"/>
  <c r="CB83" i="3"/>
  <c r="BX84" i="3"/>
  <c r="BS85" i="3"/>
  <c r="BX85" i="3"/>
  <c r="BT86" i="3"/>
  <c r="BY86" i="3"/>
  <c r="BT13" i="3"/>
  <c r="BV17" i="3"/>
  <c r="BX21" i="3"/>
  <c r="CB25" i="3"/>
  <c r="BT30" i="3"/>
  <c r="BV34" i="3"/>
  <c r="BZ38" i="3"/>
  <c r="CB42" i="3"/>
  <c r="BS46" i="3"/>
  <c r="BU47" i="3"/>
  <c r="BT48" i="3"/>
  <c r="CB48" i="3"/>
  <c r="BS50" i="3"/>
  <c r="CB50" i="3"/>
  <c r="CB51" i="3"/>
  <c r="CB52" i="3"/>
  <c r="BZ53" i="3"/>
  <c r="BZ54" i="3"/>
  <c r="BZ55" i="3"/>
  <c r="BZ56" i="3"/>
  <c r="BX57" i="3"/>
  <c r="BX58" i="3"/>
  <c r="BX59" i="3"/>
  <c r="BW60" i="3"/>
  <c r="BX61" i="3"/>
  <c r="BV62" i="3"/>
  <c r="BS63" i="3"/>
  <c r="CA63" i="3"/>
  <c r="BX64" i="3"/>
  <c r="BT65" i="3"/>
  <c r="CB65" i="3"/>
  <c r="BY66" i="3"/>
  <c r="BV67" i="3"/>
  <c r="BT68" i="3"/>
  <c r="BZ68" i="3"/>
  <c r="BW69" i="3"/>
  <c r="BU70" i="3"/>
  <c r="CB70" i="3"/>
  <c r="BX71" i="3"/>
  <c r="BV72" i="3"/>
  <c r="BS73" i="3"/>
  <c r="BZ73" i="3"/>
  <c r="BX74" i="3"/>
  <c r="BT75" i="3"/>
  <c r="CA75" i="3"/>
  <c r="BY76" i="3"/>
  <c r="BV77" i="3"/>
  <c r="CB77" i="3"/>
  <c r="BZ78" i="3"/>
  <c r="BW79" i="3"/>
  <c r="BT80" i="3"/>
  <c r="CB80" i="3"/>
  <c r="BX81" i="3"/>
  <c r="BU82" i="3"/>
  <c r="BS83" i="3"/>
  <c r="BZ83" i="3"/>
  <c r="BV84" i="3"/>
  <c r="BT85" i="3"/>
  <c r="CA85" i="3"/>
  <c r="BX86" i="3"/>
  <c r="BT87" i="3"/>
  <c r="BZ87" i="3"/>
  <c r="BU88" i="3"/>
  <c r="BZ88" i="3"/>
  <c r="BV89" i="3"/>
  <c r="CA89" i="3"/>
  <c r="BV90" i="3"/>
  <c r="CB90" i="3"/>
  <c r="BW91" i="3"/>
  <c r="CB91" i="3"/>
  <c r="BX92" i="3"/>
  <c r="BS93" i="3"/>
  <c r="BX93" i="3"/>
  <c r="BT94" i="3"/>
  <c r="BY94" i="3"/>
  <c r="BT95" i="3"/>
  <c r="BZ95" i="3"/>
  <c r="BU96" i="3"/>
  <c r="BZ96" i="3"/>
  <c r="BV97" i="3"/>
  <c r="CA97" i="3"/>
  <c r="BV98" i="3"/>
  <c r="CB98" i="3"/>
  <c r="BW99" i="3"/>
  <c r="CB99" i="3"/>
  <c r="CB13" i="3"/>
  <c r="BT18" i="3"/>
  <c r="BV22" i="3"/>
  <c r="BZ26" i="3"/>
  <c r="CB30" i="3"/>
  <c r="BT35" i="3"/>
  <c r="BX39" i="3"/>
  <c r="BZ43" i="3"/>
  <c r="BT46" i="3"/>
  <c r="BV47" i="3"/>
  <c r="BV48" i="3"/>
  <c r="BV49" i="3"/>
  <c r="BV50" i="3"/>
  <c r="BT51" i="3"/>
  <c r="BT52" i="3"/>
  <c r="BT53" i="3"/>
  <c r="BS54" i="3"/>
  <c r="BT55" i="3"/>
  <c r="CB55" i="3"/>
  <c r="CA56" i="3"/>
  <c r="CB57" i="3"/>
  <c r="CA58" i="3"/>
  <c r="BY59" i="3"/>
  <c r="BZ60" i="3"/>
  <c r="BY61" i="3"/>
  <c r="BX62" i="3"/>
  <c r="BV63" i="3"/>
  <c r="CB63" i="3"/>
  <c r="BY64" i="3"/>
  <c r="BW65" i="3"/>
  <c r="BT66" i="3"/>
  <c r="BZ66" i="3"/>
  <c r="BX67" i="3"/>
  <c r="BU68" i="3"/>
  <c r="CB68" i="3"/>
  <c r="BZ69" i="3"/>
  <c r="BV70" i="3"/>
  <c r="BS71" i="3"/>
  <c r="CA71" i="3"/>
  <c r="BX72" i="3"/>
  <c r="BT73" i="3"/>
  <c r="CB73" i="3"/>
  <c r="BY74" i="3"/>
  <c r="BV75" i="3"/>
  <c r="BT76" i="3"/>
  <c r="BZ76" i="3"/>
  <c r="BW77" i="3"/>
  <c r="BU78" i="3"/>
  <c r="CB78" i="3"/>
  <c r="BX79" i="3"/>
  <c r="BV80" i="3"/>
  <c r="BS81" i="3"/>
  <c r="BZ81" i="3"/>
  <c r="BX82" i="3"/>
  <c r="BT83" i="3"/>
  <c r="CA83" i="3"/>
  <c r="BY84" i="3"/>
  <c r="BV85" i="3"/>
  <c r="CB85" i="3"/>
  <c r="BZ86" i="3"/>
  <c r="BV87" i="3"/>
  <c r="CA87" i="3"/>
  <c r="BV88" i="3"/>
  <c r="CB88" i="3"/>
  <c r="BW89" i="3"/>
  <c r="CB89" i="3"/>
  <c r="BX90" i="3"/>
  <c r="BS91" i="3"/>
  <c r="BX91" i="3"/>
  <c r="BT92" i="3"/>
  <c r="BY92" i="3"/>
  <c r="BT93" i="3"/>
  <c r="BZ93" i="3"/>
  <c r="BU94" i="3"/>
  <c r="BZ94" i="3"/>
  <c r="BV95" i="3"/>
  <c r="CA95" i="3"/>
  <c r="BV96" i="3"/>
  <c r="CB96" i="3"/>
  <c r="BW97" i="3"/>
  <c r="CB97" i="3"/>
  <c r="BX98" i="3"/>
  <c r="BS99" i="3"/>
  <c r="BX99" i="3"/>
  <c r="BT100" i="3"/>
  <c r="BY100" i="3"/>
  <c r="BT101" i="3"/>
  <c r="BZ101" i="3"/>
  <c r="BU102" i="3"/>
  <c r="BZ102" i="3"/>
  <c r="BV103" i="3"/>
  <c r="CA103" i="3"/>
  <c r="BV104" i="3"/>
  <c r="CB104" i="3"/>
  <c r="BV105" i="3"/>
  <c r="BZ105" i="3"/>
  <c r="BT106" i="3"/>
  <c r="BX106" i="3"/>
  <c r="CB106" i="3"/>
  <c r="BV107" i="3"/>
  <c r="BZ107" i="3"/>
  <c r="BT108" i="3"/>
  <c r="BX108" i="3"/>
  <c r="CB108" i="3"/>
  <c r="BV109" i="3"/>
  <c r="BZ109" i="3"/>
  <c r="BT110" i="3"/>
  <c r="BX110" i="3"/>
  <c r="CB110" i="3"/>
  <c r="BV111" i="3"/>
  <c r="BZ111" i="3"/>
  <c r="BT112" i="3"/>
  <c r="BX112" i="3"/>
  <c r="CB112" i="3"/>
  <c r="BV113" i="3"/>
  <c r="BZ113" i="3"/>
  <c r="BT114" i="3"/>
  <c r="BX114" i="3"/>
  <c r="CB114" i="3"/>
  <c r="BV115" i="3"/>
  <c r="BZ115" i="3"/>
  <c r="BT116" i="3"/>
  <c r="BX116" i="3"/>
  <c r="CB116" i="3"/>
  <c r="BV117" i="3"/>
  <c r="BZ117" i="3"/>
  <c r="BT118" i="3"/>
  <c r="BX118" i="3"/>
  <c r="CB118" i="3"/>
  <c r="BV119" i="3"/>
  <c r="BZ119" i="3"/>
  <c r="BT120" i="3"/>
  <c r="BX120" i="3"/>
  <c r="CB120" i="3"/>
  <c r="BV121" i="3"/>
  <c r="BZ121" i="3"/>
  <c r="BT122" i="3"/>
  <c r="BX122" i="3"/>
  <c r="CB122" i="3"/>
  <c r="BV123" i="3"/>
  <c r="BZ123" i="3"/>
  <c r="BT124" i="3"/>
  <c r="BX124" i="3"/>
  <c r="CB124" i="3"/>
  <c r="BV125" i="3"/>
  <c r="BZ125" i="3"/>
  <c r="BT126" i="3"/>
  <c r="BX126" i="3"/>
  <c r="CB126" i="3"/>
  <c r="BV127" i="3"/>
  <c r="BZ127" i="3"/>
  <c r="BT128" i="3"/>
  <c r="BX128" i="3"/>
  <c r="CB128" i="3"/>
  <c r="BV129" i="3"/>
  <c r="BZ129" i="3"/>
  <c r="BT130" i="3"/>
  <c r="BX130" i="3"/>
  <c r="CB130" i="3"/>
  <c r="BV131" i="3"/>
  <c r="BZ131" i="3"/>
  <c r="BT132" i="3"/>
  <c r="BX132" i="3"/>
  <c r="CB132" i="3"/>
  <c r="BV133" i="3"/>
  <c r="BZ133" i="3"/>
  <c r="BT134" i="3"/>
  <c r="BX134" i="3"/>
  <c r="CB134" i="3"/>
  <c r="BV135" i="3"/>
  <c r="BZ135" i="3"/>
  <c r="BT136" i="3"/>
  <c r="BX136" i="3"/>
  <c r="CB136" i="3"/>
  <c r="BV137" i="3"/>
  <c r="BZ137" i="3"/>
  <c r="BT138" i="3"/>
  <c r="BX138" i="3"/>
  <c r="CB138" i="3"/>
  <c r="BT15" i="3"/>
  <c r="BZ23" i="3"/>
  <c r="BV32" i="3"/>
  <c r="BZ40" i="3"/>
  <c r="BZ46" i="3"/>
  <c r="BZ48" i="3"/>
  <c r="BW50" i="3"/>
  <c r="BW52" i="3"/>
  <c r="BV54" i="3"/>
  <c r="BT56" i="3"/>
  <c r="BS58" i="3"/>
  <c r="BS60" i="3"/>
  <c r="BZ61" i="3"/>
  <c r="BW63" i="3"/>
  <c r="CB64" i="3"/>
  <c r="BU66" i="3"/>
  <c r="BZ67" i="3"/>
  <c r="BT69" i="3"/>
  <c r="BX70" i="3"/>
  <c r="CB71" i="3"/>
  <c r="BW73" i="3"/>
  <c r="BZ74" i="3"/>
  <c r="BU76" i="3"/>
  <c r="BZ77" i="3"/>
  <c r="BS79" i="3"/>
  <c r="BX80" i="3"/>
  <c r="CB81" i="3"/>
  <c r="BV83" i="3"/>
  <c r="BZ84" i="3"/>
  <c r="BU86" i="3"/>
  <c r="BW87" i="3"/>
  <c r="BX88" i="3"/>
  <c r="BX89" i="3"/>
  <c r="BY90" i="3"/>
  <c r="BZ91" i="3"/>
  <c r="BZ92" i="3"/>
  <c r="CA93" i="3"/>
  <c r="CB94" i="3"/>
  <c r="CB95" i="3"/>
  <c r="BS97" i="3"/>
  <c r="BT98" i="3"/>
  <c r="BT99" i="3"/>
  <c r="BU100" i="3"/>
  <c r="CB100" i="3"/>
  <c r="BX101" i="3"/>
  <c r="BV102" i="3"/>
  <c r="BS103" i="3"/>
  <c r="BZ103" i="3"/>
  <c r="BX104" i="3"/>
  <c r="BT105" i="3"/>
  <c r="BY105" i="3"/>
  <c r="BU106" i="3"/>
  <c r="BZ106" i="3"/>
  <c r="BU107" i="3"/>
  <c r="CA107" i="3"/>
  <c r="BV108" i="3"/>
  <c r="CA108" i="3"/>
  <c r="BW109" i="3"/>
  <c r="CB109" i="3"/>
  <c r="BW110" i="3"/>
  <c r="BS111" i="3"/>
  <c r="BX111" i="3"/>
  <c r="BS112" i="3"/>
  <c r="BY112" i="3"/>
  <c r="BT113" i="3"/>
  <c r="BY113" i="3"/>
  <c r="BU114" i="3"/>
  <c r="BZ114" i="3"/>
  <c r="BU115" i="3"/>
  <c r="CA115" i="3"/>
  <c r="BV116" i="3"/>
  <c r="CA116" i="3"/>
  <c r="BW117" i="3"/>
  <c r="CB117" i="3"/>
  <c r="BW118" i="3"/>
  <c r="BS119" i="3"/>
  <c r="BX119" i="3"/>
  <c r="BS120" i="3"/>
  <c r="BY120" i="3"/>
  <c r="BT121" i="3"/>
  <c r="BY121" i="3"/>
  <c r="BU122" i="3"/>
  <c r="BZ122" i="3"/>
  <c r="BU123" i="3"/>
  <c r="CA123" i="3"/>
  <c r="BV124" i="3"/>
  <c r="CA124" i="3"/>
  <c r="BW125" i="3"/>
  <c r="CB125" i="3"/>
  <c r="BW126" i="3"/>
  <c r="BS127" i="3"/>
  <c r="BX127" i="3"/>
  <c r="BS128" i="3"/>
  <c r="BY128" i="3"/>
  <c r="BT129" i="3"/>
  <c r="BY129" i="3"/>
  <c r="BU130" i="3"/>
  <c r="BZ130" i="3"/>
  <c r="BU131" i="3"/>
  <c r="CA131" i="3"/>
  <c r="BV132" i="3"/>
  <c r="CA132" i="3"/>
  <c r="BW133" i="3"/>
  <c r="CB133" i="3"/>
  <c r="BW134" i="3"/>
  <c r="BS135" i="3"/>
  <c r="BX135" i="3"/>
  <c r="BS136" i="3"/>
  <c r="BY136" i="3"/>
  <c r="BT137" i="3"/>
  <c r="BY137" i="3"/>
  <c r="BU138" i="3"/>
  <c r="BZ138" i="3"/>
  <c r="BU139" i="3"/>
  <c r="BY139" i="3"/>
  <c r="BS140" i="3"/>
  <c r="BW140" i="3"/>
  <c r="CA140" i="3"/>
  <c r="BU141" i="3"/>
  <c r="BY141" i="3"/>
  <c r="BS142" i="3"/>
  <c r="BW142" i="3"/>
  <c r="CA142" i="3"/>
  <c r="BU143" i="3"/>
  <c r="BY143" i="3"/>
  <c r="BS144" i="3"/>
  <c r="BW144" i="3"/>
  <c r="CA144" i="3"/>
  <c r="CB15" i="3"/>
  <c r="BX24" i="3"/>
  <c r="BT33" i="3"/>
  <c r="BX41" i="3"/>
  <c r="CA46" i="3"/>
  <c r="CA48" i="3"/>
  <c r="CA50" i="3"/>
  <c r="BX52" i="3"/>
  <c r="BX54" i="3"/>
  <c r="BW56" i="3"/>
  <c r="BV58" i="3"/>
  <c r="BT60" i="3"/>
  <c r="BT62" i="3"/>
  <c r="BX63" i="3"/>
  <c r="BS65" i="3"/>
  <c r="BX66" i="3"/>
  <c r="CA67" i="3"/>
  <c r="BV69" i="3"/>
  <c r="BZ70" i="3"/>
  <c r="BT72" i="3"/>
  <c r="BX73" i="3"/>
  <c r="BS75" i="3"/>
  <c r="BV76" i="3"/>
  <c r="CA77" i="3"/>
  <c r="BV79" i="3"/>
  <c r="BY80" i="3"/>
  <c r="BT82" i="3"/>
  <c r="BX83" i="3"/>
  <c r="CB84" i="3"/>
  <c r="BV86" i="3"/>
  <c r="BX87" i="3"/>
  <c r="BY88" i="3"/>
  <c r="BZ89" i="3"/>
  <c r="BZ90" i="3"/>
  <c r="CA91" i="3"/>
  <c r="CB92" i="3"/>
  <c r="CB93" i="3"/>
  <c r="BS95" i="3"/>
  <c r="BT96" i="3"/>
  <c r="BT97" i="3"/>
  <c r="BU98" i="3"/>
  <c r="BV99" i="3"/>
  <c r="BV100" i="3"/>
  <c r="BS101" i="3"/>
  <c r="CA101" i="3"/>
  <c r="BX102" i="3"/>
  <c r="BT103" i="3"/>
  <c r="CB103" i="3"/>
  <c r="BY104" i="3"/>
  <c r="BU105" i="3"/>
  <c r="CA105" i="3"/>
  <c r="BV106" i="3"/>
  <c r="CA106" i="3"/>
  <c r="BW107" i="3"/>
  <c r="CB107" i="3"/>
  <c r="BW108" i="3"/>
  <c r="BS109" i="3"/>
  <c r="BX109" i="3"/>
  <c r="BS110" i="3"/>
  <c r="BY110" i="3"/>
  <c r="BT111" i="3"/>
  <c r="BY111" i="3"/>
  <c r="BU112" i="3"/>
  <c r="BZ112" i="3"/>
  <c r="BU113" i="3"/>
  <c r="CA113" i="3"/>
  <c r="BV114" i="3"/>
  <c r="CA114" i="3"/>
  <c r="BW115" i="3"/>
  <c r="CB115" i="3"/>
  <c r="BW116" i="3"/>
  <c r="BS117" i="3"/>
  <c r="BX117" i="3"/>
  <c r="BS118" i="3"/>
  <c r="BY118" i="3"/>
  <c r="BT119" i="3"/>
  <c r="BY119" i="3"/>
  <c r="BU120" i="3"/>
  <c r="BZ120" i="3"/>
  <c r="BU121" i="3"/>
  <c r="CA121" i="3"/>
  <c r="BV122" i="3"/>
  <c r="CA122" i="3"/>
  <c r="BW123" i="3"/>
  <c r="CB123" i="3"/>
  <c r="BW124" i="3"/>
  <c r="BS125" i="3"/>
  <c r="BX125" i="3"/>
  <c r="BS126" i="3"/>
  <c r="BY126" i="3"/>
  <c r="BT127" i="3"/>
  <c r="BY127" i="3"/>
  <c r="BU128" i="3"/>
  <c r="BZ128" i="3"/>
  <c r="BU129" i="3"/>
  <c r="CA129" i="3"/>
  <c r="BV130" i="3"/>
  <c r="CA130" i="3"/>
  <c r="BW131" i="3"/>
  <c r="CB131" i="3"/>
  <c r="BW132" i="3"/>
  <c r="BS133" i="3"/>
  <c r="BX133" i="3"/>
  <c r="BS134" i="3"/>
  <c r="BY134" i="3"/>
  <c r="BT135" i="3"/>
  <c r="BY135" i="3"/>
  <c r="BU136" i="3"/>
  <c r="BZ136" i="3"/>
  <c r="BU137" i="3"/>
  <c r="CA137" i="3"/>
  <c r="BV138" i="3"/>
  <c r="CA138" i="3"/>
  <c r="BV139" i="3"/>
  <c r="BZ139" i="3"/>
  <c r="BT140" i="3"/>
  <c r="BX140" i="3"/>
  <c r="CB140" i="3"/>
  <c r="BV141" i="3"/>
  <c r="BZ141" i="3"/>
  <c r="BT142" i="3"/>
  <c r="BX142" i="3"/>
  <c r="CB142" i="3"/>
  <c r="BV143" i="3"/>
  <c r="BZ143" i="3"/>
  <c r="BT144" i="3"/>
  <c r="BX144" i="3"/>
  <c r="CB144" i="3"/>
  <c r="BX19" i="3"/>
  <c r="BX36" i="3"/>
  <c r="BY47" i="3"/>
  <c r="BX51" i="3"/>
  <c r="BU55" i="3"/>
  <c r="CB58" i="3"/>
  <c r="BZ62" i="3"/>
  <c r="BX65" i="3"/>
  <c r="BV68" i="3"/>
  <c r="BV71" i="3"/>
  <c r="BT74" i="3"/>
  <c r="CB76" i="3"/>
  <c r="CA79" i="3"/>
  <c r="BY82" i="3"/>
  <c r="BW85" i="3"/>
  <c r="CB87" i="3"/>
  <c r="BT90" i="3"/>
  <c r="BU92" i="3"/>
  <c r="BV94" i="3"/>
  <c r="BX96" i="3"/>
  <c r="BY98" i="3"/>
  <c r="BX100" i="3"/>
  <c r="CB101" i="3"/>
  <c r="BW103" i="3"/>
  <c r="BZ104" i="3"/>
  <c r="CB105" i="3"/>
  <c r="BS107" i="3"/>
  <c r="BS108" i="3"/>
  <c r="BT109" i="3"/>
  <c r="BU110" i="3"/>
  <c r="BU111" i="3"/>
  <c r="BV112" i="3"/>
  <c r="BW113" i="3"/>
  <c r="BW114" i="3"/>
  <c r="BX115" i="3"/>
  <c r="BY116" i="3"/>
  <c r="BY117" i="3"/>
  <c r="BZ118" i="3"/>
  <c r="CA119" i="3"/>
  <c r="CA120" i="3"/>
  <c r="CB121" i="3"/>
  <c r="BS123" i="3"/>
  <c r="BS124" i="3"/>
  <c r="BT125" i="3"/>
  <c r="BU126" i="3"/>
  <c r="BU127" i="3"/>
  <c r="BV128" i="3"/>
  <c r="BW129" i="3"/>
  <c r="BW130" i="3"/>
  <c r="BX131" i="3"/>
  <c r="BY132" i="3"/>
  <c r="BY133" i="3"/>
  <c r="BZ134" i="3"/>
  <c r="CA135" i="3"/>
  <c r="CA136" i="3"/>
  <c r="CB137" i="3"/>
  <c r="BS139" i="3"/>
  <c r="CA139" i="3"/>
  <c r="BY140" i="3"/>
  <c r="BW141" i="3"/>
  <c r="BU142" i="3"/>
  <c r="BS143" i="3"/>
  <c r="CA143" i="3"/>
  <c r="BY144" i="3"/>
  <c r="BV20" i="3"/>
  <c r="BV37" i="3"/>
  <c r="CB47" i="3"/>
  <c r="BY51" i="3"/>
  <c r="BV55" i="3"/>
  <c r="BV59" i="3"/>
  <c r="CB62" i="3"/>
  <c r="BZ65" i="3"/>
  <c r="BY68" i="3"/>
  <c r="BW71" i="3"/>
  <c r="BU74" i="3"/>
  <c r="BT77" i="3"/>
  <c r="CB79" i="3"/>
  <c r="BZ82" i="3"/>
  <c r="BZ85" i="3"/>
  <c r="BT88" i="3"/>
  <c r="BU90" i="3"/>
  <c r="BV92" i="3"/>
  <c r="BX94" i="3"/>
  <c r="BY96" i="3"/>
  <c r="BZ98" i="3"/>
  <c r="BZ100" i="3"/>
  <c r="BT102" i="3"/>
  <c r="BX103" i="3"/>
  <c r="BS105" i="3"/>
  <c r="BS106" i="3"/>
  <c r="BT107" i="3"/>
  <c r="BU108" i="3"/>
  <c r="BU109" i="3"/>
  <c r="BV110" i="3"/>
  <c r="BW111" i="3"/>
  <c r="BW112" i="3"/>
  <c r="BX113" i="3"/>
  <c r="BY114" i="3"/>
  <c r="BY115" i="3"/>
  <c r="BZ116" i="3"/>
  <c r="CA117" i="3"/>
  <c r="CA118" i="3"/>
  <c r="CB119" i="3"/>
  <c r="BS121" i="3"/>
  <c r="BS122" i="3"/>
  <c r="BT123" i="3"/>
  <c r="BU124" i="3"/>
  <c r="BU125" i="3"/>
  <c r="BV126" i="3"/>
  <c r="BW127" i="3"/>
  <c r="BW128" i="3"/>
  <c r="BX129" i="3"/>
  <c r="BY130" i="3"/>
  <c r="BY131" i="3"/>
  <c r="BZ132" i="3"/>
  <c r="CA133" i="3"/>
  <c r="CA134" i="3"/>
  <c r="CB135" i="3"/>
  <c r="BS137" i="3"/>
  <c r="BS138" i="3"/>
  <c r="BT139" i="3"/>
  <c r="CB139" i="3"/>
  <c r="BZ140" i="3"/>
  <c r="BX141" i="3"/>
  <c r="BV142" i="3"/>
  <c r="BT143" i="3"/>
  <c r="CB143" i="3"/>
  <c r="BZ144" i="3"/>
  <c r="CB27" i="3"/>
  <c r="BX49" i="3"/>
  <c r="BU57" i="3"/>
  <c r="BT64" i="3"/>
  <c r="CA69" i="3"/>
  <c r="BX75" i="3"/>
  <c r="BT81" i="3"/>
  <c r="CB86" i="3"/>
  <c r="BT91" i="3"/>
  <c r="BW95" i="3"/>
  <c r="BZ99" i="3"/>
  <c r="BY102" i="3"/>
  <c r="BW105" i="3"/>
  <c r="BX107" i="3"/>
  <c r="BY109" i="3"/>
  <c r="CA111" i="3"/>
  <c r="CB113" i="3"/>
  <c r="BS116" i="3"/>
  <c r="BU118" i="3"/>
  <c r="BV120" i="3"/>
  <c r="BW122" i="3"/>
  <c r="BY124" i="3"/>
  <c r="BZ126" i="3"/>
  <c r="CA128" i="3"/>
  <c r="BS131" i="3"/>
  <c r="BT133" i="3"/>
  <c r="BU135" i="3"/>
  <c r="BW137" i="3"/>
  <c r="BW139" i="3"/>
  <c r="BS141" i="3"/>
  <c r="BY142" i="3"/>
  <c r="BU144" i="3"/>
  <c r="BW45" i="3"/>
  <c r="BY53" i="3"/>
  <c r="BT61" i="3"/>
  <c r="BT67" i="3"/>
  <c r="CB72" i="3"/>
  <c r="BX78" i="3"/>
  <c r="BU84" i="3"/>
  <c r="BT89" i="3"/>
  <c r="BW93" i="3"/>
  <c r="BZ97" i="3"/>
  <c r="BW101" i="3"/>
  <c r="BU104" i="3"/>
  <c r="BY106" i="3"/>
  <c r="BZ108" i="3"/>
  <c r="CA110" i="3"/>
  <c r="BS113" i="3"/>
  <c r="BT115" i="3"/>
  <c r="BU117" i="3"/>
  <c r="BW119" i="3"/>
  <c r="BX121" i="3"/>
  <c r="BY123" i="3"/>
  <c r="CA125" i="3"/>
  <c r="CB127" i="3"/>
  <c r="BS130" i="3"/>
  <c r="BU132" i="3"/>
  <c r="BV134" i="3"/>
  <c r="BW136" i="3"/>
  <c r="BY138" i="3"/>
  <c r="BV140" i="3"/>
  <c r="CB141" i="3"/>
  <c r="BX143" i="3"/>
  <c r="BZ28" i="3"/>
  <c r="BV57" i="3"/>
  <c r="CB69" i="3"/>
  <c r="BW81" i="3"/>
  <c r="BV91" i="3"/>
  <c r="CA99" i="3"/>
  <c r="BX105" i="3"/>
  <c r="CA109" i="3"/>
  <c r="BS114" i="3"/>
  <c r="BV118" i="3"/>
  <c r="BY122" i="3"/>
  <c r="CA126" i="3"/>
  <c r="BT131" i="3"/>
  <c r="BW135" i="3"/>
  <c r="BX139" i="3"/>
  <c r="BZ142" i="3"/>
  <c r="CB44" i="3"/>
  <c r="CB60" i="3"/>
  <c r="BY72" i="3"/>
  <c r="BT84" i="3"/>
  <c r="BV93" i="3"/>
  <c r="BV101" i="3"/>
  <c r="BW106" i="3"/>
  <c r="BZ110" i="3"/>
  <c r="BS115" i="3"/>
  <c r="BU119" i="3"/>
  <c r="BX123" i="3"/>
  <c r="CA127" i="3"/>
  <c r="BS132" i="3"/>
  <c r="BV136" i="3"/>
  <c r="BU140" i="3"/>
  <c r="BW143" i="3"/>
  <c r="BZ49" i="3"/>
  <c r="BV64" i="3"/>
  <c r="BZ75" i="3"/>
  <c r="BS87" i="3"/>
  <c r="BX95" i="3"/>
  <c r="CB102" i="3"/>
  <c r="BY107" i="3"/>
  <c r="CB111" i="3"/>
  <c r="BU116" i="3"/>
  <c r="BW120" i="3"/>
  <c r="BZ124" i="3"/>
  <c r="BS129" i="3"/>
  <c r="BU133" i="3"/>
  <c r="BX137" i="3"/>
  <c r="BT141" i="3"/>
  <c r="BV144" i="3"/>
  <c r="BU53" i="3"/>
  <c r="BS67" i="3"/>
  <c r="BV78" i="3"/>
  <c r="BY108" i="3"/>
  <c r="BY125" i="3"/>
  <c r="CA141" i="3"/>
  <c r="BT117" i="3"/>
  <c r="BT104" i="3"/>
  <c r="BW138" i="3"/>
  <c r="BS89" i="3"/>
  <c r="CA112" i="3"/>
  <c r="CB129" i="3"/>
  <c r="BX97" i="3"/>
  <c r="BU134" i="3"/>
  <c r="BW121" i="3"/>
  <c r="BU44" i="3"/>
  <c r="BY42" i="3"/>
  <c r="BS41" i="3"/>
  <c r="BW39" i="3"/>
  <c r="CA37" i="3"/>
  <c r="BU36" i="3"/>
  <c r="BY34" i="3"/>
  <c r="BS33" i="3"/>
  <c r="BW31" i="3"/>
  <c r="CA29" i="3"/>
  <c r="BU28" i="3"/>
  <c r="BY26" i="3"/>
  <c r="BS25" i="3"/>
  <c r="BW23" i="3"/>
  <c r="CA21" i="3"/>
  <c r="BU20" i="3"/>
  <c r="BY18" i="3"/>
  <c r="BS17" i="3"/>
  <c r="BW15" i="3"/>
  <c r="CA13" i="3"/>
  <c r="BU12" i="3"/>
  <c r="BW44" i="3"/>
  <c r="CA42" i="3"/>
  <c r="BU41" i="3"/>
  <c r="BY39" i="3"/>
  <c r="BS38" i="3"/>
  <c r="BW36" i="3"/>
  <c r="CA34" i="3"/>
  <c r="BU33" i="3"/>
  <c r="BY31" i="3"/>
  <c r="BS30" i="3"/>
  <c r="BW28" i="3"/>
  <c r="CA26" i="3"/>
  <c r="BU25" i="3"/>
  <c r="BY23" i="3"/>
  <c r="BS22" i="3"/>
  <c r="BW20" i="3"/>
  <c r="CA18" i="3"/>
  <c r="BU17" i="3"/>
  <c r="BY15" i="3"/>
  <c r="BS14" i="3"/>
  <c r="BW12" i="3"/>
  <c r="CA41" i="3"/>
  <c r="BW41" i="3"/>
  <c r="CA43" i="3"/>
  <c r="BU42" i="3"/>
  <c r="BY40" i="3"/>
  <c r="BS39" i="3"/>
  <c r="BW37" i="3"/>
  <c r="CA35" i="3"/>
  <c r="BU34" i="3"/>
  <c r="BY32" i="3"/>
  <c r="BS31" i="3"/>
  <c r="BW29" i="3"/>
  <c r="CA27" i="3"/>
  <c r="BU26" i="3"/>
  <c r="BY24" i="3"/>
  <c r="BS23" i="3"/>
  <c r="BW21" i="3"/>
  <c r="CA19" i="3"/>
  <c r="BU18" i="3"/>
  <c r="BY16" i="3"/>
  <c r="BS15" i="3"/>
  <c r="BW13" i="3"/>
  <c r="BY45" i="3"/>
  <c r="BS44" i="3"/>
  <c r="BW42" i="3"/>
  <c r="CA40" i="3"/>
  <c r="BU39" i="3"/>
  <c r="BY37" i="3"/>
  <c r="BS36" i="3"/>
  <c r="BW34" i="3"/>
  <c r="CA32" i="3"/>
  <c r="BU31" i="3"/>
  <c r="BY29" i="3"/>
  <c r="BS28" i="3"/>
  <c r="BW26" i="3"/>
  <c r="CA24" i="3"/>
  <c r="BU23" i="3"/>
  <c r="BY21" i="3"/>
  <c r="BS20" i="3"/>
  <c r="BW18" i="3"/>
  <c r="CA16" i="3"/>
  <c r="BU15" i="3"/>
  <c r="BY13" i="3"/>
  <c r="BW43" i="3"/>
  <c r="BU40" i="3"/>
  <c r="BY38" i="3"/>
  <c r="BS37" i="3"/>
  <c r="BW35" i="3"/>
  <c r="CA33" i="3"/>
  <c r="BU32" i="3"/>
  <c r="BY30" i="3"/>
  <c r="BS29" i="3"/>
  <c r="BW27" i="3"/>
  <c r="CA25" i="3"/>
  <c r="BU24" i="3"/>
  <c r="BY22" i="3"/>
  <c r="BS21" i="3"/>
  <c r="BW19" i="3"/>
  <c r="CA17" i="3"/>
  <c r="BU16" i="3"/>
  <c r="BY14" i="3"/>
  <c r="BS13" i="3"/>
  <c r="BU45" i="3"/>
  <c r="BY43" i="3"/>
  <c r="BS42" i="3"/>
  <c r="BW40" i="3"/>
  <c r="CA38" i="3"/>
  <c r="BU37" i="3"/>
  <c r="BY35" i="3"/>
  <c r="BS34" i="3"/>
  <c r="BW32" i="3"/>
  <c r="CA30" i="3"/>
  <c r="BU29" i="3"/>
  <c r="BY27" i="3"/>
  <c r="BS26" i="3"/>
  <c r="BW24" i="3"/>
  <c r="CA22" i="3"/>
  <c r="BU21" i="3"/>
  <c r="BY19" i="3"/>
  <c r="BS18" i="3"/>
  <c r="BW16" i="3"/>
  <c r="CA14" i="3"/>
  <c r="BU13" i="3"/>
  <c r="BS43" i="3"/>
  <c r="CA39" i="3"/>
  <c r="BU38" i="3"/>
  <c r="BY36" i="3"/>
  <c r="BS35" i="3"/>
  <c r="BW33" i="3"/>
  <c r="CA31" i="3"/>
  <c r="BU30" i="3"/>
  <c r="BY28" i="3"/>
  <c r="BS27" i="3"/>
  <c r="BW25" i="3"/>
  <c r="CA23" i="3"/>
  <c r="BU22" i="3"/>
  <c r="BY20" i="3"/>
  <c r="BS19" i="3"/>
  <c r="BW17" i="3"/>
  <c r="CA15" i="3"/>
  <c r="BU14" i="3"/>
  <c r="BY12" i="3"/>
  <c r="CA44" i="3"/>
  <c r="BU43" i="3"/>
  <c r="BY41" i="3"/>
  <c r="BS40" i="3"/>
  <c r="BW38" i="3"/>
  <c r="CA36" i="3"/>
  <c r="BU35" i="3"/>
  <c r="BY33" i="3"/>
  <c r="BS32" i="3"/>
  <c r="BW30" i="3"/>
  <c r="CA28" i="3"/>
  <c r="BU27" i="3"/>
  <c r="BY25" i="3"/>
  <c r="BS24" i="3"/>
  <c r="BW22" i="3"/>
  <c r="CA20" i="3"/>
  <c r="BU19" i="3"/>
  <c r="BY17" i="3"/>
  <c r="BS16" i="3"/>
  <c r="BW14" i="3"/>
  <c r="CA12" i="3"/>
  <c r="CO18" i="3" l="1" a="1"/>
  <c r="CO114" i="3" a="1"/>
  <c r="CP114" i="3" s="1"/>
  <c r="CO35" i="3" a="1"/>
  <c r="CO29" i="3" a="1"/>
  <c r="CW29" i="3" s="1"/>
  <c r="CO44" i="3" a="1"/>
  <c r="CQ44" i="3" s="1"/>
  <c r="CO23" i="3" a="1"/>
  <c r="CQ23" i="3" s="1"/>
  <c r="CO38" i="3" a="1"/>
  <c r="CR38" i="3" s="1"/>
  <c r="CO132" i="3" a="1"/>
  <c r="CS132" i="3" s="1"/>
  <c r="CO130" i="3" a="1"/>
  <c r="CW130" i="3" s="1"/>
  <c r="CO113" i="3" a="1"/>
  <c r="CV113" i="3" s="1"/>
  <c r="CO134" i="3" a="1"/>
  <c r="CW134" i="3" s="1"/>
  <c r="CO117" i="3" a="1"/>
  <c r="CW117" i="3" s="1"/>
  <c r="CO101" i="3" a="1"/>
  <c r="CX101" i="3" s="1"/>
  <c r="CO99" i="3" a="1"/>
  <c r="CU99" i="3" s="1"/>
  <c r="CO98" i="3" a="1"/>
  <c r="CX98" i="3" s="1"/>
  <c r="CO61" i="3" a="1"/>
  <c r="CU61" i="3" s="1"/>
  <c r="CO26" i="3" a="1"/>
  <c r="CX26" i="3" s="1"/>
  <c r="CO43" i="3" a="1"/>
  <c r="CP38" i="3"/>
  <c r="CS38" i="3"/>
  <c r="CT38" i="3"/>
  <c r="CQ38" i="3"/>
  <c r="CW38" i="3"/>
  <c r="CO17" i="3" a="1"/>
  <c r="CR114" i="3"/>
  <c r="CX114" i="3"/>
  <c r="CW114" i="3"/>
  <c r="CS134" i="3"/>
  <c r="CQ134" i="3"/>
  <c r="CT134" i="3"/>
  <c r="CO134" i="3"/>
  <c r="CU134" i="3"/>
  <c r="CO140" i="3" a="1"/>
  <c r="CO119" i="3" a="1"/>
  <c r="CR98" i="3"/>
  <c r="CU98" i="3"/>
  <c r="CP98" i="3"/>
  <c r="CO98" i="3"/>
  <c r="CS98" i="3"/>
  <c r="CO90" i="3" a="1"/>
  <c r="CO66" i="3" a="1"/>
  <c r="CO48" i="3" a="1"/>
  <c r="CO53" i="3" a="1"/>
  <c r="CO20" i="3" a="1"/>
  <c r="CO14" i="3" a="1"/>
  <c r="CO25" i="3" a="1"/>
  <c r="CO137" i="3" a="1"/>
  <c r="CO107" i="3" a="1"/>
  <c r="CO125" i="3" a="1"/>
  <c r="CO110" i="3" a="1"/>
  <c r="CO112" i="3" a="1"/>
  <c r="CO71" i="3" a="1"/>
  <c r="CO63" i="3" a="1"/>
  <c r="CO104" i="3" a="1"/>
  <c r="CO16" i="3" a="1"/>
  <c r="CO27" i="3" a="1"/>
  <c r="CO42" i="3" a="1"/>
  <c r="CO21" i="3" a="1"/>
  <c r="CO36" i="3" a="1"/>
  <c r="CO15" i="3" a="1"/>
  <c r="CO30" i="3" a="1"/>
  <c r="CO41" i="3" a="1"/>
  <c r="CO89" i="3" a="1"/>
  <c r="CO67" i="3" a="1"/>
  <c r="CO131" i="3" a="1"/>
  <c r="CO122" i="3" a="1"/>
  <c r="CO105" i="3" a="1"/>
  <c r="CO139" i="3" a="1"/>
  <c r="CO126" i="3" a="1"/>
  <c r="CO142" i="3" a="1"/>
  <c r="CO128" i="3" a="1"/>
  <c r="CO111" i="3" a="1"/>
  <c r="CO79" i="3" a="1"/>
  <c r="CO91" i="3" a="1"/>
  <c r="CO81" i="3" a="1"/>
  <c r="CO73" i="3" a="1"/>
  <c r="CO50" i="3" a="1"/>
  <c r="CO46" i="3" a="1"/>
  <c r="CO100" i="3" a="1"/>
  <c r="CO92" i="3" a="1"/>
  <c r="CO84" i="3" a="1"/>
  <c r="CO76" i="3" a="1"/>
  <c r="CO68" i="3" a="1"/>
  <c r="CO55" i="3" a="1"/>
  <c r="CO47" i="3" a="1"/>
  <c r="CX35" i="3"/>
  <c r="CQ35" i="3"/>
  <c r="CV35" i="3"/>
  <c r="CP35" i="3"/>
  <c r="CR35" i="3"/>
  <c r="CU35" i="3"/>
  <c r="CS35" i="3"/>
  <c r="CW35" i="3"/>
  <c r="CT35" i="3"/>
  <c r="CO35" i="3"/>
  <c r="CU18" i="3"/>
  <c r="CR18" i="3"/>
  <c r="CX18" i="3"/>
  <c r="CP18" i="3"/>
  <c r="CW18" i="3"/>
  <c r="CQ18" i="3"/>
  <c r="CT18" i="3"/>
  <c r="CS18" i="3"/>
  <c r="CO18" i="3"/>
  <c r="CV18" i="3"/>
  <c r="CO138" i="3" a="1"/>
  <c r="CO108" i="3" a="1"/>
  <c r="CO136" i="3" a="1"/>
  <c r="CO97" i="3" a="1"/>
  <c r="CO60" i="3" a="1"/>
  <c r="CO93" i="3" a="1"/>
  <c r="CO52" i="3" a="1"/>
  <c r="CO82" i="3" a="1"/>
  <c r="CO74" i="3" a="1"/>
  <c r="CO32" i="3" a="1"/>
  <c r="CO37" i="3" a="1"/>
  <c r="CO31" i="3" a="1"/>
  <c r="CO87" i="3" a="1"/>
  <c r="CO124" i="3" a="1"/>
  <c r="CO65" i="3" a="1"/>
  <c r="CO127" i="3" a="1"/>
  <c r="CO103" i="3" a="1"/>
  <c r="CO58" i="3" a="1"/>
  <c r="CO83" i="3" a="1"/>
  <c r="CO69" i="3" a="1"/>
  <c r="CO96" i="3" a="1"/>
  <c r="CO88" i="3" a="1"/>
  <c r="CO80" i="3" a="1"/>
  <c r="CO72" i="3" a="1"/>
  <c r="CO64" i="3" a="1"/>
  <c r="CO56" i="3" a="1"/>
  <c r="CO45" i="3" a="1"/>
  <c r="CO59" i="3" a="1"/>
  <c r="CO51" i="3" a="1"/>
  <c r="CO40" i="3" a="1"/>
  <c r="CO19" i="3" a="1"/>
  <c r="CO34" i="3" a="1"/>
  <c r="CO13" i="3" a="1"/>
  <c r="CO28" i="3" a="1"/>
  <c r="CO39" i="3" a="1"/>
  <c r="CO22" i="3" a="1"/>
  <c r="CO33" i="3" a="1"/>
  <c r="CO141" i="3" a="1"/>
  <c r="CO116" i="3" a="1"/>
  <c r="CO106" i="3" a="1"/>
  <c r="CO143" i="3" a="1"/>
  <c r="CO123" i="3" a="1"/>
  <c r="CO133" i="3" a="1"/>
  <c r="CO118" i="3" a="1"/>
  <c r="CO95" i="3" a="1"/>
  <c r="CO75" i="3" a="1"/>
  <c r="CO144" i="3" a="1"/>
  <c r="CO135" i="3" a="1"/>
  <c r="CO120" i="3" a="1"/>
  <c r="CO54" i="3" a="1"/>
  <c r="CO77" i="3" a="1"/>
  <c r="CO62" i="3" a="1"/>
  <c r="CO102" i="3" a="1"/>
  <c r="CO94" i="3" a="1"/>
  <c r="CO86" i="3" a="1"/>
  <c r="CO78" i="3" a="1"/>
  <c r="CO70" i="3" a="1"/>
  <c r="CO57" i="3" a="1"/>
  <c r="CO49" i="3" a="1"/>
  <c r="CO12" i="3" a="1"/>
  <c r="CC16" i="3"/>
  <c r="CC89" i="3"/>
  <c r="CC42" i="3"/>
  <c r="CC21" i="3"/>
  <c r="CC36" i="3"/>
  <c r="CC15" i="3"/>
  <c r="CC27" i="3"/>
  <c r="CC30" i="3"/>
  <c r="CC41" i="3"/>
  <c r="CC67" i="3"/>
  <c r="CC131" i="3"/>
  <c r="CC122" i="3"/>
  <c r="CC105" i="3"/>
  <c r="CC139" i="3"/>
  <c r="CC126" i="3"/>
  <c r="CC109" i="3"/>
  <c r="CN109" i="3" s="1" a="1"/>
  <c r="CN109" i="3" s="1"/>
  <c r="CO109" i="3" s="1" a="1"/>
  <c r="CC142" i="3"/>
  <c r="CC128" i="3"/>
  <c r="CC111" i="3"/>
  <c r="CC79" i="3"/>
  <c r="CC91" i="3"/>
  <c r="CC81" i="3"/>
  <c r="CC73" i="3"/>
  <c r="CC50" i="3"/>
  <c r="CC46" i="3"/>
  <c r="CC85" i="3"/>
  <c r="CN85" i="3" s="1" a="1"/>
  <c r="CN85" i="3" s="1"/>
  <c r="CO85" i="3" s="1" a="1"/>
  <c r="CC100" i="3"/>
  <c r="CC92" i="3"/>
  <c r="CC84" i="3"/>
  <c r="CC76" i="3"/>
  <c r="CC68" i="3"/>
  <c r="CC55" i="3"/>
  <c r="CC47" i="3"/>
  <c r="CC24" i="3"/>
  <c r="CC35" i="3"/>
  <c r="CC18" i="3"/>
  <c r="CC44" i="3"/>
  <c r="CC23" i="3"/>
  <c r="CC29" i="3"/>
  <c r="CC38" i="3"/>
  <c r="CC17" i="3"/>
  <c r="CC132" i="3"/>
  <c r="CC115" i="3"/>
  <c r="CN115" i="3" s="1" a="1"/>
  <c r="CN115" i="3" s="1"/>
  <c r="CO115" i="3" s="1" a="1"/>
  <c r="CC114" i="3"/>
  <c r="CC130" i="3"/>
  <c r="CC113" i="3"/>
  <c r="CC138" i="3"/>
  <c r="CC121" i="3"/>
  <c r="CN121" i="3" s="1" a="1"/>
  <c r="CN121" i="3" s="1"/>
  <c r="CO121" i="3" s="1" a="1"/>
  <c r="CC108" i="3"/>
  <c r="CC134" i="3"/>
  <c r="CC117" i="3"/>
  <c r="CC101" i="3"/>
  <c r="CC140" i="3"/>
  <c r="CC136" i="3"/>
  <c r="CC119" i="3"/>
  <c r="CC97" i="3"/>
  <c r="CC60" i="3"/>
  <c r="CC99" i="3"/>
  <c r="CC93" i="3"/>
  <c r="CC52" i="3"/>
  <c r="CC98" i="3"/>
  <c r="CC90" i="3"/>
  <c r="CC82" i="3"/>
  <c r="CC74" i="3"/>
  <c r="CC66" i="3"/>
  <c r="CC48" i="3"/>
  <c r="CC61" i="3"/>
  <c r="CC53" i="3"/>
  <c r="CC32" i="3"/>
  <c r="CC26" i="3"/>
  <c r="CC20" i="3"/>
  <c r="CC45" i="3"/>
  <c r="CC31" i="3"/>
  <c r="CC37" i="3"/>
  <c r="CC43" i="3"/>
  <c r="CC14" i="3"/>
  <c r="CC25" i="3"/>
  <c r="CC129" i="3"/>
  <c r="CN129" i="3" s="1" a="1"/>
  <c r="CN129" i="3" s="1"/>
  <c r="CO129" i="3" s="1" a="1"/>
  <c r="CC87" i="3"/>
  <c r="CC137" i="3"/>
  <c r="CC124" i="3"/>
  <c r="CC107" i="3"/>
  <c r="CC125" i="3"/>
  <c r="CC110" i="3"/>
  <c r="CC65" i="3"/>
  <c r="CC127" i="3"/>
  <c r="CC112" i="3"/>
  <c r="CC103" i="3"/>
  <c r="CC58" i="3"/>
  <c r="CC71" i="3"/>
  <c r="CC83" i="3"/>
  <c r="CC63" i="3"/>
  <c r="CC69" i="3"/>
  <c r="CC104" i="3"/>
  <c r="CC96" i="3"/>
  <c r="CC88" i="3"/>
  <c r="CC80" i="3"/>
  <c r="CC72" i="3"/>
  <c r="CC64" i="3"/>
  <c r="CC56" i="3"/>
  <c r="CC59" i="3"/>
  <c r="CC51" i="3"/>
  <c r="CC40" i="3"/>
  <c r="CC19" i="3"/>
  <c r="CC34" i="3"/>
  <c r="CC13" i="3"/>
  <c r="CC28" i="3"/>
  <c r="CC39" i="3"/>
  <c r="CC22" i="3"/>
  <c r="CC33" i="3"/>
  <c r="CC141" i="3"/>
  <c r="CC116" i="3"/>
  <c r="CC106" i="3"/>
  <c r="CC143" i="3"/>
  <c r="CC123" i="3"/>
  <c r="CC133" i="3"/>
  <c r="CC118" i="3"/>
  <c r="CC95" i="3"/>
  <c r="CC75" i="3"/>
  <c r="CC144" i="3"/>
  <c r="CC135" i="3"/>
  <c r="CC120" i="3"/>
  <c r="CC54" i="3"/>
  <c r="CC77" i="3"/>
  <c r="CC62" i="3"/>
  <c r="CC102" i="3"/>
  <c r="CC94" i="3"/>
  <c r="CC86" i="3"/>
  <c r="CC78" i="3"/>
  <c r="CC70" i="3"/>
  <c r="CC57" i="3"/>
  <c r="CC49" i="3"/>
  <c r="CC12" i="3"/>
  <c r="CO114" i="3" l="1"/>
  <c r="CQ114" i="3"/>
  <c r="CS114" i="3"/>
  <c r="CV114" i="3"/>
  <c r="CU114" i="3"/>
  <c r="CU29" i="3"/>
  <c r="CQ117" i="3"/>
  <c r="CT114" i="3"/>
  <c r="CP132" i="3"/>
  <c r="CO117" i="3"/>
  <c r="CV132" i="3"/>
  <c r="CR117" i="3"/>
  <c r="CP29" i="3"/>
  <c r="CT132" i="3"/>
  <c r="CU117" i="3"/>
  <c r="CV29" i="3"/>
  <c r="CQ132" i="3"/>
  <c r="CW132" i="3"/>
  <c r="CP117" i="3"/>
  <c r="CO29" i="3"/>
  <c r="CR29" i="3"/>
  <c r="CW98" i="3"/>
  <c r="CQ98" i="3"/>
  <c r="CV134" i="3"/>
  <c r="CX38" i="3"/>
  <c r="CP130" i="3"/>
  <c r="CP26" i="3"/>
  <c r="CX134" i="3"/>
  <c r="CR134" i="3"/>
  <c r="CU38" i="3"/>
  <c r="CP101" i="3"/>
  <c r="CR61" i="3"/>
  <c r="CT61" i="3"/>
  <c r="CX44" i="3"/>
  <c r="CQ101" i="3"/>
  <c r="CR132" i="3"/>
  <c r="CX132" i="3"/>
  <c r="CO132" i="3"/>
  <c r="CT26" i="3"/>
  <c r="CX61" i="3"/>
  <c r="CQ61" i="3"/>
  <c r="CS61" i="3"/>
  <c r="CV117" i="3"/>
  <c r="CT117" i="3"/>
  <c r="CU44" i="3"/>
  <c r="CQ29" i="3"/>
  <c r="CT29" i="3"/>
  <c r="CO61" i="3"/>
  <c r="CV101" i="3"/>
  <c r="CV130" i="3"/>
  <c r="CR26" i="3"/>
  <c r="CV61" i="3"/>
  <c r="CW61" i="3"/>
  <c r="CS44" i="3"/>
  <c r="CS130" i="3"/>
  <c r="CU132" i="3"/>
  <c r="CP61" i="3"/>
  <c r="CX117" i="3"/>
  <c r="CS117" i="3"/>
  <c r="CW44" i="3"/>
  <c r="CS29" i="3"/>
  <c r="CX29" i="3"/>
  <c r="CO99" i="3"/>
  <c r="CU113" i="3"/>
  <c r="CR101" i="3"/>
  <c r="CU130" i="3"/>
  <c r="CW26" i="3"/>
  <c r="CT98" i="3"/>
  <c r="CV98" i="3"/>
  <c r="CP99" i="3"/>
  <c r="CP134" i="3"/>
  <c r="CR113" i="3"/>
  <c r="CV38" i="3"/>
  <c r="CO38" i="3"/>
  <c r="CR44" i="3"/>
  <c r="CW101" i="3"/>
  <c r="CQ130" i="3"/>
  <c r="CS26" i="3"/>
  <c r="CV44" i="3"/>
  <c r="CO23" i="3"/>
  <c r="CR23" i="3"/>
  <c r="CW23" i="3"/>
  <c r="CP23" i="3"/>
  <c r="CW99" i="3"/>
  <c r="CS99" i="3"/>
  <c r="CV99" i="3"/>
  <c r="CP113" i="3"/>
  <c r="CW113" i="3"/>
  <c r="CT113" i="3"/>
  <c r="CS101" i="3"/>
  <c r="CO101" i="3"/>
  <c r="CO130" i="3"/>
  <c r="CR130" i="3"/>
  <c r="CS23" i="3"/>
  <c r="CV23" i="3"/>
  <c r="CV26" i="3"/>
  <c r="CO26" i="3"/>
  <c r="CT99" i="3"/>
  <c r="CQ99" i="3"/>
  <c r="CX99" i="3"/>
  <c r="CO113" i="3"/>
  <c r="CQ113" i="3"/>
  <c r="CX113" i="3"/>
  <c r="CT44" i="3"/>
  <c r="CP44" i="3"/>
  <c r="CX23" i="3"/>
  <c r="CU101" i="3"/>
  <c r="CT101" i="3"/>
  <c r="CT130" i="3"/>
  <c r="CX130" i="3"/>
  <c r="CT23" i="3"/>
  <c r="CU23" i="3"/>
  <c r="CU26" i="3"/>
  <c r="CQ26" i="3"/>
  <c r="CR99" i="3"/>
  <c r="CS113" i="3"/>
  <c r="CO44" i="3"/>
  <c r="CX55" i="3"/>
  <c r="CQ55" i="3"/>
  <c r="CV55" i="3"/>
  <c r="CP55" i="3"/>
  <c r="CR55" i="3"/>
  <c r="CU55" i="3"/>
  <c r="CS55" i="3"/>
  <c r="CW55" i="3"/>
  <c r="CT55" i="3"/>
  <c r="CO55" i="3"/>
  <c r="CW121" i="3"/>
  <c r="CU121" i="3"/>
  <c r="CX121" i="3"/>
  <c r="CQ121" i="3"/>
  <c r="CP121" i="3"/>
  <c r="CV121" i="3"/>
  <c r="CS121" i="3"/>
  <c r="CT121" i="3"/>
  <c r="CR121" i="3"/>
  <c r="CO121" i="3"/>
  <c r="CR62" i="3"/>
  <c r="CX62" i="3"/>
  <c r="CO62" i="3"/>
  <c r="CU62" i="3"/>
  <c r="CS62" i="3"/>
  <c r="CP62" i="3"/>
  <c r="CT62" i="3"/>
  <c r="CW62" i="3"/>
  <c r="CV62" i="3"/>
  <c r="CQ62" i="3"/>
  <c r="CS118" i="3"/>
  <c r="CQ118" i="3"/>
  <c r="CR118" i="3"/>
  <c r="CW118" i="3"/>
  <c r="CT118" i="3"/>
  <c r="CV118" i="3"/>
  <c r="CP118" i="3"/>
  <c r="CO118" i="3"/>
  <c r="CX118" i="3"/>
  <c r="CU118" i="3"/>
  <c r="CV106" i="3"/>
  <c r="CP106" i="3"/>
  <c r="CX106" i="3"/>
  <c r="CQ106" i="3"/>
  <c r="CU106" i="3"/>
  <c r="CR106" i="3"/>
  <c r="CW106" i="3"/>
  <c r="CS106" i="3"/>
  <c r="CO106" i="3"/>
  <c r="CT106" i="3"/>
  <c r="CR34" i="3"/>
  <c r="CX34" i="3"/>
  <c r="CO34" i="3"/>
  <c r="CS34" i="3"/>
  <c r="CQ34" i="3"/>
  <c r="CT34" i="3"/>
  <c r="CP34" i="3"/>
  <c r="CU34" i="3"/>
  <c r="CV34" i="3"/>
  <c r="CW34" i="3"/>
  <c r="CX72" i="3"/>
  <c r="CQ72" i="3"/>
  <c r="CU72" i="3"/>
  <c r="CP72" i="3"/>
  <c r="CV72" i="3"/>
  <c r="CW72" i="3"/>
  <c r="CR72" i="3"/>
  <c r="CS72" i="3"/>
  <c r="CT72" i="3"/>
  <c r="CO72" i="3"/>
  <c r="CU127" i="3"/>
  <c r="CV127" i="3"/>
  <c r="CO127" i="3"/>
  <c r="CR127" i="3"/>
  <c r="CQ127" i="3"/>
  <c r="CW127" i="3"/>
  <c r="CS127" i="3"/>
  <c r="CX127" i="3"/>
  <c r="CP127" i="3"/>
  <c r="CT127" i="3"/>
  <c r="CU82" i="3"/>
  <c r="CV82" i="3"/>
  <c r="CP82" i="3"/>
  <c r="CR82" i="3"/>
  <c r="CQ82" i="3"/>
  <c r="CX82" i="3"/>
  <c r="CW82" i="3"/>
  <c r="CS82" i="3"/>
  <c r="CT82" i="3"/>
  <c r="CO82" i="3"/>
  <c r="CU108" i="3"/>
  <c r="CP108" i="3"/>
  <c r="CT108" i="3"/>
  <c r="CS108" i="3"/>
  <c r="CV108" i="3"/>
  <c r="CO108" i="3"/>
  <c r="CQ108" i="3"/>
  <c r="CX108" i="3"/>
  <c r="CW108" i="3"/>
  <c r="CR108" i="3"/>
  <c r="CP84" i="3"/>
  <c r="CR84" i="3"/>
  <c r="CX84" i="3"/>
  <c r="CT84" i="3"/>
  <c r="CV84" i="3"/>
  <c r="CQ84" i="3"/>
  <c r="CW84" i="3"/>
  <c r="CU84" i="3"/>
  <c r="CS84" i="3"/>
  <c r="CO84" i="3"/>
  <c r="CV79" i="3"/>
  <c r="CP79" i="3"/>
  <c r="CQ79" i="3"/>
  <c r="CU79" i="3"/>
  <c r="CR79" i="3"/>
  <c r="CX79" i="3"/>
  <c r="CW79" i="3"/>
  <c r="CT79" i="3"/>
  <c r="CS79" i="3"/>
  <c r="CO79" i="3"/>
  <c r="CU30" i="3"/>
  <c r="CR30" i="3"/>
  <c r="CX30" i="3"/>
  <c r="CP30" i="3"/>
  <c r="CS30" i="3"/>
  <c r="CW30" i="3"/>
  <c r="CQ30" i="3"/>
  <c r="CO30" i="3"/>
  <c r="CV30" i="3"/>
  <c r="CT30" i="3"/>
  <c r="CR42" i="3"/>
  <c r="CX42" i="3"/>
  <c r="CS42" i="3"/>
  <c r="CW42" i="3"/>
  <c r="CU42" i="3"/>
  <c r="CQ42" i="3"/>
  <c r="CV42" i="3"/>
  <c r="CO42" i="3"/>
  <c r="CT42" i="3"/>
  <c r="CP42" i="3"/>
  <c r="CW125" i="3"/>
  <c r="CX125" i="3"/>
  <c r="CQ125" i="3"/>
  <c r="CV125" i="3"/>
  <c r="CT125" i="3"/>
  <c r="CP125" i="3"/>
  <c r="CO125" i="3"/>
  <c r="CR125" i="3"/>
  <c r="CU125" i="3"/>
  <c r="CS125" i="3"/>
  <c r="CR14" i="3"/>
  <c r="CX14" i="3"/>
  <c r="CT14" i="3"/>
  <c r="CP14" i="3"/>
  <c r="CO14" i="3"/>
  <c r="CW14" i="3"/>
  <c r="CU14" i="3"/>
  <c r="CS14" i="3"/>
  <c r="CV14" i="3"/>
  <c r="CQ14" i="3"/>
  <c r="CU66" i="3"/>
  <c r="CR66" i="3"/>
  <c r="CX66" i="3"/>
  <c r="CS66" i="3"/>
  <c r="CW66" i="3"/>
  <c r="CQ66" i="3"/>
  <c r="CT66" i="3"/>
  <c r="CO66" i="3"/>
  <c r="CV66" i="3"/>
  <c r="CP66" i="3"/>
  <c r="CT17" i="3"/>
  <c r="CX17" i="3"/>
  <c r="CU17" i="3"/>
  <c r="CO17" i="3"/>
  <c r="CQ17" i="3"/>
  <c r="CR17" i="3"/>
  <c r="CV17" i="3"/>
  <c r="CP17" i="3"/>
  <c r="CS17" i="3"/>
  <c r="CW17" i="3"/>
  <c r="CO49" i="3"/>
  <c r="CP49" i="3"/>
  <c r="CS49" i="3"/>
  <c r="CU49" i="3"/>
  <c r="CV49" i="3"/>
  <c r="CW49" i="3"/>
  <c r="CQ49" i="3"/>
  <c r="CR49" i="3"/>
  <c r="CT49" i="3"/>
  <c r="CX49" i="3"/>
  <c r="CX77" i="3"/>
  <c r="CV77" i="3"/>
  <c r="CO77" i="3"/>
  <c r="CP77" i="3"/>
  <c r="CT77" i="3"/>
  <c r="CW77" i="3"/>
  <c r="CQ77" i="3"/>
  <c r="CS77" i="3"/>
  <c r="CU77" i="3"/>
  <c r="CR77" i="3"/>
  <c r="CW133" i="3"/>
  <c r="CU133" i="3"/>
  <c r="CO133" i="3"/>
  <c r="CP133" i="3"/>
  <c r="CR133" i="3"/>
  <c r="CV133" i="3"/>
  <c r="CX133" i="3"/>
  <c r="CS133" i="3"/>
  <c r="CT133" i="3"/>
  <c r="CQ133" i="3"/>
  <c r="CX39" i="3"/>
  <c r="CQ39" i="3"/>
  <c r="CV39" i="3"/>
  <c r="CP39" i="3"/>
  <c r="CR39" i="3"/>
  <c r="CU39" i="3"/>
  <c r="CT39" i="3"/>
  <c r="CO39" i="3"/>
  <c r="CW39" i="3"/>
  <c r="CS39" i="3"/>
  <c r="CV19" i="3"/>
  <c r="CP19" i="3"/>
  <c r="CU19" i="3"/>
  <c r="CX19" i="3"/>
  <c r="CQ19" i="3"/>
  <c r="CR19" i="3"/>
  <c r="CW19" i="3"/>
  <c r="CT19" i="3"/>
  <c r="CS19" i="3"/>
  <c r="CO19" i="3"/>
  <c r="CT80" i="3"/>
  <c r="CX80" i="3"/>
  <c r="CR80" i="3"/>
  <c r="CP80" i="3"/>
  <c r="CW80" i="3"/>
  <c r="CV80" i="3"/>
  <c r="CS80" i="3"/>
  <c r="CO80" i="3"/>
  <c r="CU80" i="3"/>
  <c r="CQ80" i="3"/>
  <c r="CS65" i="3"/>
  <c r="CV65" i="3"/>
  <c r="CW65" i="3"/>
  <c r="CR65" i="3"/>
  <c r="CP65" i="3"/>
  <c r="CT65" i="3"/>
  <c r="CQ65" i="3"/>
  <c r="CU65" i="3"/>
  <c r="CO65" i="3"/>
  <c r="CX65" i="3"/>
  <c r="CX52" i="3"/>
  <c r="CU52" i="3"/>
  <c r="CQ52" i="3"/>
  <c r="CP52" i="3"/>
  <c r="CV52" i="3"/>
  <c r="CR52" i="3"/>
  <c r="CO52" i="3"/>
  <c r="CT52" i="3"/>
  <c r="CS52" i="3"/>
  <c r="CW52" i="3"/>
  <c r="CS136" i="3"/>
  <c r="CU136" i="3"/>
  <c r="CW136" i="3"/>
  <c r="CO136" i="3"/>
  <c r="CX136" i="3"/>
  <c r="CR136" i="3"/>
  <c r="CT136" i="3"/>
  <c r="CV136" i="3"/>
  <c r="CP136" i="3"/>
  <c r="CQ136" i="3"/>
  <c r="CS138" i="3"/>
  <c r="CW138" i="3"/>
  <c r="CR138" i="3"/>
  <c r="CQ138" i="3"/>
  <c r="CU138" i="3"/>
  <c r="CX138" i="3"/>
  <c r="CO138" i="3"/>
  <c r="CT138" i="3"/>
  <c r="CP138" i="3"/>
  <c r="CV138" i="3"/>
  <c r="CY18" i="3"/>
  <c r="CT73" i="3"/>
  <c r="CW73" i="3"/>
  <c r="CR73" i="3"/>
  <c r="CP73" i="3"/>
  <c r="CX73" i="3"/>
  <c r="CU73" i="3"/>
  <c r="CS73" i="3"/>
  <c r="CO73" i="3"/>
  <c r="CQ73" i="3"/>
  <c r="CV73" i="3"/>
  <c r="CR139" i="3"/>
  <c r="CU139" i="3"/>
  <c r="CW139" i="3"/>
  <c r="CV139" i="3"/>
  <c r="CQ139" i="3"/>
  <c r="CO139" i="3"/>
  <c r="CS139" i="3"/>
  <c r="CX139" i="3"/>
  <c r="CT139" i="3"/>
  <c r="CP139" i="3"/>
  <c r="CV15" i="3"/>
  <c r="CP15" i="3"/>
  <c r="CU15" i="3"/>
  <c r="CX15" i="3"/>
  <c r="CQ15" i="3"/>
  <c r="CR15" i="3"/>
  <c r="CO15" i="3"/>
  <c r="CS15" i="3"/>
  <c r="CW15" i="3"/>
  <c r="CT15" i="3"/>
  <c r="CV71" i="3"/>
  <c r="CP71" i="3"/>
  <c r="CX71" i="3"/>
  <c r="CQ71" i="3"/>
  <c r="CU71" i="3"/>
  <c r="CR71" i="3"/>
  <c r="CO71" i="3"/>
  <c r="CS71" i="3"/>
  <c r="CT71" i="3"/>
  <c r="CW71" i="3"/>
  <c r="CX20" i="3"/>
  <c r="CU20" i="3"/>
  <c r="CQ20" i="3"/>
  <c r="CP20" i="3"/>
  <c r="CV20" i="3"/>
  <c r="CR20" i="3"/>
  <c r="CO20" i="3"/>
  <c r="CW20" i="3"/>
  <c r="CS20" i="3"/>
  <c r="CT20" i="3"/>
  <c r="CP129" i="3"/>
  <c r="CR129" i="3"/>
  <c r="CT129" i="3"/>
  <c r="CS129" i="3"/>
  <c r="CO129" i="3"/>
  <c r="CX129" i="3"/>
  <c r="CW129" i="3"/>
  <c r="CV129" i="3"/>
  <c r="CQ129" i="3"/>
  <c r="CU129" i="3"/>
  <c r="CX85" i="3"/>
  <c r="CT85" i="3"/>
  <c r="CU85" i="3"/>
  <c r="CW85" i="3"/>
  <c r="CV85" i="3"/>
  <c r="CS85" i="3"/>
  <c r="CP85" i="3"/>
  <c r="CR85" i="3"/>
  <c r="CQ85" i="3"/>
  <c r="CO85" i="3"/>
  <c r="CT57" i="3"/>
  <c r="CS57" i="3"/>
  <c r="CU57" i="3"/>
  <c r="CW57" i="3"/>
  <c r="CR57" i="3"/>
  <c r="CQ57" i="3"/>
  <c r="CO57" i="3"/>
  <c r="CX57" i="3"/>
  <c r="CP57" i="3"/>
  <c r="CV57" i="3"/>
  <c r="CV94" i="3"/>
  <c r="CP94" i="3"/>
  <c r="CX94" i="3"/>
  <c r="CQ94" i="3"/>
  <c r="CU94" i="3"/>
  <c r="CR94" i="3"/>
  <c r="CT94" i="3"/>
  <c r="CW94" i="3"/>
  <c r="CS94" i="3"/>
  <c r="CO94" i="3"/>
  <c r="CU54" i="3"/>
  <c r="CR54" i="3"/>
  <c r="CX54" i="3"/>
  <c r="CS54" i="3"/>
  <c r="CP54" i="3"/>
  <c r="CW54" i="3"/>
  <c r="CQ54" i="3"/>
  <c r="CT54" i="3"/>
  <c r="CV54" i="3"/>
  <c r="CO54" i="3"/>
  <c r="CV75" i="3"/>
  <c r="CP75" i="3"/>
  <c r="CX75" i="3"/>
  <c r="CQ75" i="3"/>
  <c r="CU75" i="3"/>
  <c r="CR75" i="3"/>
  <c r="CW75" i="3"/>
  <c r="CT75" i="3"/>
  <c r="CO75" i="3"/>
  <c r="CS75" i="3"/>
  <c r="CU123" i="3"/>
  <c r="CV123" i="3"/>
  <c r="CO123" i="3"/>
  <c r="CR123" i="3"/>
  <c r="CQ123" i="3"/>
  <c r="CW123" i="3"/>
  <c r="CS123" i="3"/>
  <c r="CX123" i="3"/>
  <c r="CT123" i="3"/>
  <c r="CP123" i="3"/>
  <c r="CW141" i="3"/>
  <c r="CV141" i="3"/>
  <c r="CP141" i="3"/>
  <c r="CR141" i="3"/>
  <c r="CX141" i="3"/>
  <c r="CO141" i="3"/>
  <c r="CT141" i="3"/>
  <c r="CU141" i="3"/>
  <c r="CS141" i="3"/>
  <c r="CQ141" i="3"/>
  <c r="CX28" i="3"/>
  <c r="CU28" i="3"/>
  <c r="CQ28" i="3"/>
  <c r="CP28" i="3"/>
  <c r="CV28" i="3"/>
  <c r="CO28" i="3"/>
  <c r="CR28" i="3"/>
  <c r="CW28" i="3"/>
  <c r="CT28" i="3"/>
  <c r="CS28" i="3"/>
  <c r="CX40" i="3"/>
  <c r="CU40" i="3"/>
  <c r="CQ40" i="3"/>
  <c r="CP40" i="3"/>
  <c r="CV40" i="3"/>
  <c r="CW40" i="3"/>
  <c r="CS40" i="3"/>
  <c r="CR40" i="3"/>
  <c r="CT40" i="3"/>
  <c r="CO40" i="3"/>
  <c r="CX56" i="3"/>
  <c r="CU56" i="3"/>
  <c r="CQ56" i="3"/>
  <c r="CP56" i="3"/>
  <c r="CV56" i="3"/>
  <c r="CR56" i="3"/>
  <c r="CW56" i="3"/>
  <c r="CS56" i="3"/>
  <c r="CT56" i="3"/>
  <c r="CO56" i="3"/>
  <c r="CU88" i="3"/>
  <c r="CO88" i="3"/>
  <c r="CQ88" i="3"/>
  <c r="CS88" i="3"/>
  <c r="CV88" i="3"/>
  <c r="CP88" i="3"/>
  <c r="CW88" i="3"/>
  <c r="CX88" i="3"/>
  <c r="CR88" i="3"/>
  <c r="CT88" i="3"/>
  <c r="CR58" i="3"/>
  <c r="CX58" i="3"/>
  <c r="CO58" i="3"/>
  <c r="CP58" i="3"/>
  <c r="CS58" i="3"/>
  <c r="CU58" i="3"/>
  <c r="CQ58" i="3"/>
  <c r="CW58" i="3"/>
  <c r="CV58" i="3"/>
  <c r="CT58" i="3"/>
  <c r="CS124" i="3"/>
  <c r="CU124" i="3"/>
  <c r="CT124" i="3"/>
  <c r="CQ124" i="3"/>
  <c r="CX124" i="3"/>
  <c r="CV124" i="3"/>
  <c r="CP124" i="3"/>
  <c r="CO124" i="3"/>
  <c r="CR124" i="3"/>
  <c r="CW124" i="3"/>
  <c r="CX32" i="3"/>
  <c r="CU32" i="3"/>
  <c r="CQ32" i="3"/>
  <c r="CP32" i="3"/>
  <c r="CV32" i="3"/>
  <c r="CR32" i="3"/>
  <c r="CW32" i="3"/>
  <c r="CT32" i="3"/>
  <c r="CS32" i="3"/>
  <c r="CO32" i="3"/>
  <c r="CW93" i="3"/>
  <c r="CQ93" i="3"/>
  <c r="CT93" i="3"/>
  <c r="CV93" i="3"/>
  <c r="CX93" i="3"/>
  <c r="CS93" i="3"/>
  <c r="CR93" i="3"/>
  <c r="CO93" i="3"/>
  <c r="CU93" i="3"/>
  <c r="CP93" i="3"/>
  <c r="CY35" i="3"/>
  <c r="CX68" i="3"/>
  <c r="CQ68" i="3"/>
  <c r="CU68" i="3"/>
  <c r="CP68" i="3"/>
  <c r="CV68" i="3"/>
  <c r="CR68" i="3"/>
  <c r="CO68" i="3"/>
  <c r="CT68" i="3"/>
  <c r="CS68" i="3"/>
  <c r="CW68" i="3"/>
  <c r="CU100" i="3"/>
  <c r="CT100" i="3"/>
  <c r="CP100" i="3"/>
  <c r="CS100" i="3"/>
  <c r="CV100" i="3"/>
  <c r="CO100" i="3"/>
  <c r="CQ100" i="3"/>
  <c r="CX100" i="3"/>
  <c r="CW100" i="3"/>
  <c r="CR100" i="3"/>
  <c r="CT81" i="3"/>
  <c r="CW81" i="3"/>
  <c r="CP81" i="3"/>
  <c r="CU81" i="3"/>
  <c r="CX81" i="3"/>
  <c r="CV81" i="3"/>
  <c r="CQ81" i="3"/>
  <c r="CR81" i="3"/>
  <c r="CO81" i="3"/>
  <c r="CS81" i="3"/>
  <c r="CT128" i="3"/>
  <c r="CQ128" i="3"/>
  <c r="CX128" i="3"/>
  <c r="CR128" i="3"/>
  <c r="CS128" i="3"/>
  <c r="CP128" i="3"/>
  <c r="CU128" i="3"/>
  <c r="CW128" i="3"/>
  <c r="CV128" i="3"/>
  <c r="CO128" i="3"/>
  <c r="CR105" i="3"/>
  <c r="CT105" i="3"/>
  <c r="CX105" i="3"/>
  <c r="CW105" i="3"/>
  <c r="CQ105" i="3"/>
  <c r="CO105" i="3"/>
  <c r="CV105" i="3"/>
  <c r="CP105" i="3"/>
  <c r="CS105" i="3"/>
  <c r="CU105" i="3"/>
  <c r="CR89" i="3"/>
  <c r="CT89" i="3"/>
  <c r="CX89" i="3"/>
  <c r="CV89" i="3"/>
  <c r="CS89" i="3"/>
  <c r="CP89" i="3"/>
  <c r="CO89" i="3"/>
  <c r="CQ89" i="3"/>
  <c r="CW89" i="3"/>
  <c r="CU89" i="3"/>
  <c r="CX36" i="3"/>
  <c r="CU36" i="3"/>
  <c r="CQ36" i="3"/>
  <c r="CP36" i="3"/>
  <c r="CV36" i="3"/>
  <c r="CR36" i="3"/>
  <c r="CO36" i="3"/>
  <c r="CT36" i="3"/>
  <c r="CS36" i="3"/>
  <c r="CW36" i="3"/>
  <c r="CX16" i="3"/>
  <c r="CQ16" i="3"/>
  <c r="CP16" i="3"/>
  <c r="CU16" i="3"/>
  <c r="CV16" i="3"/>
  <c r="CW16" i="3"/>
  <c r="CS16" i="3"/>
  <c r="CO16" i="3"/>
  <c r="CT16" i="3"/>
  <c r="CR16" i="3"/>
  <c r="CU112" i="3"/>
  <c r="CX112" i="3"/>
  <c r="CO112" i="3"/>
  <c r="CQ112" i="3"/>
  <c r="CP112" i="3"/>
  <c r="CW112" i="3"/>
  <c r="CS112" i="3"/>
  <c r="CR112" i="3"/>
  <c r="CT112" i="3"/>
  <c r="CV112" i="3"/>
  <c r="CW137" i="3"/>
  <c r="CU137" i="3"/>
  <c r="CT137" i="3"/>
  <c r="CS137" i="3"/>
  <c r="CQ137" i="3"/>
  <c r="CX137" i="3"/>
  <c r="CR137" i="3"/>
  <c r="CO137" i="3"/>
  <c r="CV137" i="3"/>
  <c r="CP137" i="3"/>
  <c r="CV119" i="3"/>
  <c r="CO119" i="3"/>
  <c r="CW119" i="3"/>
  <c r="CQ119" i="3"/>
  <c r="CU119" i="3"/>
  <c r="CR119" i="3"/>
  <c r="CS119" i="3"/>
  <c r="CX119" i="3"/>
  <c r="CP119" i="3"/>
  <c r="CT119" i="3"/>
  <c r="CS109" i="3"/>
  <c r="CU109" i="3"/>
  <c r="CR109" i="3"/>
  <c r="CW109" i="3"/>
  <c r="CQ109" i="3"/>
  <c r="CP109" i="3"/>
  <c r="CT109" i="3"/>
  <c r="CV109" i="3"/>
  <c r="CO109" i="3"/>
  <c r="CX109" i="3"/>
  <c r="CO12" i="3"/>
  <c r="CQ12" i="3"/>
  <c r="CV12" i="3"/>
  <c r="CR12" i="3"/>
  <c r="CX12" i="3"/>
  <c r="CU12" i="3"/>
  <c r="CP12" i="3"/>
  <c r="CT12" i="3"/>
  <c r="CW12" i="3"/>
  <c r="CS12" i="3"/>
  <c r="CR78" i="3"/>
  <c r="CX78" i="3"/>
  <c r="CW78" i="3"/>
  <c r="CT78" i="3"/>
  <c r="CS78" i="3"/>
  <c r="CP78" i="3"/>
  <c r="CO78" i="3"/>
  <c r="CU78" i="3"/>
  <c r="CV78" i="3"/>
  <c r="CQ78" i="3"/>
  <c r="CU135" i="3"/>
  <c r="CV135" i="3"/>
  <c r="CO135" i="3"/>
  <c r="CW135" i="3"/>
  <c r="CR135" i="3"/>
  <c r="CQ135" i="3"/>
  <c r="CS135" i="3"/>
  <c r="CX135" i="3"/>
  <c r="CP135" i="3"/>
  <c r="CT135" i="3"/>
  <c r="CR22" i="3"/>
  <c r="CX22" i="3"/>
  <c r="CO22" i="3"/>
  <c r="CS22" i="3"/>
  <c r="CT22" i="3"/>
  <c r="CV22" i="3"/>
  <c r="CP22" i="3"/>
  <c r="CQ22" i="3"/>
  <c r="CW22" i="3"/>
  <c r="CU22" i="3"/>
  <c r="CX59" i="3"/>
  <c r="CQ59" i="3"/>
  <c r="CV59" i="3"/>
  <c r="CP59" i="3"/>
  <c r="CU59" i="3"/>
  <c r="CR59" i="3"/>
  <c r="CO59" i="3"/>
  <c r="CS59" i="3"/>
  <c r="CW59" i="3"/>
  <c r="CT59" i="3"/>
  <c r="CW69" i="3"/>
  <c r="CR69" i="3"/>
  <c r="CQ69" i="3"/>
  <c r="CX69" i="3"/>
  <c r="CV69" i="3"/>
  <c r="CS69" i="3"/>
  <c r="CO69" i="3"/>
  <c r="CU69" i="3"/>
  <c r="CP69" i="3"/>
  <c r="CT69" i="3"/>
  <c r="CX31" i="3"/>
  <c r="CQ31" i="3"/>
  <c r="CV31" i="3"/>
  <c r="CP31" i="3"/>
  <c r="CR31" i="3"/>
  <c r="CU31" i="3"/>
  <c r="CW31" i="3"/>
  <c r="CT31" i="3"/>
  <c r="CS31" i="3"/>
  <c r="CO31" i="3"/>
  <c r="CX97" i="3"/>
  <c r="CT97" i="3"/>
  <c r="CR97" i="3"/>
  <c r="CV97" i="3"/>
  <c r="CQ97" i="3"/>
  <c r="CW97" i="3"/>
  <c r="CU97" i="3"/>
  <c r="CP97" i="3"/>
  <c r="CO97" i="3"/>
  <c r="CS97" i="3"/>
  <c r="CX47" i="3"/>
  <c r="CQ47" i="3"/>
  <c r="CV47" i="3"/>
  <c r="CP47" i="3"/>
  <c r="CR47" i="3"/>
  <c r="CU47" i="3"/>
  <c r="CO47" i="3"/>
  <c r="CS47" i="3"/>
  <c r="CT47" i="3"/>
  <c r="CW47" i="3"/>
  <c r="CR50" i="3"/>
  <c r="CX50" i="3"/>
  <c r="CS50" i="3"/>
  <c r="CU50" i="3"/>
  <c r="CW50" i="3"/>
  <c r="CP50" i="3"/>
  <c r="CO50" i="3"/>
  <c r="CT50" i="3"/>
  <c r="CQ50" i="3"/>
  <c r="CV50" i="3"/>
  <c r="CS126" i="3"/>
  <c r="CQ126" i="3"/>
  <c r="CW126" i="3"/>
  <c r="CR126" i="3"/>
  <c r="CT126" i="3"/>
  <c r="CV126" i="3"/>
  <c r="CP126" i="3"/>
  <c r="CU126" i="3"/>
  <c r="CX126" i="3"/>
  <c r="CO126" i="3"/>
  <c r="CR131" i="3"/>
  <c r="CU131" i="3"/>
  <c r="CW131" i="3"/>
  <c r="CV131" i="3"/>
  <c r="CQ131" i="3"/>
  <c r="CO131" i="3"/>
  <c r="CS131" i="3"/>
  <c r="CX131" i="3"/>
  <c r="CT131" i="3"/>
  <c r="CP131" i="3"/>
  <c r="CX63" i="3"/>
  <c r="CQ63" i="3"/>
  <c r="CU63" i="3"/>
  <c r="CR63" i="3"/>
  <c r="CP63" i="3"/>
  <c r="CV63" i="3"/>
  <c r="CT63" i="3"/>
  <c r="CO63" i="3"/>
  <c r="CW63" i="3"/>
  <c r="CS63" i="3"/>
  <c r="CS53" i="3"/>
  <c r="CV53" i="3"/>
  <c r="CW53" i="3"/>
  <c r="CR53" i="3"/>
  <c r="CP53" i="3"/>
  <c r="CO53" i="3"/>
  <c r="CX53" i="3"/>
  <c r="CT53" i="3"/>
  <c r="CU53" i="3"/>
  <c r="CQ53" i="3"/>
  <c r="CX115" i="3"/>
  <c r="CV115" i="3"/>
  <c r="CP115" i="3"/>
  <c r="CU115" i="3"/>
  <c r="CQ115" i="3"/>
  <c r="CS115" i="3"/>
  <c r="CO115" i="3"/>
  <c r="CT115" i="3"/>
  <c r="CW115" i="3"/>
  <c r="CR115" i="3"/>
  <c r="CX86" i="3"/>
  <c r="CQ86" i="3"/>
  <c r="CR86" i="3"/>
  <c r="CP86" i="3"/>
  <c r="CV86" i="3"/>
  <c r="CU86" i="3"/>
  <c r="CW86" i="3"/>
  <c r="CS86" i="3"/>
  <c r="CO86" i="3"/>
  <c r="CT86" i="3"/>
  <c r="CX144" i="3"/>
  <c r="CR144" i="3"/>
  <c r="CW144" i="3"/>
  <c r="CO144" i="3"/>
  <c r="CT144" i="3"/>
  <c r="CP144" i="3"/>
  <c r="CS144" i="3"/>
  <c r="CQ144" i="3"/>
  <c r="CV144" i="3"/>
  <c r="CU144" i="3"/>
  <c r="CU116" i="3"/>
  <c r="CT116" i="3"/>
  <c r="CP116" i="3"/>
  <c r="CX116" i="3"/>
  <c r="CR116" i="3"/>
  <c r="CW116" i="3"/>
  <c r="CV116" i="3"/>
  <c r="CS116" i="3"/>
  <c r="CO116" i="3"/>
  <c r="CQ116" i="3"/>
  <c r="CO45" i="3"/>
  <c r="CQ45" i="3"/>
  <c r="CT45" i="3"/>
  <c r="CS45" i="3"/>
  <c r="CV45" i="3"/>
  <c r="CX45" i="3"/>
  <c r="CR45" i="3"/>
  <c r="CU45" i="3"/>
  <c r="CW45" i="3"/>
  <c r="CP45" i="3"/>
  <c r="CT83" i="3"/>
  <c r="CP83" i="3"/>
  <c r="CQ83" i="3"/>
  <c r="CV83" i="3"/>
  <c r="CX83" i="3"/>
  <c r="CW83" i="3"/>
  <c r="CR83" i="3"/>
  <c r="CS83" i="3"/>
  <c r="CO83" i="3"/>
  <c r="CU83" i="3"/>
  <c r="CX37" i="3"/>
  <c r="CU37" i="3"/>
  <c r="CO37" i="3"/>
  <c r="CQ37" i="3"/>
  <c r="CT37" i="3"/>
  <c r="CR37" i="3"/>
  <c r="CV37" i="3"/>
  <c r="CW37" i="3"/>
  <c r="CS37" i="3"/>
  <c r="CP37" i="3"/>
  <c r="CU92" i="3"/>
  <c r="CP92" i="3"/>
  <c r="CT92" i="3"/>
  <c r="CS92" i="3"/>
  <c r="CV92" i="3"/>
  <c r="CO92" i="3"/>
  <c r="CQ92" i="3"/>
  <c r="CX92" i="3"/>
  <c r="CW92" i="3"/>
  <c r="CR92" i="3"/>
  <c r="CX111" i="3"/>
  <c r="CQ111" i="3"/>
  <c r="CU111" i="3"/>
  <c r="CV111" i="3"/>
  <c r="CP111" i="3"/>
  <c r="CS111" i="3"/>
  <c r="CR111" i="3"/>
  <c r="CO111" i="3"/>
  <c r="CW111" i="3"/>
  <c r="CT111" i="3"/>
  <c r="CV67" i="3"/>
  <c r="CP67" i="3"/>
  <c r="CX67" i="3"/>
  <c r="CQ67" i="3"/>
  <c r="CU67" i="3"/>
  <c r="CR67" i="3"/>
  <c r="CS67" i="3"/>
  <c r="CW67" i="3"/>
  <c r="CO67" i="3"/>
  <c r="CT67" i="3"/>
  <c r="CX27" i="3"/>
  <c r="CQ27" i="3"/>
  <c r="CV27" i="3"/>
  <c r="CP27" i="3"/>
  <c r="CR27" i="3"/>
  <c r="CU27" i="3"/>
  <c r="CO27" i="3"/>
  <c r="CS27" i="3"/>
  <c r="CT27" i="3"/>
  <c r="CW27" i="3"/>
  <c r="CX107" i="3"/>
  <c r="CQ107" i="3"/>
  <c r="CU107" i="3"/>
  <c r="CV107" i="3"/>
  <c r="CP107" i="3"/>
  <c r="CR107" i="3"/>
  <c r="CS107" i="3"/>
  <c r="CO107" i="3"/>
  <c r="CT107" i="3"/>
  <c r="CW107" i="3"/>
  <c r="CV90" i="3"/>
  <c r="CP90" i="3"/>
  <c r="CX90" i="3"/>
  <c r="CQ90" i="3"/>
  <c r="CU90" i="3"/>
  <c r="CR90" i="3"/>
  <c r="CW90" i="3"/>
  <c r="CS90" i="3"/>
  <c r="CT90" i="3"/>
  <c r="CO90" i="3"/>
  <c r="CY114" i="3"/>
  <c r="CR70" i="3"/>
  <c r="CX70" i="3"/>
  <c r="CS70" i="3"/>
  <c r="CP70" i="3"/>
  <c r="CW70" i="3"/>
  <c r="CO70" i="3"/>
  <c r="CU70" i="3"/>
  <c r="CQ70" i="3"/>
  <c r="CT70" i="3"/>
  <c r="CV70" i="3"/>
  <c r="CR102" i="3"/>
  <c r="CU102" i="3"/>
  <c r="CX102" i="3"/>
  <c r="CV102" i="3"/>
  <c r="CQ102" i="3"/>
  <c r="CP102" i="3"/>
  <c r="CS102" i="3"/>
  <c r="CO102" i="3"/>
  <c r="CW102" i="3"/>
  <c r="CT102" i="3"/>
  <c r="CU120" i="3"/>
  <c r="CS120" i="3"/>
  <c r="CP120" i="3"/>
  <c r="CV120" i="3"/>
  <c r="CW120" i="3"/>
  <c r="CO120" i="3"/>
  <c r="CR120" i="3"/>
  <c r="CT120" i="3"/>
  <c r="CQ120" i="3"/>
  <c r="CX120" i="3"/>
  <c r="CX95" i="3"/>
  <c r="CQ95" i="3"/>
  <c r="CU95" i="3"/>
  <c r="CP95" i="3"/>
  <c r="CV95" i="3"/>
  <c r="CS95" i="3"/>
  <c r="CR95" i="3"/>
  <c r="CO95" i="3"/>
  <c r="CW95" i="3"/>
  <c r="CT95" i="3"/>
  <c r="CR143" i="3"/>
  <c r="CU143" i="3"/>
  <c r="CW143" i="3"/>
  <c r="CV143" i="3"/>
  <c r="CQ143" i="3"/>
  <c r="CO143" i="3"/>
  <c r="CS143" i="3"/>
  <c r="CX143" i="3"/>
  <c r="CP143" i="3"/>
  <c r="CT143" i="3"/>
  <c r="CX33" i="3"/>
  <c r="CQ33" i="3"/>
  <c r="CO33" i="3"/>
  <c r="CV33" i="3"/>
  <c r="CW33" i="3"/>
  <c r="CP33" i="3"/>
  <c r="CS33" i="3"/>
  <c r="CR33" i="3"/>
  <c r="CU33" i="3"/>
  <c r="CT33" i="3"/>
  <c r="CS13" i="3"/>
  <c r="CU13" i="3"/>
  <c r="CW13" i="3"/>
  <c r="CR13" i="3"/>
  <c r="CQ13" i="3"/>
  <c r="CP13" i="3"/>
  <c r="CV13" i="3"/>
  <c r="CT13" i="3"/>
  <c r="CO13" i="3"/>
  <c r="CX13" i="3"/>
  <c r="CX51" i="3"/>
  <c r="CQ51" i="3"/>
  <c r="CV51" i="3"/>
  <c r="CP51" i="3"/>
  <c r="CR51" i="3"/>
  <c r="CU51" i="3"/>
  <c r="CT51" i="3"/>
  <c r="CO51" i="3"/>
  <c r="CW51" i="3"/>
  <c r="CS51" i="3"/>
  <c r="CX64" i="3"/>
  <c r="CU64" i="3"/>
  <c r="CQ64" i="3"/>
  <c r="CP64" i="3"/>
  <c r="CV64" i="3"/>
  <c r="CW64" i="3"/>
  <c r="CS64" i="3"/>
  <c r="CO64" i="3"/>
  <c r="CT64" i="3"/>
  <c r="CR64" i="3"/>
  <c r="CU96" i="3"/>
  <c r="CX96" i="3"/>
  <c r="CO96" i="3"/>
  <c r="CQ96" i="3"/>
  <c r="CP96" i="3"/>
  <c r="CW96" i="3"/>
  <c r="CS96" i="3"/>
  <c r="CV96" i="3"/>
  <c r="CR96" i="3"/>
  <c r="CT96" i="3"/>
  <c r="CX103" i="3"/>
  <c r="CV103" i="3"/>
  <c r="CP103" i="3"/>
  <c r="CU103" i="3"/>
  <c r="CQ103" i="3"/>
  <c r="CS103" i="3"/>
  <c r="CO103" i="3"/>
  <c r="CR103" i="3"/>
  <c r="CW103" i="3"/>
  <c r="CT103" i="3"/>
  <c r="CT87" i="3"/>
  <c r="CV87" i="3"/>
  <c r="CQ87" i="3"/>
  <c r="CP87" i="3"/>
  <c r="CW87" i="3"/>
  <c r="CR87" i="3"/>
  <c r="CS87" i="3"/>
  <c r="CU87" i="3"/>
  <c r="CO87" i="3"/>
  <c r="CX87" i="3"/>
  <c r="CU74" i="3"/>
  <c r="CR74" i="3"/>
  <c r="CX74" i="3"/>
  <c r="CT74" i="3"/>
  <c r="CP74" i="3"/>
  <c r="CO74" i="3"/>
  <c r="CQ74" i="3"/>
  <c r="CV74" i="3"/>
  <c r="CW74" i="3"/>
  <c r="CS74" i="3"/>
  <c r="CX60" i="3"/>
  <c r="CU60" i="3"/>
  <c r="CQ60" i="3"/>
  <c r="CP60" i="3"/>
  <c r="CV60" i="3"/>
  <c r="CO60" i="3"/>
  <c r="CT60" i="3"/>
  <c r="CW60" i="3"/>
  <c r="CR60" i="3"/>
  <c r="CS60" i="3"/>
  <c r="CX76" i="3"/>
  <c r="CQ76" i="3"/>
  <c r="CU76" i="3"/>
  <c r="CP76" i="3"/>
  <c r="CV76" i="3"/>
  <c r="CR76" i="3"/>
  <c r="CO76" i="3"/>
  <c r="CT76" i="3"/>
  <c r="CW76" i="3"/>
  <c r="CS76" i="3"/>
  <c r="CU46" i="3"/>
  <c r="CR46" i="3"/>
  <c r="CX46" i="3"/>
  <c r="CO46" i="3"/>
  <c r="CW46" i="3"/>
  <c r="CS46" i="3"/>
  <c r="CV46" i="3"/>
  <c r="CT46" i="3"/>
  <c r="CP46" i="3"/>
  <c r="CQ46" i="3"/>
  <c r="CX91" i="3"/>
  <c r="CQ91" i="3"/>
  <c r="CU91" i="3"/>
  <c r="CP91" i="3"/>
  <c r="CV91" i="3"/>
  <c r="CR91" i="3"/>
  <c r="CS91" i="3"/>
  <c r="CO91" i="3"/>
  <c r="CT91" i="3"/>
  <c r="CW91" i="3"/>
  <c r="CS142" i="3"/>
  <c r="CW142" i="3"/>
  <c r="CR142" i="3"/>
  <c r="CQ142" i="3"/>
  <c r="CT142" i="3"/>
  <c r="CV142" i="3"/>
  <c r="CP142" i="3"/>
  <c r="CU142" i="3"/>
  <c r="CX142" i="3"/>
  <c r="CO142" i="3"/>
  <c r="CS122" i="3"/>
  <c r="CQ122" i="3"/>
  <c r="CW122" i="3"/>
  <c r="CR122" i="3"/>
  <c r="CU122" i="3"/>
  <c r="CX122" i="3"/>
  <c r="CO122" i="3"/>
  <c r="CT122" i="3"/>
  <c r="CP122" i="3"/>
  <c r="CV122" i="3"/>
  <c r="CT41" i="3"/>
  <c r="CO41" i="3"/>
  <c r="CP41" i="3"/>
  <c r="CS41" i="3"/>
  <c r="CU41" i="3"/>
  <c r="CX41" i="3"/>
  <c r="CR41" i="3"/>
  <c r="CQ41" i="3"/>
  <c r="CW41" i="3"/>
  <c r="CV41" i="3"/>
  <c r="CT21" i="3"/>
  <c r="CO21" i="3"/>
  <c r="CP21" i="3"/>
  <c r="CS21" i="3"/>
  <c r="CU21" i="3"/>
  <c r="CV21" i="3"/>
  <c r="CW21" i="3"/>
  <c r="CQ21" i="3"/>
  <c r="CR21" i="3"/>
  <c r="CX21" i="3"/>
  <c r="CP104" i="3"/>
  <c r="CU104" i="3"/>
  <c r="CS104" i="3"/>
  <c r="CV104" i="3"/>
  <c r="CR104" i="3"/>
  <c r="CW104" i="3"/>
  <c r="CQ104" i="3"/>
  <c r="CO104" i="3"/>
  <c r="CX104" i="3"/>
  <c r="CT104" i="3"/>
  <c r="CV110" i="3"/>
  <c r="CP110" i="3"/>
  <c r="CX110" i="3"/>
  <c r="CQ110" i="3"/>
  <c r="CU110" i="3"/>
  <c r="CR110" i="3"/>
  <c r="CT110" i="3"/>
  <c r="CW110" i="3"/>
  <c r="CO110" i="3"/>
  <c r="CS110" i="3"/>
  <c r="CW25" i="3"/>
  <c r="CR25" i="3"/>
  <c r="CP25" i="3"/>
  <c r="CT25" i="3"/>
  <c r="CX25" i="3"/>
  <c r="CQ25" i="3"/>
  <c r="CS25" i="3"/>
  <c r="CO25" i="3"/>
  <c r="CV25" i="3"/>
  <c r="CU25" i="3"/>
  <c r="CX48" i="3"/>
  <c r="CU48" i="3"/>
  <c r="CQ48" i="3"/>
  <c r="CP48" i="3"/>
  <c r="CV48" i="3"/>
  <c r="CW48" i="3"/>
  <c r="CR48" i="3"/>
  <c r="CS48" i="3"/>
  <c r="CO48" i="3"/>
  <c r="CT48" i="3"/>
  <c r="CS140" i="3"/>
  <c r="CU140" i="3"/>
  <c r="CP140" i="3"/>
  <c r="CV140" i="3"/>
  <c r="CW140" i="3"/>
  <c r="CR140" i="3"/>
  <c r="CX140" i="3"/>
  <c r="CO140" i="3"/>
  <c r="CT140" i="3"/>
  <c r="CQ140" i="3"/>
  <c r="CX43" i="3"/>
  <c r="CQ43" i="3"/>
  <c r="CV43" i="3"/>
  <c r="CP43" i="3"/>
  <c r="CR43" i="3"/>
  <c r="CU43" i="3"/>
  <c r="CW43" i="3"/>
  <c r="CT43" i="3"/>
  <c r="CS43" i="3"/>
  <c r="CO43" i="3"/>
  <c r="CN24" i="3" a="1"/>
  <c r="CN24" i="3" s="1"/>
  <c r="CO24" i="3" s="1" a="1"/>
  <c r="CY61" i="3" l="1"/>
  <c r="CY132" i="3"/>
  <c r="CY134" i="3"/>
  <c r="CY38" i="3"/>
  <c r="CY117" i="3"/>
  <c r="CY25" i="3"/>
  <c r="CY104" i="3"/>
  <c r="CY29" i="3"/>
  <c r="CY71" i="3"/>
  <c r="CY44" i="3"/>
  <c r="CY113" i="3"/>
  <c r="CY98" i="3"/>
  <c r="CY16" i="3"/>
  <c r="CY63" i="3"/>
  <c r="CY131" i="3"/>
  <c r="CY26" i="3"/>
  <c r="CY130" i="3"/>
  <c r="CY137" i="3"/>
  <c r="CY75" i="3"/>
  <c r="CY57" i="3"/>
  <c r="CY87" i="3"/>
  <c r="CY103" i="3"/>
  <c r="CY27" i="3"/>
  <c r="CY67" i="3"/>
  <c r="CY66" i="3"/>
  <c r="CY30" i="3"/>
  <c r="CY79" i="3"/>
  <c r="CY106" i="3"/>
  <c r="CY99" i="3"/>
  <c r="CY101" i="3"/>
  <c r="CY23" i="3"/>
  <c r="CY21" i="3"/>
  <c r="CY46" i="3"/>
  <c r="CY144" i="3"/>
  <c r="CY53" i="3"/>
  <c r="CY105" i="3"/>
  <c r="CY58" i="3"/>
  <c r="CY34" i="3"/>
  <c r="CY48" i="3"/>
  <c r="CY110" i="3"/>
  <c r="CY74" i="3"/>
  <c r="CY51" i="3"/>
  <c r="CY95" i="3"/>
  <c r="CY120" i="3"/>
  <c r="CY102" i="3"/>
  <c r="CY70" i="3"/>
  <c r="CY90" i="3"/>
  <c r="CY107" i="3"/>
  <c r="CY37" i="3"/>
  <c r="CY83" i="3"/>
  <c r="CY116" i="3"/>
  <c r="CY86" i="3"/>
  <c r="CY115" i="3"/>
  <c r="CY47" i="3"/>
  <c r="CY97" i="3"/>
  <c r="CY59" i="3"/>
  <c r="CY109" i="3"/>
  <c r="CY89" i="3"/>
  <c r="CY81" i="3"/>
  <c r="CY93" i="3"/>
  <c r="CY32" i="3"/>
  <c r="CY124" i="3"/>
  <c r="CY56" i="3"/>
  <c r="CY28" i="3"/>
  <c r="CY54" i="3"/>
  <c r="CY73" i="3"/>
  <c r="CY80" i="3"/>
  <c r="CY19" i="3"/>
  <c r="CY39" i="3"/>
  <c r="CY17" i="3"/>
  <c r="CY14" i="3"/>
  <c r="CY125" i="3"/>
  <c r="CY108" i="3"/>
  <c r="CY121" i="3"/>
  <c r="CX24" i="3"/>
  <c r="CU24" i="3"/>
  <c r="CQ24" i="3"/>
  <c r="CP24" i="3"/>
  <c r="CV24" i="3"/>
  <c r="CR24" i="3"/>
  <c r="CW24" i="3"/>
  <c r="CS24" i="3"/>
  <c r="CO24" i="3"/>
  <c r="CT24" i="3"/>
  <c r="CY41" i="3"/>
  <c r="CY142" i="3"/>
  <c r="CY91" i="3"/>
  <c r="CY96" i="3"/>
  <c r="CY13" i="3"/>
  <c r="CY33" i="3"/>
  <c r="CY143" i="3"/>
  <c r="CY126" i="3"/>
  <c r="CY31" i="3"/>
  <c r="CY135" i="3"/>
  <c r="CY128" i="3"/>
  <c r="CY100" i="3"/>
  <c r="CY123" i="3"/>
  <c r="CY129" i="3"/>
  <c r="CY20" i="3"/>
  <c r="CY15" i="3"/>
  <c r="CY139" i="3"/>
  <c r="CY138" i="3"/>
  <c r="CY52" i="3"/>
  <c r="CY65" i="3"/>
  <c r="CY77" i="3"/>
  <c r="CY49" i="3"/>
  <c r="CY42" i="3"/>
  <c r="CY84" i="3"/>
  <c r="CY127" i="3"/>
  <c r="CY62" i="3"/>
  <c r="CY43" i="3"/>
  <c r="CY140" i="3"/>
  <c r="CY122" i="3"/>
  <c r="CY76" i="3"/>
  <c r="CY60" i="3"/>
  <c r="CY64" i="3"/>
  <c r="CY111" i="3"/>
  <c r="CY92" i="3"/>
  <c r="CY45" i="3"/>
  <c r="CY50" i="3"/>
  <c r="CY69" i="3"/>
  <c r="CY22" i="3"/>
  <c r="CY78" i="3"/>
  <c r="CY119" i="3"/>
  <c r="CY112" i="3"/>
  <c r="CY36" i="3"/>
  <c r="CY68" i="3"/>
  <c r="CY88" i="3"/>
  <c r="CY40" i="3"/>
  <c r="CY141" i="3"/>
  <c r="CY94" i="3"/>
  <c r="CY85" i="3"/>
  <c r="CY136" i="3"/>
  <c r="CY133" i="3"/>
  <c r="CY82" i="3"/>
  <c r="CY72" i="3"/>
  <c r="CY118" i="3"/>
  <c r="CY55" i="3"/>
  <c r="CY12" i="3"/>
  <c r="CY24" i="3" l="1"/>
  <c r="DY12" i="3" a="1"/>
  <c r="DX12" i="3" a="1"/>
  <c r="DW12" i="3" a="1"/>
  <c r="DZ12" i="3" a="1"/>
  <c r="DZ80" i="3" l="1"/>
  <c r="EC80" i="3" s="1"/>
  <c r="DZ131" i="3"/>
  <c r="EC131" i="3" s="1"/>
  <c r="DZ136" i="3"/>
  <c r="EC136" i="3" s="1"/>
  <c r="DZ19" i="3"/>
  <c r="EC19" i="3" s="1"/>
  <c r="DZ135" i="3"/>
  <c r="EC135" i="3" s="1"/>
  <c r="DZ115" i="3"/>
  <c r="EC115" i="3" s="1"/>
  <c r="DZ104" i="3"/>
  <c r="EC104" i="3" s="1"/>
  <c r="DZ65" i="3"/>
  <c r="EC65" i="3" s="1"/>
  <c r="DZ112" i="3"/>
  <c r="EC112" i="3" s="1"/>
  <c r="DZ92" i="3"/>
  <c r="EC92" i="3" s="1"/>
  <c r="DZ22" i="3"/>
  <c r="EC22" i="3" s="1"/>
  <c r="DZ130" i="3"/>
  <c r="EC130" i="3" s="1"/>
  <c r="DZ96" i="3"/>
  <c r="EC96" i="3" s="1"/>
  <c r="DZ76" i="3"/>
  <c r="EC76" i="3" s="1"/>
  <c r="DZ109" i="3"/>
  <c r="EC109" i="3" s="1"/>
  <c r="DZ98" i="3"/>
  <c r="EC98" i="3" s="1"/>
  <c r="DZ120" i="3"/>
  <c r="EC120" i="3" s="1"/>
  <c r="DZ36" i="3"/>
  <c r="EC36" i="3" s="1"/>
  <c r="DZ70" i="3"/>
  <c r="EC70" i="3" s="1"/>
  <c r="DZ35" i="3"/>
  <c r="EC35" i="3" s="1"/>
  <c r="DZ144" i="3"/>
  <c r="EC144" i="3" s="1"/>
  <c r="DZ71" i="3"/>
  <c r="EC71" i="3" s="1"/>
  <c r="DZ127" i="3"/>
  <c r="EC127" i="3" s="1"/>
  <c r="DZ128" i="3"/>
  <c r="EC128" i="3" s="1"/>
  <c r="DZ119" i="3"/>
  <c r="EC119" i="3" s="1"/>
  <c r="DZ40" i="3"/>
  <c r="EC40" i="3" s="1"/>
  <c r="DZ105" i="3"/>
  <c r="EC105" i="3" s="1"/>
  <c r="DZ39" i="3"/>
  <c r="EC39" i="3" s="1"/>
  <c r="DZ108" i="3"/>
  <c r="EC108" i="3" s="1"/>
  <c r="DZ69" i="3"/>
  <c r="EC69" i="3" s="1"/>
  <c r="DZ134" i="3"/>
  <c r="EC134" i="3" s="1"/>
  <c r="DZ88" i="3"/>
  <c r="EC88" i="3" s="1"/>
  <c r="DZ60" i="3"/>
  <c r="EC60" i="3" s="1"/>
  <c r="DZ54" i="3"/>
  <c r="EC54" i="3" s="1"/>
  <c r="DZ78" i="3"/>
  <c r="EC78" i="3" s="1"/>
  <c r="DZ51" i="3"/>
  <c r="EC51" i="3" s="1"/>
  <c r="DZ75" i="3"/>
  <c r="EC75" i="3" s="1"/>
  <c r="DZ66" i="3"/>
  <c r="EC66" i="3" s="1"/>
  <c r="DZ56" i="3"/>
  <c r="EC56" i="3" s="1"/>
  <c r="DZ29" i="3"/>
  <c r="EC29" i="3" s="1"/>
  <c r="DZ85" i="3"/>
  <c r="EC85" i="3" s="1"/>
  <c r="DZ38" i="3"/>
  <c r="EC38" i="3" s="1"/>
  <c r="DZ15" i="3"/>
  <c r="EC15" i="3" s="1"/>
  <c r="DZ99" i="3"/>
  <c r="EC99" i="3" s="1"/>
  <c r="DZ100" i="3"/>
  <c r="EC100" i="3" s="1"/>
  <c r="DZ37" i="3"/>
  <c r="EC37" i="3" s="1"/>
  <c r="DZ107" i="3"/>
  <c r="EC107" i="3" s="1"/>
  <c r="DZ72" i="3"/>
  <c r="EC72" i="3" s="1"/>
  <c r="DZ82" i="3"/>
  <c r="EC82" i="3" s="1"/>
  <c r="DZ50" i="3"/>
  <c r="EC50" i="3" s="1"/>
  <c r="DZ68" i="3"/>
  <c r="EC68" i="3" s="1"/>
  <c r="DZ49" i="3"/>
  <c r="EC49" i="3" s="1"/>
  <c r="DZ125" i="3"/>
  <c r="EC125" i="3" s="1"/>
  <c r="DZ41" i="3"/>
  <c r="EC41" i="3" s="1"/>
  <c r="DZ142" i="3"/>
  <c r="EC142" i="3" s="1"/>
  <c r="DZ44" i="3"/>
  <c r="EC44" i="3" s="1"/>
  <c r="DZ93" i="3"/>
  <c r="EC93" i="3" s="1"/>
  <c r="DZ21" i="3"/>
  <c r="EC21" i="3" s="1"/>
  <c r="DZ90" i="3"/>
  <c r="EC90" i="3" s="1"/>
  <c r="DZ13" i="3"/>
  <c r="EC13" i="3" s="1"/>
  <c r="DZ31" i="3"/>
  <c r="EC31" i="3" s="1"/>
  <c r="DZ79" i="3"/>
  <c r="EC79" i="3" s="1"/>
  <c r="DZ67" i="3"/>
  <c r="EC67" i="3" s="1"/>
  <c r="DZ64" i="3"/>
  <c r="EC64" i="3" s="1"/>
  <c r="DZ139" i="3"/>
  <c r="EC139" i="3" s="1"/>
  <c r="DZ103" i="3"/>
  <c r="EC103" i="3" s="1"/>
  <c r="DZ61" i="3"/>
  <c r="EC61" i="3" s="1"/>
  <c r="DZ30" i="3"/>
  <c r="EC30" i="3" s="1"/>
  <c r="DZ47" i="3"/>
  <c r="EC47" i="3" s="1"/>
  <c r="DZ14" i="3"/>
  <c r="EC14" i="3" s="1"/>
  <c r="DZ126" i="3"/>
  <c r="EC126" i="3" s="1"/>
  <c r="DZ62" i="3"/>
  <c r="EC62" i="3" s="1"/>
  <c r="DZ97" i="3"/>
  <c r="EC97" i="3" s="1"/>
  <c r="DZ46" i="3"/>
  <c r="EC46" i="3" s="1"/>
  <c r="DZ81" i="3"/>
  <c r="EC81" i="3" s="1"/>
  <c r="DZ106" i="3"/>
  <c r="EC106" i="3" s="1"/>
  <c r="DZ20" i="3"/>
  <c r="EC20" i="3" s="1"/>
  <c r="DZ57" i="3"/>
  <c r="EC57" i="3" s="1"/>
  <c r="DZ123" i="3"/>
  <c r="EC123" i="3" s="1"/>
  <c r="DZ59" i="3"/>
  <c r="EC59" i="3" s="1"/>
  <c r="DZ124" i="3"/>
  <c r="EC124" i="3" s="1"/>
  <c r="DZ138" i="3"/>
  <c r="EC138" i="3" s="1"/>
  <c r="DZ24" i="3"/>
  <c r="EC24" i="3" s="1"/>
  <c r="DZ63" i="3"/>
  <c r="EC63" i="3" s="1"/>
  <c r="DZ12" i="3"/>
  <c r="EC12" i="3" s="1"/>
  <c r="DZ137" i="3"/>
  <c r="EC137" i="3" s="1"/>
  <c r="DZ48" i="3"/>
  <c r="EC48" i="3" s="1"/>
  <c r="DZ83" i="3"/>
  <c r="EC83" i="3" s="1"/>
  <c r="DZ55" i="3"/>
  <c r="EC55" i="3" s="1"/>
  <c r="DZ117" i="3"/>
  <c r="EC117" i="3" s="1"/>
  <c r="DZ33" i="3"/>
  <c r="EC33" i="3" s="1"/>
  <c r="DZ95" i="3"/>
  <c r="EC95" i="3" s="1"/>
  <c r="DZ86" i="3"/>
  <c r="EC86" i="3" s="1"/>
  <c r="DZ17" i="3"/>
  <c r="EC17" i="3" s="1"/>
  <c r="DZ74" i="3"/>
  <c r="EC74" i="3" s="1"/>
  <c r="DZ114" i="3"/>
  <c r="EC114" i="3" s="1"/>
  <c r="DZ25" i="3"/>
  <c r="EC25" i="3" s="1"/>
  <c r="DZ94" i="3"/>
  <c r="EC94" i="3" s="1"/>
  <c r="DZ132" i="3"/>
  <c r="EC132" i="3" s="1"/>
  <c r="DZ110" i="3"/>
  <c r="EC110" i="3" s="1"/>
  <c r="DZ122" i="3"/>
  <c r="EC122" i="3" s="1"/>
  <c r="DZ141" i="3"/>
  <c r="EC141" i="3" s="1"/>
  <c r="DZ45" i="3"/>
  <c r="EC45" i="3" s="1"/>
  <c r="DZ102" i="3"/>
  <c r="EC102" i="3" s="1"/>
  <c r="DZ118" i="3"/>
  <c r="EC118" i="3" s="1"/>
  <c r="DZ42" i="3"/>
  <c r="EC42" i="3" s="1"/>
  <c r="DZ116" i="3"/>
  <c r="EC116" i="3" s="1"/>
  <c r="DZ26" i="3"/>
  <c r="EC26" i="3" s="1"/>
  <c r="DZ91" i="3"/>
  <c r="EC91" i="3" s="1"/>
  <c r="DZ32" i="3"/>
  <c r="EC32" i="3" s="1"/>
  <c r="DZ73" i="3"/>
  <c r="EC73" i="3" s="1"/>
  <c r="DZ143" i="3"/>
  <c r="EC143" i="3" s="1"/>
  <c r="DZ58" i="3"/>
  <c r="EC58" i="3" s="1"/>
  <c r="DZ23" i="3"/>
  <c r="EC23" i="3" s="1"/>
  <c r="DZ89" i="3"/>
  <c r="EC89" i="3" s="1"/>
  <c r="DZ84" i="3"/>
  <c r="EC84" i="3" s="1"/>
  <c r="DZ140" i="3"/>
  <c r="EC140" i="3" s="1"/>
  <c r="DZ27" i="3"/>
  <c r="EC27" i="3" s="1"/>
  <c r="DZ113" i="3"/>
  <c r="EC113" i="3" s="1"/>
  <c r="DZ43" i="3"/>
  <c r="EC43" i="3" s="1"/>
  <c r="DZ34" i="3"/>
  <c r="EC34" i="3" s="1"/>
  <c r="DZ28" i="3"/>
  <c r="EC28" i="3" s="1"/>
  <c r="DZ16" i="3"/>
  <c r="EC16" i="3" s="1"/>
  <c r="DZ133" i="3"/>
  <c r="EC133" i="3" s="1"/>
  <c r="DZ53" i="3"/>
  <c r="EC53" i="3" s="1"/>
  <c r="DZ111" i="3"/>
  <c r="EC111" i="3" s="1"/>
  <c r="DZ129" i="3"/>
  <c r="EC129" i="3" s="1"/>
  <c r="DZ18" i="3"/>
  <c r="EC18" i="3" s="1"/>
  <c r="DZ87" i="3"/>
  <c r="EC87" i="3" s="1"/>
  <c r="DZ101" i="3"/>
  <c r="EC101" i="3" s="1"/>
  <c r="DZ77" i="3"/>
  <c r="EC77" i="3" s="1"/>
  <c r="DZ121" i="3"/>
  <c r="EC121" i="3" s="1"/>
  <c r="DZ52" i="3"/>
  <c r="EC52" i="3" s="1"/>
  <c r="DW116" i="3"/>
  <c r="DW41" i="3"/>
  <c r="DW120" i="3"/>
  <c r="DW19" i="3"/>
  <c r="DW63" i="3"/>
  <c r="DW58" i="3"/>
  <c r="DW59" i="3"/>
  <c r="DW31" i="3"/>
  <c r="DW76" i="3"/>
  <c r="DW121" i="3"/>
  <c r="DW47" i="3"/>
  <c r="DW133" i="3"/>
  <c r="DW115" i="3"/>
  <c r="DW24" i="3"/>
  <c r="DW62" i="3"/>
  <c r="DW93" i="3"/>
  <c r="DW87" i="3"/>
  <c r="DW29" i="3"/>
  <c r="DW103" i="3"/>
  <c r="DW71" i="3"/>
  <c r="DW88" i="3"/>
  <c r="DW52" i="3"/>
  <c r="DW138" i="3"/>
  <c r="DW111" i="3"/>
  <c r="DW68" i="3"/>
  <c r="ED68" i="3" s="1" a="1"/>
  <c r="ED68" i="3" s="1"/>
  <c r="EE68" i="3" s="1"/>
  <c r="DW79" i="3"/>
  <c r="DW124" i="3"/>
  <c r="DW100" i="3"/>
  <c r="DW144" i="3"/>
  <c r="DW130" i="3"/>
  <c r="DW135" i="3"/>
  <c r="DW23" i="3"/>
  <c r="DW28" i="3"/>
  <c r="DW123" i="3"/>
  <c r="DW14" i="3"/>
  <c r="DW140" i="3"/>
  <c r="DW80" i="3"/>
  <c r="ED80" i="3" s="1" a="1"/>
  <c r="ED80" i="3" s="1"/>
  <c r="EE80" i="3" s="1"/>
  <c r="DW69" i="3"/>
  <c r="DW118" i="3"/>
  <c r="DW42" i="3"/>
  <c r="DW84" i="3"/>
  <c r="ED84" i="3" s="1" a="1"/>
  <c r="ED84" i="3" s="1"/>
  <c r="EE84" i="3" s="1"/>
  <c r="DW75" i="3"/>
  <c r="DW95" i="3"/>
  <c r="DW60" i="3"/>
  <c r="DW65" i="3"/>
  <c r="ED65" i="3" s="1" a="1"/>
  <c r="ED65" i="3" s="1"/>
  <c r="EE65" i="3" s="1"/>
  <c r="DW77" i="3"/>
  <c r="DW113" i="3"/>
  <c r="DW128" i="3"/>
  <c r="DW82" i="3"/>
  <c r="DW81" i="3"/>
  <c r="DW109" i="3"/>
  <c r="DW112" i="3"/>
  <c r="DW86" i="3"/>
  <c r="DW40" i="3"/>
  <c r="DW91" i="3"/>
  <c r="DW94" i="3"/>
  <c r="DW122" i="3"/>
  <c r="DW22" i="3"/>
  <c r="DW126" i="3"/>
  <c r="ED126" i="3" s="1" a="1"/>
  <c r="ED126" i="3" s="1"/>
  <c r="EE126" i="3" s="1"/>
  <c r="DW15" i="3"/>
  <c r="DW16" i="3"/>
  <c r="DW127" i="3"/>
  <c r="DW89" i="3"/>
  <c r="ED89" i="3" s="1" a="1"/>
  <c r="ED89" i="3" s="1"/>
  <c r="EE89" i="3" s="1"/>
  <c r="DW36" i="3"/>
  <c r="DW107" i="3"/>
  <c r="ED107" i="3" s="1" a="1"/>
  <c r="ED107" i="3" s="1"/>
  <c r="EE107" i="3" s="1"/>
  <c r="DW78" i="3"/>
  <c r="DW53" i="3"/>
  <c r="DW18" i="3"/>
  <c r="DW73" i="3"/>
  <c r="DW97" i="3"/>
  <c r="DW141" i="3"/>
  <c r="DW48" i="3"/>
  <c r="DW90" i="3"/>
  <c r="DW34" i="3"/>
  <c r="DW137" i="3"/>
  <c r="DW119" i="3"/>
  <c r="DW143" i="3"/>
  <c r="DW108" i="3"/>
  <c r="DW101" i="3"/>
  <c r="DW50" i="3"/>
  <c r="DW45" i="3"/>
  <c r="DW102" i="3"/>
  <c r="DW51" i="3"/>
  <c r="DW142" i="3"/>
  <c r="DW17" i="3"/>
  <c r="DW83" i="3"/>
  <c r="DW21" i="3"/>
  <c r="DW56" i="3"/>
  <c r="DW35" i="3"/>
  <c r="DW99" i="3"/>
  <c r="DW106" i="3"/>
  <c r="ED106" i="3" s="1" a="1"/>
  <c r="ED106" i="3" s="1"/>
  <c r="EE106" i="3" s="1"/>
  <c r="DW66" i="3"/>
  <c r="DW61" i="3"/>
  <c r="DW26" i="3"/>
  <c r="DW25" i="3"/>
  <c r="DW136" i="3"/>
  <c r="DW49" i="3"/>
  <c r="DW74" i="3"/>
  <c r="DW70" i="3"/>
  <c r="DW64" i="3"/>
  <c r="DW98" i="3"/>
  <c r="DW132" i="3"/>
  <c r="DW43" i="3"/>
  <c r="DW110" i="3"/>
  <c r="DW27" i="3"/>
  <c r="DW105" i="3"/>
  <c r="DW134" i="3"/>
  <c r="DW96" i="3"/>
  <c r="DW114" i="3"/>
  <c r="DW131" i="3"/>
  <c r="DW85" i="3"/>
  <c r="DW92" i="3"/>
  <c r="DW13" i="3"/>
  <c r="DW117" i="3"/>
  <c r="DW55" i="3"/>
  <c r="DW44" i="3"/>
  <c r="DW129" i="3"/>
  <c r="DW38" i="3"/>
  <c r="DW30" i="3"/>
  <c r="DW32" i="3"/>
  <c r="DW54" i="3"/>
  <c r="DW125" i="3"/>
  <c r="DW39" i="3"/>
  <c r="ED39" i="3" s="1" a="1"/>
  <c r="ED39" i="3" s="1"/>
  <c r="EE39" i="3" s="1"/>
  <c r="DW20" i="3"/>
  <c r="DW67" i="3"/>
  <c r="DW46" i="3"/>
  <c r="DW12" i="3"/>
  <c r="DW104" i="3"/>
  <c r="DW33" i="3"/>
  <c r="DW57" i="3"/>
  <c r="DW139" i="3"/>
  <c r="DW37" i="3"/>
  <c r="DW72" i="3"/>
  <c r="ED72" i="3" s="1" a="1"/>
  <c r="ED72" i="3" s="1"/>
  <c r="EE72" i="3" s="1"/>
  <c r="DX91" i="3"/>
  <c r="DX41" i="3"/>
  <c r="DX116" i="3"/>
  <c r="DX104" i="3"/>
  <c r="DX79" i="3"/>
  <c r="DX53" i="3"/>
  <c r="DX65" i="3"/>
  <c r="DX36" i="3"/>
  <c r="DX38" i="3"/>
  <c r="DX142" i="3"/>
  <c r="DX117" i="3"/>
  <c r="DX46" i="3"/>
  <c r="DX48" i="3"/>
  <c r="DX28" i="3"/>
  <c r="DX106" i="3"/>
  <c r="DX73" i="3"/>
  <c r="DX126" i="3"/>
  <c r="DX33" i="3"/>
  <c r="DX97" i="3"/>
  <c r="DX140" i="3"/>
  <c r="DX66" i="3"/>
  <c r="DX30" i="3"/>
  <c r="DX16" i="3"/>
  <c r="DX130" i="3"/>
  <c r="DX23" i="3"/>
  <c r="DX139" i="3"/>
  <c r="DX64" i="3"/>
  <c r="DX109" i="3"/>
  <c r="DX24" i="3"/>
  <c r="DX143" i="3"/>
  <c r="DX21" i="3"/>
  <c r="DX17" i="3"/>
  <c r="DX102" i="3"/>
  <c r="DX92" i="3"/>
  <c r="DX45" i="3"/>
  <c r="DX55" i="3"/>
  <c r="DX52" i="3"/>
  <c r="DX74" i="3"/>
  <c r="DX144" i="3"/>
  <c r="DX121" i="3"/>
  <c r="DX129" i="3"/>
  <c r="DX134" i="3"/>
  <c r="DX26" i="3"/>
  <c r="DX78" i="3"/>
  <c r="DX86" i="3"/>
  <c r="DX70" i="3"/>
  <c r="DX112" i="3"/>
  <c r="DX54" i="3"/>
  <c r="DX69" i="3"/>
  <c r="DX57" i="3"/>
  <c r="DX27" i="3"/>
  <c r="DX81" i="3"/>
  <c r="DX88" i="3"/>
  <c r="DX82" i="3"/>
  <c r="DX29" i="3"/>
  <c r="DX136" i="3"/>
  <c r="DX138" i="3"/>
  <c r="DX22" i="3"/>
  <c r="DX47" i="3"/>
  <c r="DX120" i="3"/>
  <c r="DX105" i="3"/>
  <c r="DX32" i="3"/>
  <c r="DX115" i="3"/>
  <c r="DX51" i="3"/>
  <c r="DX84" i="3"/>
  <c r="DX34" i="3"/>
  <c r="DX94" i="3"/>
  <c r="DX113" i="3"/>
  <c r="DX103" i="3"/>
  <c r="DX19" i="3"/>
  <c r="DX14" i="3"/>
  <c r="DX77" i="3"/>
  <c r="DX127" i="3"/>
  <c r="DX43" i="3"/>
  <c r="DX63" i="3"/>
  <c r="DX20" i="3"/>
  <c r="DX141" i="3"/>
  <c r="DX61" i="3"/>
  <c r="DX80" i="3"/>
  <c r="DX25" i="3"/>
  <c r="DX132" i="3"/>
  <c r="DX58" i="3"/>
  <c r="DX72" i="3"/>
  <c r="DX71" i="3"/>
  <c r="DX100" i="3"/>
  <c r="DX110" i="3"/>
  <c r="DX119" i="3"/>
  <c r="DX124" i="3"/>
  <c r="DX49" i="3"/>
  <c r="DX35" i="3"/>
  <c r="DX18" i="3"/>
  <c r="DX13" i="3"/>
  <c r="DX37" i="3"/>
  <c r="DX118" i="3"/>
  <c r="DX98" i="3"/>
  <c r="DX15" i="3"/>
  <c r="DX85" i="3"/>
  <c r="DX60" i="3"/>
  <c r="DX128" i="3"/>
  <c r="DX101" i="3"/>
  <c r="DX50" i="3"/>
  <c r="DX137" i="3"/>
  <c r="DX59" i="3"/>
  <c r="DX56" i="3"/>
  <c r="DX123" i="3"/>
  <c r="DX108" i="3"/>
  <c r="DX39" i="3"/>
  <c r="DX87" i="3"/>
  <c r="DX131" i="3"/>
  <c r="DX12" i="3"/>
  <c r="DX68" i="3"/>
  <c r="DX135" i="3"/>
  <c r="DX40" i="3"/>
  <c r="DX44" i="3"/>
  <c r="DX133" i="3"/>
  <c r="DX93" i="3"/>
  <c r="DX75" i="3"/>
  <c r="DX83" i="3"/>
  <c r="DX89" i="3"/>
  <c r="DX76" i="3"/>
  <c r="DX42" i="3"/>
  <c r="DX99" i="3"/>
  <c r="DX31" i="3"/>
  <c r="DX96" i="3"/>
  <c r="DX67" i="3"/>
  <c r="DX90" i="3"/>
  <c r="DX125" i="3"/>
  <c r="DX62" i="3"/>
  <c r="DX107" i="3"/>
  <c r="DX122" i="3"/>
  <c r="DX95" i="3"/>
  <c r="DX114" i="3"/>
  <c r="DX111" i="3"/>
  <c r="DY53" i="3"/>
  <c r="DY99" i="3"/>
  <c r="DY86" i="3"/>
  <c r="DY50" i="3"/>
  <c r="DY144" i="3"/>
  <c r="DY56" i="3"/>
  <c r="DY67" i="3"/>
  <c r="DY122" i="3"/>
  <c r="DY132" i="3"/>
  <c r="DY30" i="3"/>
  <c r="DY98" i="3"/>
  <c r="DY109" i="3"/>
  <c r="DY116" i="3"/>
  <c r="DY61" i="3"/>
  <c r="DY66" i="3"/>
  <c r="DY26" i="3"/>
  <c r="DY69" i="3"/>
  <c r="DY92" i="3"/>
  <c r="DY79" i="3"/>
  <c r="DY33" i="3"/>
  <c r="DY124" i="3"/>
  <c r="DY107" i="3"/>
  <c r="DY54" i="3"/>
  <c r="DY112" i="3"/>
  <c r="DY77" i="3"/>
  <c r="DY89" i="3"/>
  <c r="DY81" i="3"/>
  <c r="DY57" i="3"/>
  <c r="DY83" i="3"/>
  <c r="DY114" i="3"/>
  <c r="DY129" i="3"/>
  <c r="DY142" i="3"/>
  <c r="DY48" i="3"/>
  <c r="DY120" i="3"/>
  <c r="DY125" i="3"/>
  <c r="DY55" i="3"/>
  <c r="DY143" i="3"/>
  <c r="DY104" i="3"/>
  <c r="DY27" i="3"/>
  <c r="DY73" i="3"/>
  <c r="DY24" i="3"/>
  <c r="DY17" i="3"/>
  <c r="DY90" i="3"/>
  <c r="DY139" i="3"/>
  <c r="DY49" i="3"/>
  <c r="DY135" i="3"/>
  <c r="DY52" i="3"/>
  <c r="DY131" i="3"/>
  <c r="DY32" i="3"/>
  <c r="DY113" i="3"/>
  <c r="DY110" i="3"/>
  <c r="DY19" i="3"/>
  <c r="DY41" i="3"/>
  <c r="DY91" i="3"/>
  <c r="DY123" i="3"/>
  <c r="DY100" i="3"/>
  <c r="DY40" i="3"/>
  <c r="DY28" i="3"/>
  <c r="DY29" i="3"/>
  <c r="DY84" i="3"/>
  <c r="DY103" i="3"/>
  <c r="DY37" i="3"/>
  <c r="DY85" i="3"/>
  <c r="DY117" i="3"/>
  <c r="DY62" i="3"/>
  <c r="DY140" i="3"/>
  <c r="DY95" i="3"/>
  <c r="DY130" i="3"/>
  <c r="DY42" i="3"/>
  <c r="DY36" i="3"/>
  <c r="DY45" i="3"/>
  <c r="DY65" i="3"/>
  <c r="DY108" i="3"/>
  <c r="DY58" i="3"/>
  <c r="DY46" i="3"/>
  <c r="DY128" i="3"/>
  <c r="DY111" i="3"/>
  <c r="DY64" i="3"/>
  <c r="DY102" i="3"/>
  <c r="DY44" i="3"/>
  <c r="DY115" i="3"/>
  <c r="DY80" i="3"/>
  <c r="DY21" i="3"/>
  <c r="DY34" i="3"/>
  <c r="DY82" i="3"/>
  <c r="DY20" i="3"/>
  <c r="DY78" i="3"/>
  <c r="DY15" i="3"/>
  <c r="DY47" i="3"/>
  <c r="DY76" i="3"/>
  <c r="DY121" i="3"/>
  <c r="DY72" i="3"/>
  <c r="DY31" i="3"/>
  <c r="DY70" i="3"/>
  <c r="DY59" i="3"/>
  <c r="DY75" i="3"/>
  <c r="DY13" i="3"/>
  <c r="DY106" i="3"/>
  <c r="DY23" i="3"/>
  <c r="DY97" i="3"/>
  <c r="DY136" i="3"/>
  <c r="DY138" i="3"/>
  <c r="DY71" i="3"/>
  <c r="DY25" i="3"/>
  <c r="DY16" i="3"/>
  <c r="DY96" i="3"/>
  <c r="DY133" i="3"/>
  <c r="DY134" i="3"/>
  <c r="DY12" i="3"/>
  <c r="DY137" i="3"/>
  <c r="DY63" i="3"/>
  <c r="DY51" i="3"/>
  <c r="DY105" i="3"/>
  <c r="DY93" i="3"/>
  <c r="DY18" i="3"/>
  <c r="DY94" i="3"/>
  <c r="DY88" i="3"/>
  <c r="DY101" i="3"/>
  <c r="DY14" i="3"/>
  <c r="DY68" i="3"/>
  <c r="DY43" i="3"/>
  <c r="DY87" i="3"/>
  <c r="DY35" i="3"/>
  <c r="DY126" i="3"/>
  <c r="DY22" i="3"/>
  <c r="DY119" i="3"/>
  <c r="DY141" i="3"/>
  <c r="DY39" i="3"/>
  <c r="DY74" i="3"/>
  <c r="DY60" i="3"/>
  <c r="DY127" i="3"/>
  <c r="DY38" i="3"/>
  <c r="DY118" i="3"/>
  <c r="ED91" i="3" l="1" a="1"/>
  <c r="ED91" i="3" s="1"/>
  <c r="EE91" i="3" s="1"/>
  <c r="ED138" i="3" a="1"/>
  <c r="ED138" i="3" s="1"/>
  <c r="EE138" i="3" s="1"/>
  <c r="ED139" i="3" a="1"/>
  <c r="ED139" i="3" s="1"/>
  <c r="EE139" i="3" s="1"/>
  <c r="ED12" i="3" a="1"/>
  <c r="ED12" i="3" s="1"/>
  <c r="EE12" i="3" s="1"/>
  <c r="ED30" i="3" a="1"/>
  <c r="ED30" i="3" s="1"/>
  <c r="EE30" i="3" s="1"/>
  <c r="ED55" i="3" a="1"/>
  <c r="ED55" i="3" s="1"/>
  <c r="EE55" i="3" s="1"/>
  <c r="ED85" i="3" a="1"/>
  <c r="ED85" i="3" s="1"/>
  <c r="EE85" i="3" s="1"/>
  <c r="ED134" i="3" a="1"/>
  <c r="ED134" i="3" s="1"/>
  <c r="EE134" i="3" s="1"/>
  <c r="ED43" i="3" a="1"/>
  <c r="ED43" i="3" s="1"/>
  <c r="EE43" i="3" s="1"/>
  <c r="ED70" i="3" a="1"/>
  <c r="ED70" i="3" s="1"/>
  <c r="EE70" i="3" s="1"/>
  <c r="ED25" i="3" a="1"/>
  <c r="ED25" i="3" s="1"/>
  <c r="EE25" i="3" s="1"/>
  <c r="ED21" i="3" a="1"/>
  <c r="ED21" i="3" s="1"/>
  <c r="EE21" i="3" s="1"/>
  <c r="ED51" i="3" a="1"/>
  <c r="ED51" i="3" s="1"/>
  <c r="EE51" i="3" s="1"/>
  <c r="ED101" i="3" a="1"/>
  <c r="ED101" i="3" s="1"/>
  <c r="EE101" i="3" s="1"/>
  <c r="ED137" i="3" a="1"/>
  <c r="ED137" i="3" s="1"/>
  <c r="EE137" i="3" s="1"/>
  <c r="ED141" i="3" a="1"/>
  <c r="ED141" i="3" s="1"/>
  <c r="EE141" i="3" s="1"/>
  <c r="ED53" i="3" a="1"/>
  <c r="ED53" i="3" s="1"/>
  <c r="EE53" i="3" s="1"/>
  <c r="ED109" i="3" a="1"/>
  <c r="ED109" i="3" s="1"/>
  <c r="EE109" i="3" s="1"/>
  <c r="ED113" i="3" a="1"/>
  <c r="ED113" i="3" s="1"/>
  <c r="EE113" i="3" s="1"/>
  <c r="ED95" i="3" a="1"/>
  <c r="ED95" i="3" s="1"/>
  <c r="EE95" i="3" s="1"/>
  <c r="ED118" i="3" a="1"/>
  <c r="ED118" i="3" s="1"/>
  <c r="EE118" i="3" s="1"/>
  <c r="ED14" i="3" a="1"/>
  <c r="ED14" i="3" s="1"/>
  <c r="EE14" i="3" s="1"/>
  <c r="ED135" i="3" a="1"/>
  <c r="ED135" i="3" s="1"/>
  <c r="EE135" i="3" s="1"/>
  <c r="ED124" i="3" a="1"/>
  <c r="ED124" i="3" s="1"/>
  <c r="EE124" i="3" s="1"/>
  <c r="ED103" i="3" a="1"/>
  <c r="ED103" i="3" s="1"/>
  <c r="EE103" i="3" s="1"/>
  <c r="ED62" i="3" a="1"/>
  <c r="ED62" i="3" s="1"/>
  <c r="EE62" i="3" s="1"/>
  <c r="ED47" i="3" a="1"/>
  <c r="ED47" i="3" s="1"/>
  <c r="EE47" i="3" s="1"/>
  <c r="ED59" i="3" a="1"/>
  <c r="ED59" i="3" s="1"/>
  <c r="EE59" i="3" s="1"/>
  <c r="ED120" i="3" a="1"/>
  <c r="ED120" i="3" s="1"/>
  <c r="EE120" i="3" s="1"/>
  <c r="ED57" i="3" a="1"/>
  <c r="ED57" i="3" s="1"/>
  <c r="EE57" i="3" s="1"/>
  <c r="ED46" i="3" a="1"/>
  <c r="ED46" i="3" s="1"/>
  <c r="EE46" i="3" s="1"/>
  <c r="ED125" i="3" a="1"/>
  <c r="ED125" i="3" s="1"/>
  <c r="EE125" i="3" s="1"/>
  <c r="ED38" i="3" a="1"/>
  <c r="ED38" i="3" s="1"/>
  <c r="EE38" i="3" s="1"/>
  <c r="ED117" i="3" a="1"/>
  <c r="ED117" i="3" s="1"/>
  <c r="EE117" i="3" s="1"/>
  <c r="ED131" i="3" a="1"/>
  <c r="ED131" i="3" s="1"/>
  <c r="EE131" i="3" s="1"/>
  <c r="ED105" i="3" a="1"/>
  <c r="ED105" i="3" s="1"/>
  <c r="EE105" i="3" s="1"/>
  <c r="ED132" i="3" a="1"/>
  <c r="ED132" i="3" s="1"/>
  <c r="EE132" i="3" s="1"/>
  <c r="ED74" i="3" a="1"/>
  <c r="ED74" i="3" s="1"/>
  <c r="EE74" i="3" s="1"/>
  <c r="ED26" i="3" a="1"/>
  <c r="ED26" i="3" s="1"/>
  <c r="EE26" i="3" s="1"/>
  <c r="ED99" i="3" a="1"/>
  <c r="ED99" i="3" s="1"/>
  <c r="EE99" i="3" s="1"/>
  <c r="ED83" i="3" a="1"/>
  <c r="ED83" i="3" s="1"/>
  <c r="EE83" i="3" s="1"/>
  <c r="ED102" i="3" a="1"/>
  <c r="ED102" i="3" s="1"/>
  <c r="EE102" i="3" s="1"/>
  <c r="ED108" i="3" a="1"/>
  <c r="ED108" i="3" s="1"/>
  <c r="EE108" i="3" s="1"/>
  <c r="ED34" i="3" a="1"/>
  <c r="ED34" i="3" s="1"/>
  <c r="EE34" i="3" s="1"/>
  <c r="ED97" i="3" a="1"/>
  <c r="ED97" i="3" s="1"/>
  <c r="EE97" i="3" s="1"/>
  <c r="ED78" i="3" a="1"/>
  <c r="ED78" i="3" s="1"/>
  <c r="EE78" i="3" s="1"/>
  <c r="ED127" i="3" a="1"/>
  <c r="ED127" i="3" s="1"/>
  <c r="EE127" i="3" s="1"/>
  <c r="ED22" i="3" a="1"/>
  <c r="ED22" i="3" s="1"/>
  <c r="EE22" i="3" s="1"/>
  <c r="ED40" i="3" a="1"/>
  <c r="ED40" i="3" s="1"/>
  <c r="EE40" i="3" s="1"/>
  <c r="ED81" i="3" a="1"/>
  <c r="ED81" i="3" s="1"/>
  <c r="EE81" i="3" s="1"/>
  <c r="ED77" i="3" a="1"/>
  <c r="ED77" i="3" s="1"/>
  <c r="EE77" i="3" s="1"/>
  <c r="ED75" i="3" a="1"/>
  <c r="ED75" i="3" s="1"/>
  <c r="EE75" i="3" s="1"/>
  <c r="ED69" i="3" a="1"/>
  <c r="ED69" i="3" s="1"/>
  <c r="EE69" i="3" s="1"/>
  <c r="ED123" i="3" a="1"/>
  <c r="ED123" i="3" s="1"/>
  <c r="EE123" i="3" s="1"/>
  <c r="ED130" i="3" a="1"/>
  <c r="ED130" i="3" s="1"/>
  <c r="EE130" i="3" s="1"/>
  <c r="ED79" i="3" a="1"/>
  <c r="ED79" i="3" s="1"/>
  <c r="EE79" i="3" s="1"/>
  <c r="ED52" i="3" a="1"/>
  <c r="ED52" i="3" s="1"/>
  <c r="EE52" i="3" s="1"/>
  <c r="ED29" i="3" a="1"/>
  <c r="ED29" i="3" s="1"/>
  <c r="EE29" i="3" s="1"/>
  <c r="ED24" i="3" a="1"/>
  <c r="ED24" i="3" s="1"/>
  <c r="EE24" i="3" s="1"/>
  <c r="ED121" i="3" a="1"/>
  <c r="ED121" i="3" s="1"/>
  <c r="EE121" i="3" s="1"/>
  <c r="ED58" i="3" a="1"/>
  <c r="ED58" i="3" s="1"/>
  <c r="EE58" i="3" s="1"/>
  <c r="ED41" i="3" a="1"/>
  <c r="ED41" i="3" s="1"/>
  <c r="EE41" i="3" s="1"/>
  <c r="ED33" i="3" a="1"/>
  <c r="ED33" i="3" s="1"/>
  <c r="EE33" i="3" s="1"/>
  <c r="ED67" i="3" a="1"/>
  <c r="ED67" i="3" s="1"/>
  <c r="EE67" i="3" s="1"/>
  <c r="ED54" i="3" a="1"/>
  <c r="ED54" i="3" s="1"/>
  <c r="EE54" i="3" s="1"/>
  <c r="ED129" i="3" a="1"/>
  <c r="ED129" i="3" s="1"/>
  <c r="EE129" i="3" s="1"/>
  <c r="ED13" i="3" a="1"/>
  <c r="ED13" i="3" s="1"/>
  <c r="EE13" i="3" s="1"/>
  <c r="ED114" i="3" a="1"/>
  <c r="ED114" i="3" s="1"/>
  <c r="EE114" i="3" s="1"/>
  <c r="ED27" i="3" a="1"/>
  <c r="ED27" i="3" s="1"/>
  <c r="EE27" i="3" s="1"/>
  <c r="ED98" i="3" a="1"/>
  <c r="ED98" i="3" s="1"/>
  <c r="EE98" i="3" s="1"/>
  <c r="ED49" i="3" a="1"/>
  <c r="ED49" i="3" s="1"/>
  <c r="EE49" i="3" s="1"/>
  <c r="ED61" i="3" a="1"/>
  <c r="ED61" i="3" s="1"/>
  <c r="EE61" i="3" s="1"/>
  <c r="ED35" i="3" a="1"/>
  <c r="ED35" i="3" s="1"/>
  <c r="EE35" i="3" s="1"/>
  <c r="ED17" i="3" a="1"/>
  <c r="ED17" i="3" s="1"/>
  <c r="EE17" i="3" s="1"/>
  <c r="ED45" i="3" a="1"/>
  <c r="ED45" i="3" s="1"/>
  <c r="EE45" i="3" s="1"/>
  <c r="ED143" i="3" a="1"/>
  <c r="ED143" i="3" s="1"/>
  <c r="EE143" i="3" s="1"/>
  <c r="ED90" i="3" a="1"/>
  <c r="ED90" i="3" s="1"/>
  <c r="EE90" i="3" s="1"/>
  <c r="ED73" i="3" a="1"/>
  <c r="ED73" i="3" s="1"/>
  <c r="EE73" i="3" s="1"/>
  <c r="ED16" i="3" a="1"/>
  <c r="ED16" i="3" s="1"/>
  <c r="EE16" i="3" s="1"/>
  <c r="ED122" i="3" a="1"/>
  <c r="ED122" i="3" s="1"/>
  <c r="EE122" i="3" s="1"/>
  <c r="ED86" i="3" a="1"/>
  <c r="ED86" i="3" s="1"/>
  <c r="EE86" i="3" s="1"/>
  <c r="ED82" i="3" a="1"/>
  <c r="ED82" i="3" s="1"/>
  <c r="EE82" i="3" s="1"/>
  <c r="ED28" i="3" a="1"/>
  <c r="ED28" i="3" s="1"/>
  <c r="EE28" i="3" s="1"/>
  <c r="ED144" i="3" a="1"/>
  <c r="ED144" i="3" s="1"/>
  <c r="EE144" i="3" s="1"/>
  <c r="ED88" i="3" a="1"/>
  <c r="ED88" i="3" s="1"/>
  <c r="EE88" i="3" s="1"/>
  <c r="ED87" i="3" a="1"/>
  <c r="ED87" i="3" s="1"/>
  <c r="EE87" i="3" s="1"/>
  <c r="ED115" i="3" a="1"/>
  <c r="ED115" i="3" s="1"/>
  <c r="EE115" i="3" s="1"/>
  <c r="ED76" i="3" a="1"/>
  <c r="ED76" i="3" s="1"/>
  <c r="EE76" i="3" s="1"/>
  <c r="ED63" i="3" a="1"/>
  <c r="ED63" i="3" s="1"/>
  <c r="EE63" i="3" s="1"/>
  <c r="ED116" i="3" a="1"/>
  <c r="ED116" i="3" s="1"/>
  <c r="EE116" i="3" s="1"/>
  <c r="ED37" i="3" a="1"/>
  <c r="ED37" i="3" s="1"/>
  <c r="EE37" i="3" s="1"/>
  <c r="ED104" i="3" a="1"/>
  <c r="ED104" i="3" s="1"/>
  <c r="EE104" i="3" s="1"/>
  <c r="ED20" i="3" a="1"/>
  <c r="ED20" i="3" s="1"/>
  <c r="EE20" i="3" s="1"/>
  <c r="ED32" i="3" a="1"/>
  <c r="ED32" i="3" s="1"/>
  <c r="EE32" i="3" s="1"/>
  <c r="ED44" i="3" a="1"/>
  <c r="ED44" i="3" s="1"/>
  <c r="EE44" i="3" s="1"/>
  <c r="ED92" i="3" a="1"/>
  <c r="ED92" i="3" s="1"/>
  <c r="EE92" i="3" s="1"/>
  <c r="ED96" i="3" a="1"/>
  <c r="ED96" i="3" s="1"/>
  <c r="EE96" i="3" s="1"/>
  <c r="ED110" i="3" a="1"/>
  <c r="ED110" i="3" s="1"/>
  <c r="EE110" i="3" s="1"/>
  <c r="ED64" i="3" a="1"/>
  <c r="ED64" i="3" s="1"/>
  <c r="EE64" i="3" s="1"/>
  <c r="ED136" i="3" a="1"/>
  <c r="ED136" i="3" s="1"/>
  <c r="EE136" i="3" s="1"/>
  <c r="ED66" i="3" a="1"/>
  <c r="ED66" i="3" s="1"/>
  <c r="EE66" i="3" s="1"/>
  <c r="ED56" i="3" a="1"/>
  <c r="ED56" i="3" s="1"/>
  <c r="EE56" i="3" s="1"/>
  <c r="ED142" i="3" a="1"/>
  <c r="ED142" i="3" s="1"/>
  <c r="EE142" i="3" s="1"/>
  <c r="ED50" i="3" a="1"/>
  <c r="ED50" i="3" s="1"/>
  <c r="EE50" i="3" s="1"/>
  <c r="ED119" i="3" a="1"/>
  <c r="ED119" i="3" s="1"/>
  <c r="EE119" i="3" s="1"/>
  <c r="ED48" i="3" a="1"/>
  <c r="ED48" i="3" s="1"/>
  <c r="EE48" i="3" s="1"/>
  <c r="ED18" i="3" a="1"/>
  <c r="ED18" i="3" s="1"/>
  <c r="EE18" i="3" s="1"/>
  <c r="ED36" i="3" a="1"/>
  <c r="ED36" i="3" s="1"/>
  <c r="EE36" i="3" s="1"/>
  <c r="ED15" i="3" a="1"/>
  <c r="ED15" i="3" s="1"/>
  <c r="EE15" i="3" s="1"/>
  <c r="ED94" i="3" a="1"/>
  <c r="ED94" i="3" s="1"/>
  <c r="EE94" i="3" s="1"/>
  <c r="ED112" i="3" a="1"/>
  <c r="ED112" i="3" s="1"/>
  <c r="EE112" i="3" s="1"/>
  <c r="ED128" i="3" a="1"/>
  <c r="ED128" i="3" s="1"/>
  <c r="EE128" i="3" s="1"/>
  <c r="ED60" i="3" a="1"/>
  <c r="ED60" i="3" s="1"/>
  <c r="EE60" i="3" s="1"/>
  <c r="ED42" i="3" a="1"/>
  <c r="ED42" i="3" s="1"/>
  <c r="EE42" i="3" s="1"/>
  <c r="ED140" i="3" a="1"/>
  <c r="ED140" i="3" s="1"/>
  <c r="EE140" i="3" s="1"/>
  <c r="ED23" i="3" a="1"/>
  <c r="ED23" i="3" s="1"/>
  <c r="EE23" i="3" s="1"/>
  <c r="ED100" i="3" a="1"/>
  <c r="ED100" i="3" s="1"/>
  <c r="EE100" i="3" s="1"/>
  <c r="ED111" i="3" a="1"/>
  <c r="ED111" i="3" s="1"/>
  <c r="EE111" i="3" s="1"/>
  <c r="ED71" i="3" a="1"/>
  <c r="ED71" i="3" s="1"/>
  <c r="EE71" i="3" s="1"/>
  <c r="ED93" i="3" a="1"/>
  <c r="ED93" i="3" s="1"/>
  <c r="EE93" i="3" s="1"/>
  <c r="ED133" i="3" a="1"/>
  <c r="ED133" i="3" s="1"/>
  <c r="EE133" i="3" s="1"/>
  <c r="ED31" i="3" a="1"/>
  <c r="ED31" i="3" s="1"/>
  <c r="EE31" i="3" s="1"/>
  <c r="ED19" i="3" a="1"/>
  <c r="ED19" i="3" s="1"/>
  <c r="EE19" i="3" s="1"/>
</calcChain>
</file>

<file path=xl/sharedStrings.xml><?xml version="1.0" encoding="utf-8"?>
<sst xmlns="http://schemas.openxmlformats.org/spreadsheetml/2006/main" count="471" uniqueCount="193">
  <si>
    <t>2014 Investment Section Asset Allocation Contest</t>
  </si>
  <si>
    <t>Initial allocations as of 4/1/2014</t>
  </si>
  <si>
    <t>Full name</t>
  </si>
  <si>
    <t>GSY</t>
  </si>
  <si>
    <t>BND</t>
  </si>
  <si>
    <t>TIP</t>
  </si>
  <si>
    <t>VTI</t>
  </si>
  <si>
    <t>GLD</t>
  </si>
  <si>
    <t>ACWI</t>
  </si>
  <si>
    <t>DBC</t>
  </si>
  <si>
    <t>EFA</t>
  </si>
  <si>
    <t>RWO</t>
  </si>
  <si>
    <t>EEM</t>
  </si>
  <si>
    <t>Total</t>
  </si>
  <si>
    <t>Highest cumulative return tiebreaker</t>
  </si>
  <si>
    <t>Lowest annualized return volatility tiebreaker</t>
  </si>
  <si>
    <t>Reward/risk ratio tiebreaker</t>
  </si>
  <si>
    <t>Elizabeth Emory Gabrys</t>
  </si>
  <si>
    <t>Global real estate</t>
  </si>
  <si>
    <t>ACWI equity</t>
  </si>
  <si>
    <t>J. Bhatia</t>
  </si>
  <si>
    <t>Brian Kelly</t>
  </si>
  <si>
    <t>Steven Peter Kapper</t>
  </si>
  <si>
    <t>Kaihua Yu</t>
  </si>
  <si>
    <t>Xiaozhe (Sarah) Chen</t>
  </si>
  <si>
    <t>Horace KW KO</t>
  </si>
  <si>
    <t>Guanghui Peng</t>
  </si>
  <si>
    <t>Joe Koltisko</t>
  </si>
  <si>
    <t>Nino Boezio</t>
  </si>
  <si>
    <t>David Bryan Montgomery</t>
  </si>
  <si>
    <t>Tom Anichini - Inv. Council</t>
  </si>
  <si>
    <t>Jaesoo Lew</t>
  </si>
  <si>
    <t>Rajat Johri</t>
  </si>
  <si>
    <t>Mandy Lui</t>
  </si>
  <si>
    <t>Lloyd Nordstrom</t>
  </si>
  <si>
    <t>Gary Gorrell</t>
  </si>
  <si>
    <t>Alfred Lerman</t>
  </si>
  <si>
    <t>Guy Barker</t>
  </si>
  <si>
    <t>Yu Feng</t>
  </si>
  <si>
    <t>Mark Gilbert</t>
  </si>
  <si>
    <t>Donald Krouse</t>
  </si>
  <si>
    <t>Aaron Chase</t>
  </si>
  <si>
    <t>David Diamond</t>
  </si>
  <si>
    <t>Geoff Huang</t>
  </si>
  <si>
    <t>Christopher Abel</t>
  </si>
  <si>
    <t>Jason Grosse</t>
  </si>
  <si>
    <t>leonard mangini</t>
  </si>
  <si>
    <t>Frank Grossman - Inv. Council</t>
  </si>
  <si>
    <t>Edward Yen</t>
  </si>
  <si>
    <t>Chris Plucar</t>
  </si>
  <si>
    <t>Johanne Matte</t>
  </si>
  <si>
    <t>Mark Sprague</t>
  </si>
  <si>
    <t>Keith Gubbay</t>
  </si>
  <si>
    <t>Nan Ya</t>
  </si>
  <si>
    <t>Kent Hill</t>
  </si>
  <si>
    <t>Justin Harvey</t>
  </si>
  <si>
    <t>Paolo Zadra</t>
  </si>
  <si>
    <t>David Tauber</t>
  </si>
  <si>
    <t>Mark Yu</t>
  </si>
  <si>
    <t>Larry Zhao - Inv. Council</t>
  </si>
  <si>
    <t>Yi (Steven) Ren</t>
  </si>
  <si>
    <t>Yang Yang</t>
  </si>
  <si>
    <t>Tseng Wei-Yang</t>
  </si>
  <si>
    <t>Terry Sakurada</t>
  </si>
  <si>
    <t>Dennis Barry</t>
  </si>
  <si>
    <t>Steven Scoles</t>
  </si>
  <si>
    <t>Henry Yim</t>
  </si>
  <si>
    <t>Mordechai Shapiro</t>
  </si>
  <si>
    <t>Jeff Beligotti</t>
  </si>
  <si>
    <t>Martin Roy</t>
  </si>
  <si>
    <t>Dongyue Zhang</t>
  </si>
  <si>
    <t>Jamie Beauchamp</t>
  </si>
  <si>
    <t>Patrick Roy</t>
  </si>
  <si>
    <t>Geok Bee Teh</t>
  </si>
  <si>
    <t>Doug Van Dam</t>
  </si>
  <si>
    <t>Melissa Knopp</t>
  </si>
  <si>
    <t>Craig DeAlmeida</t>
  </si>
  <si>
    <t>Brian Speight</t>
  </si>
  <si>
    <t>Jonathan Close</t>
  </si>
  <si>
    <t>Larry Pollack</t>
  </si>
  <si>
    <t>Greg Leonberger</t>
  </si>
  <si>
    <t>tony cheng</t>
  </si>
  <si>
    <t>Thomas Barberesi</t>
  </si>
  <si>
    <t>Ivy Lee</t>
  </si>
  <si>
    <t>CHANG SU</t>
  </si>
  <si>
    <t>Ron Barlin</t>
  </si>
  <si>
    <t>Nigel Nunoo</t>
  </si>
  <si>
    <t>Tom Mudrinic</t>
  </si>
  <si>
    <t>Melissa Nicholas</t>
  </si>
  <si>
    <t>Daniel Durow</t>
  </si>
  <si>
    <t>Randall James</t>
  </si>
  <si>
    <t>Michael Buchenholz</t>
  </si>
  <si>
    <t>Thomas Drolet</t>
  </si>
  <si>
    <t>Feng Sun</t>
  </si>
  <si>
    <t>Simran Bhullar</t>
  </si>
  <si>
    <t>Reza Vahid</t>
  </si>
  <si>
    <t>Song Lee</t>
  </si>
  <si>
    <t>Kal Patel</t>
  </si>
  <si>
    <t>Michael Trenk</t>
  </si>
  <si>
    <t>J. Wade Luther</t>
  </si>
  <si>
    <t>John Nylander</t>
  </si>
  <si>
    <t>Yong Zhang</t>
  </si>
  <si>
    <t>jenny chow</t>
  </si>
  <si>
    <t>Kevin Kang</t>
  </si>
  <si>
    <t>Robert Humphreys</t>
  </si>
  <si>
    <t>Carl Nauman</t>
  </si>
  <si>
    <t>Bill Brummond</t>
  </si>
  <si>
    <t>Will Clark-Shim</t>
  </si>
  <si>
    <t>Rainer A Stragies</t>
  </si>
  <si>
    <t>Joshua Parker</t>
  </si>
  <si>
    <t>Robert Ellerbruch</t>
  </si>
  <si>
    <t>Douglas Kent Sorensen</t>
  </si>
  <si>
    <t>Jing Zhang</t>
  </si>
  <si>
    <t>Daniel Ransenberg</t>
  </si>
  <si>
    <t>Brandon Bellin</t>
  </si>
  <si>
    <t>Steve Mahoney</t>
  </si>
  <si>
    <t>John Nussbaum</t>
  </si>
  <si>
    <t>Megan McGee</t>
  </si>
  <si>
    <t>Daniel White</t>
  </si>
  <si>
    <t>Stephen O'Brien</t>
  </si>
  <si>
    <t>Jonathon Wu</t>
  </si>
  <si>
    <t>Richard Breen</t>
  </si>
  <si>
    <t>Patrick F. Mcormack</t>
  </si>
  <si>
    <t>jonathan hobbs</t>
  </si>
  <si>
    <t>Evan Borisenko</t>
  </si>
  <si>
    <t>Vladimir Martinak</t>
  </si>
  <si>
    <t>Joonghee Huh</t>
  </si>
  <si>
    <t>William A Obert</t>
  </si>
  <si>
    <t>Allan Levin</t>
  </si>
  <si>
    <t>Liang Yin</t>
  </si>
  <si>
    <t>Paul Navratil</t>
  </si>
  <si>
    <t>Maon Jacobson</t>
  </si>
  <si>
    <t>Kamilla Svajgl</t>
  </si>
  <si>
    <t>Scott Kline</t>
  </si>
  <si>
    <t>Mary Pat Campbell</t>
  </si>
  <si>
    <t>Alan Wong</t>
  </si>
  <si>
    <t>Ariel M. Douma</t>
  </si>
  <si>
    <t>Lee Chi Lik</t>
  </si>
  <si>
    <t>Edward Astrachan</t>
  </si>
  <si>
    <t>Troy Dempsey</t>
  </si>
  <si>
    <t>Benjamin Steward Wadsley</t>
  </si>
  <si>
    <t>Zach Meier</t>
  </si>
  <si>
    <t>Francis de Regnaucourt</t>
  </si>
  <si>
    <t>Stephen Turer</t>
  </si>
  <si>
    <t>Steve Easson</t>
  </si>
  <si>
    <t>Timothy DeJong</t>
  </si>
  <si>
    <t>Brad Sherfey</t>
  </si>
  <si>
    <t>Dan Cassidy</t>
  </si>
  <si>
    <t>Siew Chen Ow</t>
  </si>
  <si>
    <t>david r cantor</t>
  </si>
  <si>
    <t>Shi Minkang</t>
  </si>
  <si>
    <t>Monthly total return factors</t>
  </si>
  <si>
    <t>VectorName</t>
  </si>
  <si>
    <t>Date</t>
  </si>
  <si>
    <t>April_return</t>
  </si>
  <si>
    <t>May_return</t>
  </si>
  <si>
    <t>June_return</t>
  </si>
  <si>
    <t>July_return</t>
  </si>
  <si>
    <t>August_return</t>
  </si>
  <si>
    <t>September_return</t>
  </si>
  <si>
    <t xml:space="preserve"> </t>
  </si>
  <si>
    <t>Monthly adjusted prices, queried from Yahoo! Finance 8/5/2014 5:10a PDT</t>
  </si>
  <si>
    <t>Portfolios at 4/30</t>
  </si>
  <si>
    <t>Pre-trade portfolios at month-end May</t>
  </si>
  <si>
    <t xml:space="preserve">VTI </t>
  </si>
  <si>
    <t>TotalStart</t>
  </si>
  <si>
    <t>TotalApril</t>
  </si>
  <si>
    <t>Tcost</t>
  </si>
  <si>
    <t>New weights? (tcost 50bp)</t>
  </si>
  <si>
    <t>TotalMay</t>
  </si>
  <si>
    <t>TotalJune</t>
  </si>
  <si>
    <t>Pre-trade portfolios at month-end July</t>
  </si>
  <si>
    <t>TotalJuly</t>
  </si>
  <si>
    <t>TotalAugust</t>
  </si>
  <si>
    <t>TotalSeptember</t>
  </si>
  <si>
    <t>Initial</t>
  </si>
  <si>
    <t>April</t>
  </si>
  <si>
    <t>May</t>
  </si>
  <si>
    <t>June</t>
  </si>
  <si>
    <t>July</t>
  </si>
  <si>
    <t>August</t>
  </si>
  <si>
    <t>September</t>
  </si>
  <si>
    <t>Cumulative</t>
  </si>
  <si>
    <t>Volatility</t>
  </si>
  <si>
    <t>Ratio</t>
  </si>
  <si>
    <t>submission override</t>
  </si>
  <si>
    <t>Month-end NAVs to date</t>
  </si>
  <si>
    <t>Portfolios at 5/31</t>
  </si>
  <si>
    <t>Portfolios at 6/30</t>
  </si>
  <si>
    <t>Portfolios at 7/31</t>
  </si>
  <si>
    <t>Portfolios at 8/31</t>
  </si>
  <si>
    <t>Portfolios at 9/30</t>
  </si>
  <si>
    <t>Performance metrics to 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</si>
</sst>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mm/dd/yyyy"/>
    <numFmt numFmtId="165" formatCode="0.000%"/>
  </numFmts>
  <fonts count="6" x14ac:knownFonts="1">
    <font>
      <sz val="18"/>
      <color theme="1"/>
      <name val="Arial"/>
      <family val="2"/>
    </font>
    <font>
      <sz val="18"/>
      <color theme="1"/>
      <name val="Arial"/>
      <family val="2"/>
    </font>
    <font>
      <b/>
      <sz val="14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indexed="10"/>
      <name val="Arial"/>
      <family val="2"/>
    </font>
    <font>
      <sz val="18"/>
      <color theme="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8">
    <xf numFmtId="0" fontId="0" fillId="0" borderId="0" xfId="0"/>
    <xf numFmtId="0" fontId="2" fillId="0" borderId="0" xfId="0" applyFont="1"/>
    <xf numFmtId="0" fontId="3" fillId="2" borderId="1" xfId="0" applyFont="1" applyFill="1" applyBorder="1" applyAlignment="1">
      <alignment wrapText="1"/>
    </xf>
    <xf numFmtId="0" fontId="0" fillId="0" borderId="1" xfId="0" applyBorder="1"/>
    <xf numFmtId="10" fontId="0" fillId="0" borderId="1" xfId="2" applyNumberFormat="1" applyFont="1" applyBorder="1"/>
    <xf numFmtId="9" fontId="0" fillId="0" borderId="1" xfId="0" applyNumberFormat="1" applyBorder="1"/>
    <xf numFmtId="0" fontId="0" fillId="3" borderId="1" xfId="0" applyFill="1" applyBorder="1"/>
    <xf numFmtId="2" fontId="0" fillId="0" borderId="1" xfId="0" applyNumberFormat="1" applyBorder="1"/>
    <xf numFmtId="10" fontId="0" fillId="0" borderId="1" xfId="0" applyNumberFormat="1" applyBorder="1"/>
    <xf numFmtId="0" fontId="0" fillId="0" borderId="0" xfId="0" applyAlignment="1">
      <alignment horizontal="right"/>
    </xf>
    <xf numFmtId="164" fontId="4" fillId="4" borderId="2" xfId="0" applyNumberFormat="1" applyFont="1" applyFill="1" applyBorder="1" applyAlignment="1">
      <alignment horizontal="center"/>
    </xf>
    <xf numFmtId="164" fontId="0" fillId="0" borderId="0" xfId="0" applyNumberFormat="1"/>
    <xf numFmtId="43" fontId="0" fillId="0" borderId="0" xfId="1" applyFont="1"/>
    <xf numFmtId="14" fontId="4" fillId="4" borderId="2" xfId="0" applyNumberFormat="1" applyFont="1" applyFill="1" applyBorder="1" applyAlignment="1">
      <alignment horizontal="center"/>
    </xf>
    <xf numFmtId="14" fontId="0" fillId="0" borderId="0" xfId="0" applyNumberFormat="1"/>
    <xf numFmtId="0" fontId="0" fillId="5" borderId="0" xfId="0" applyFill="1"/>
    <xf numFmtId="0" fontId="0" fillId="6" borderId="0" xfId="0" applyFill="1"/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3" fillId="7" borderId="1" xfId="0" applyFont="1" applyFill="1" applyBorder="1" applyAlignment="1">
      <alignment horizontal="center"/>
    </xf>
    <xf numFmtId="0" fontId="0" fillId="7" borderId="1" xfId="0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0" fillId="9" borderId="1" xfId="0" applyFill="1" applyBorder="1"/>
    <xf numFmtId="0" fontId="0" fillId="10" borderId="0" xfId="0" applyFill="1"/>
    <xf numFmtId="0" fontId="0" fillId="11" borderId="0" xfId="0" applyFill="1"/>
    <xf numFmtId="0" fontId="0" fillId="7" borderId="1" xfId="0" applyFill="1" applyBorder="1"/>
    <xf numFmtId="0" fontId="0" fillId="8" borderId="0" xfId="0" applyFill="1"/>
    <xf numFmtId="0" fontId="0" fillId="12" borderId="0" xfId="0" applyFill="1"/>
    <xf numFmtId="10" fontId="0" fillId="0" borderId="0" xfId="2" applyNumberFormat="1" applyFont="1"/>
    <xf numFmtId="2" fontId="0" fillId="0" borderId="0" xfId="2" applyNumberFormat="1" applyFont="1"/>
    <xf numFmtId="0" fontId="5" fillId="13" borderId="0" xfId="0" applyFont="1" applyFill="1"/>
    <xf numFmtId="0" fontId="0" fillId="0" borderId="0" xfId="0" applyAlignment="1">
      <alignment horizontal="center"/>
    </xf>
    <xf numFmtId="165" fontId="0" fillId="0" borderId="1" xfId="2" applyNumberFormat="1" applyFont="1" applyBorder="1"/>
    <xf numFmtId="0" fontId="0" fillId="0" borderId="1" xfId="0" applyBorder="1" applyAlignment="1">
      <alignment wrapText="1"/>
    </xf>
    <xf numFmtId="0" fontId="0" fillId="3" borderId="1" xfId="0" applyFill="1" applyBorder="1" applyAlignment="1">
      <alignment wrapText="1"/>
    </xf>
    <xf numFmtId="0" fontId="3" fillId="2" borderId="3" xfId="0" applyFont="1" applyFill="1" applyBorder="1"/>
    <xf numFmtId="0" fontId="3" fillId="2" borderId="3" xfId="0" applyFont="1" applyFill="1" applyBorder="1" applyAlignment="1">
      <alignment wrapText="1"/>
    </xf>
    <xf numFmtId="0" fontId="3" fillId="2" borderId="3" xfId="0" applyFont="1" applyFill="1" applyBorder="1" applyAlignment="1">
      <alignment horizontal="center"/>
    </xf>
  </cellXfs>
  <cellStyles count="3">
    <cellStyle name="Comma" xfId="1" builtinId="3"/>
    <cellStyle name="Normal" xfId="0" builtinId="0"/>
    <cellStyle name="Percent" xfId="2" builtinId="5"/>
  </cellStyles>
  <dxfs count="8"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143"/>
  <sheetViews>
    <sheetView tabSelected="1" zoomScaleNormal="100" workbookViewId="0">
      <selection activeCell="B1" sqref="B1"/>
    </sheetView>
  </sheetViews>
  <sheetFormatPr defaultRowHeight="23.25" x14ac:dyDescent="0.35"/>
  <cols>
    <col min="1" max="1" width="1.84375" customWidth="1"/>
    <col min="2" max="2" width="19.84375" customWidth="1"/>
    <col min="3" max="3" width="10.07421875" bestFit="1" customWidth="1"/>
    <col min="5" max="5" width="16.69140625" bestFit="1" customWidth="1"/>
    <col min="6" max="6" width="7.69140625" customWidth="1"/>
    <col min="8" max="8" width="14.07421875" customWidth="1"/>
    <col min="9" max="9" width="5.07421875" customWidth="1"/>
  </cols>
  <sheetData>
    <row r="2" spans="2:9" x14ac:dyDescent="0.35">
      <c r="C2" t="s">
        <v>182</v>
      </c>
      <c r="F2" t="s">
        <v>183</v>
      </c>
      <c r="I2" t="s">
        <v>184</v>
      </c>
    </row>
    <row r="3" spans="2:9" x14ac:dyDescent="0.35">
      <c r="B3" t="s">
        <v>146</v>
      </c>
      <c r="C3" s="28">
        <v>7.6871639145678738E-2</v>
      </c>
      <c r="E3" t="s">
        <v>135</v>
      </c>
      <c r="F3" s="28">
        <v>1.7625561827306513E-2</v>
      </c>
      <c r="H3" t="s">
        <v>146</v>
      </c>
      <c r="I3" s="29">
        <v>2.2625785551817761</v>
      </c>
    </row>
    <row r="4" spans="2:9" x14ac:dyDescent="0.35">
      <c r="B4" t="s">
        <v>42</v>
      </c>
      <c r="C4" s="28">
        <v>7.6871639145678738E-2</v>
      </c>
      <c r="E4" t="s">
        <v>126</v>
      </c>
      <c r="F4" s="28">
        <v>1.7625561827306513E-2</v>
      </c>
      <c r="H4" t="s">
        <v>42</v>
      </c>
      <c r="I4" s="29">
        <v>2.2625785551817761</v>
      </c>
    </row>
    <row r="5" spans="2:9" x14ac:dyDescent="0.35">
      <c r="B5" t="s">
        <v>26</v>
      </c>
      <c r="C5" s="28">
        <v>7.6871639145678738E-2</v>
      </c>
      <c r="E5" t="s">
        <v>137</v>
      </c>
      <c r="F5" s="28">
        <v>1.7625561827306513E-2</v>
      </c>
      <c r="H5" t="s">
        <v>26</v>
      </c>
      <c r="I5" s="29">
        <v>2.2625785551817761</v>
      </c>
    </row>
    <row r="6" spans="2:9" x14ac:dyDescent="0.35">
      <c r="B6" t="s">
        <v>78</v>
      </c>
      <c r="C6" s="28">
        <v>7.6871639145678738E-2</v>
      </c>
      <c r="E6" t="s">
        <v>134</v>
      </c>
      <c r="F6" s="28">
        <v>1.7625561827306513E-2</v>
      </c>
      <c r="H6" t="s">
        <v>78</v>
      </c>
      <c r="I6" s="29">
        <v>2.2625785551817761</v>
      </c>
    </row>
    <row r="7" spans="2:9" x14ac:dyDescent="0.35">
      <c r="B7" t="s">
        <v>53</v>
      </c>
      <c r="C7" s="28">
        <v>7.6871639145678738E-2</v>
      </c>
      <c r="E7" t="s">
        <v>139</v>
      </c>
      <c r="F7" s="28">
        <v>1.7625561827306513E-2</v>
      </c>
      <c r="H7" t="s">
        <v>53</v>
      </c>
      <c r="I7" s="29">
        <v>2.2625785551817761</v>
      </c>
    </row>
    <row r="8" spans="2:9" x14ac:dyDescent="0.35">
      <c r="C8" s="28"/>
      <c r="E8" t="s">
        <v>125</v>
      </c>
      <c r="F8" s="28">
        <v>1.7625561827306513E-2</v>
      </c>
      <c r="I8" s="28"/>
    </row>
    <row r="9" spans="2:9" x14ac:dyDescent="0.35">
      <c r="C9" s="28"/>
      <c r="F9" s="28"/>
    </row>
    <row r="10" spans="2:9" x14ac:dyDescent="0.35">
      <c r="B10" s="2" t="s">
        <v>2</v>
      </c>
      <c r="C10" s="17" t="s">
        <v>182</v>
      </c>
      <c r="D10" s="17" t="s">
        <v>183</v>
      </c>
      <c r="E10" s="17" t="s">
        <v>184</v>
      </c>
    </row>
    <row r="11" spans="2:9" x14ac:dyDescent="0.35">
      <c r="B11" s="33" t="s">
        <v>146</v>
      </c>
      <c r="C11" s="4">
        <v>7.6871639145678738E-2</v>
      </c>
      <c r="D11" s="32">
        <v>3.3975235454091382E-2</v>
      </c>
      <c r="E11" s="7">
        <v>2.2625785551817761</v>
      </c>
    </row>
    <row r="12" spans="2:9" x14ac:dyDescent="0.35">
      <c r="B12" s="33" t="s">
        <v>42</v>
      </c>
      <c r="C12" s="4">
        <v>7.6871639145678738E-2</v>
      </c>
      <c r="D12" s="32">
        <v>3.3975235454091382E-2</v>
      </c>
      <c r="E12" s="7">
        <v>2.2625785551817761</v>
      </c>
    </row>
    <row r="13" spans="2:9" x14ac:dyDescent="0.35">
      <c r="B13" s="33" t="s">
        <v>26</v>
      </c>
      <c r="C13" s="4">
        <v>7.6871639145678738E-2</v>
      </c>
      <c r="D13" s="32">
        <v>3.3975235454091382E-2</v>
      </c>
      <c r="E13" s="7">
        <v>2.2625785551817761</v>
      </c>
    </row>
    <row r="14" spans="2:9" x14ac:dyDescent="0.35">
      <c r="B14" s="33" t="s">
        <v>78</v>
      </c>
      <c r="C14" s="4">
        <v>7.6871639145678738E-2</v>
      </c>
      <c r="D14" s="32">
        <v>3.3975235454091382E-2</v>
      </c>
      <c r="E14" s="7">
        <v>2.2625785551817761</v>
      </c>
    </row>
    <row r="15" spans="2:9" x14ac:dyDescent="0.35">
      <c r="B15" s="33" t="s">
        <v>53</v>
      </c>
      <c r="C15" s="4">
        <v>7.6871639145678738E-2</v>
      </c>
      <c r="D15" s="32">
        <v>3.3975235454091382E-2</v>
      </c>
      <c r="E15" s="7">
        <v>2.2625785551817761</v>
      </c>
    </row>
    <row r="16" spans="2:9" x14ac:dyDescent="0.35">
      <c r="B16" s="33" t="s">
        <v>85</v>
      </c>
      <c r="C16" s="4">
        <v>7.1487280949950271E-2</v>
      </c>
      <c r="D16" s="32">
        <v>3.7909739979619904E-2</v>
      </c>
      <c r="E16" s="7">
        <v>1.8857233256778203</v>
      </c>
    </row>
    <row r="17" spans="2:5" x14ac:dyDescent="0.35">
      <c r="B17" s="33" t="s">
        <v>106</v>
      </c>
      <c r="C17" s="4">
        <v>5.6748521804715679E-2</v>
      </c>
      <c r="D17" s="32">
        <v>4.4434990955618869E-2</v>
      </c>
      <c r="E17" s="7">
        <v>1.2771133870916147</v>
      </c>
    </row>
    <row r="18" spans="2:5" x14ac:dyDescent="0.35">
      <c r="B18" s="33" t="s">
        <v>21</v>
      </c>
      <c r="C18" s="4">
        <v>5.4272366743628675E-2</v>
      </c>
      <c r="D18" s="32">
        <v>4.4579714746805603E-2</v>
      </c>
      <c r="E18" s="7">
        <v>1.2174229254689792</v>
      </c>
    </row>
    <row r="19" spans="2:5" x14ac:dyDescent="0.35">
      <c r="B19" s="33" t="s">
        <v>84</v>
      </c>
      <c r="C19" s="4">
        <v>2.3460352102877335E-2</v>
      </c>
      <c r="D19" s="32">
        <v>1.9901285180680118E-2</v>
      </c>
      <c r="E19" s="7">
        <v>1.178836034451298</v>
      </c>
    </row>
    <row r="20" spans="2:5" x14ac:dyDescent="0.35">
      <c r="B20" s="33" t="s">
        <v>39</v>
      </c>
      <c r="C20" s="4">
        <v>4.3349038832455555E-2</v>
      </c>
      <c r="D20" s="32">
        <v>3.853429122689956E-2</v>
      </c>
      <c r="E20" s="7">
        <v>1.1249470913375714</v>
      </c>
    </row>
    <row r="21" spans="2:5" x14ac:dyDescent="0.35">
      <c r="B21" s="33" t="s">
        <v>128</v>
      </c>
      <c r="C21" s="4">
        <v>2.9475401716981597E-2</v>
      </c>
      <c r="D21" s="32">
        <v>2.6281422308449241E-2</v>
      </c>
      <c r="E21" s="7">
        <v>1.121529929813027</v>
      </c>
    </row>
    <row r="22" spans="2:5" x14ac:dyDescent="0.35">
      <c r="B22" s="33" t="s">
        <v>38</v>
      </c>
      <c r="C22" s="4">
        <v>4.6849694627880023E-2</v>
      </c>
      <c r="D22" s="32">
        <v>4.3520177212878264E-2</v>
      </c>
      <c r="E22" s="7">
        <v>1.0765051437799869</v>
      </c>
    </row>
    <row r="23" spans="2:5" x14ac:dyDescent="0.35">
      <c r="B23" s="33" t="s">
        <v>66</v>
      </c>
      <c r="C23" s="4">
        <v>5.0155973259115916E-2</v>
      </c>
      <c r="D23" s="32">
        <v>4.7273446271740072E-2</v>
      </c>
      <c r="E23" s="7">
        <v>1.0609756050110315</v>
      </c>
    </row>
    <row r="24" spans="2:5" x14ac:dyDescent="0.35">
      <c r="B24" s="33" t="s">
        <v>127</v>
      </c>
      <c r="C24" s="4">
        <v>2.3585418173939221E-2</v>
      </c>
      <c r="D24" s="32">
        <v>2.2990316479554136E-2</v>
      </c>
      <c r="E24" s="7">
        <v>1.0258848848346356</v>
      </c>
    </row>
    <row r="25" spans="2:5" x14ac:dyDescent="0.35">
      <c r="B25" s="33" t="s">
        <v>98</v>
      </c>
      <c r="C25" s="4">
        <v>4.3994750596100474E-2</v>
      </c>
      <c r="D25" s="32">
        <v>4.5176616673708633E-2</v>
      </c>
      <c r="E25" s="7">
        <v>0.97383898652384104</v>
      </c>
    </row>
    <row r="26" spans="2:5" x14ac:dyDescent="0.35">
      <c r="B26" s="33" t="s">
        <v>116</v>
      </c>
      <c r="C26" s="4">
        <v>5.1987375379674239E-2</v>
      </c>
      <c r="D26" s="32">
        <v>5.3581192794330934E-2</v>
      </c>
      <c r="E26" s="7">
        <v>0.97025416323271318</v>
      </c>
    </row>
    <row r="27" spans="2:5" x14ac:dyDescent="0.35">
      <c r="B27" s="33" t="s">
        <v>48</v>
      </c>
      <c r="C27" s="4">
        <v>4.1266259696690621E-2</v>
      </c>
      <c r="D27" s="32">
        <v>4.2812997920672925E-2</v>
      </c>
      <c r="E27" s="7">
        <v>0.96387222808250395</v>
      </c>
    </row>
    <row r="28" spans="2:5" x14ac:dyDescent="0.35">
      <c r="B28" s="33" t="s">
        <v>109</v>
      </c>
      <c r="C28" s="4">
        <v>3.4361856381148304E-2</v>
      </c>
      <c r="D28" s="32">
        <v>3.6197467104456496E-2</v>
      </c>
      <c r="E28" s="7">
        <v>0.94928897323088668</v>
      </c>
    </row>
    <row r="29" spans="2:5" x14ac:dyDescent="0.35">
      <c r="B29" s="33" t="s">
        <v>138</v>
      </c>
      <c r="C29" s="4">
        <v>1.9024422104360061E-2</v>
      </c>
      <c r="D29" s="32">
        <v>2.0244151270695121E-2</v>
      </c>
      <c r="E29" s="7">
        <v>0.93974905887505855</v>
      </c>
    </row>
    <row r="30" spans="2:5" x14ac:dyDescent="0.35">
      <c r="B30" s="33" t="s">
        <v>54</v>
      </c>
      <c r="C30" s="4">
        <v>4.5448496655556836E-2</v>
      </c>
      <c r="D30" s="32">
        <v>4.8847246203803311E-2</v>
      </c>
      <c r="E30" s="7">
        <v>0.93042085660129092</v>
      </c>
    </row>
    <row r="31" spans="2:5" ht="46.5" x14ac:dyDescent="0.35">
      <c r="B31" s="33" t="s">
        <v>142</v>
      </c>
      <c r="C31" s="4">
        <v>4.0859640193034119E-2</v>
      </c>
      <c r="D31" s="32">
        <v>4.7283874922379607E-2</v>
      </c>
      <c r="E31" s="7">
        <v>0.86413476602982731</v>
      </c>
    </row>
    <row r="32" spans="2:5" x14ac:dyDescent="0.35">
      <c r="B32" s="33" t="s">
        <v>60</v>
      </c>
      <c r="C32" s="4">
        <v>2.7414545723032369E-2</v>
      </c>
      <c r="D32" s="32">
        <v>3.1746713457101595E-2</v>
      </c>
      <c r="E32" s="7">
        <v>0.8635396467126224</v>
      </c>
    </row>
    <row r="33" spans="2:5" x14ac:dyDescent="0.35">
      <c r="B33" s="33" t="s">
        <v>104</v>
      </c>
      <c r="C33" s="4">
        <v>4.3513128024052605E-2</v>
      </c>
      <c r="D33" s="32">
        <v>5.0558423164124101E-2</v>
      </c>
      <c r="E33" s="7">
        <v>0.86065041788979713</v>
      </c>
    </row>
    <row r="34" spans="2:5" x14ac:dyDescent="0.35">
      <c r="B34" s="33" t="s">
        <v>141</v>
      </c>
      <c r="C34" s="4">
        <v>1.6782901383320947E-2</v>
      </c>
      <c r="D34" s="32">
        <v>1.9974692871812742E-2</v>
      </c>
      <c r="E34" s="7">
        <v>0.84020823203765571</v>
      </c>
    </row>
    <row r="35" spans="2:5" x14ac:dyDescent="0.35">
      <c r="B35" s="33" t="s">
        <v>75</v>
      </c>
      <c r="C35" s="4">
        <v>3.3015333015121717E-2</v>
      </c>
      <c r="D35" s="32">
        <v>4.050898208622767E-2</v>
      </c>
      <c r="E35" s="7">
        <v>0.81501265435021486</v>
      </c>
    </row>
    <row r="36" spans="2:5" x14ac:dyDescent="0.35">
      <c r="B36" s="33" t="s">
        <v>74</v>
      </c>
      <c r="C36" s="4">
        <v>2.9870634991303602E-2</v>
      </c>
      <c r="D36" s="32">
        <v>3.7155433197842244E-2</v>
      </c>
      <c r="E36" s="7">
        <v>0.80393720165368177</v>
      </c>
    </row>
    <row r="37" spans="2:5" x14ac:dyDescent="0.35">
      <c r="B37" s="33" t="s">
        <v>133</v>
      </c>
      <c r="C37" s="4">
        <v>1.4357777289839335E-2</v>
      </c>
      <c r="D37" s="32">
        <v>1.7960855083441498E-2</v>
      </c>
      <c r="E37" s="7">
        <v>0.79939274734620414</v>
      </c>
    </row>
    <row r="38" spans="2:5" x14ac:dyDescent="0.35">
      <c r="B38" s="33" t="s">
        <v>130</v>
      </c>
      <c r="C38" s="4">
        <v>1.3965111720303236E-2</v>
      </c>
      <c r="D38" s="32">
        <v>1.7751980503882627E-2</v>
      </c>
      <c r="E38" s="7">
        <v>0.78667908165226152</v>
      </c>
    </row>
    <row r="39" spans="2:5" x14ac:dyDescent="0.35">
      <c r="B39" s="33" t="s">
        <v>139</v>
      </c>
      <c r="C39" s="4">
        <v>1.3761556388793617E-2</v>
      </c>
      <c r="D39" s="32">
        <v>1.7625561827306513E-2</v>
      </c>
      <c r="E39" s="7">
        <v>0.78077263712941269</v>
      </c>
    </row>
    <row r="40" spans="2:5" x14ac:dyDescent="0.35">
      <c r="B40" s="33" t="s">
        <v>135</v>
      </c>
      <c r="C40" s="4">
        <v>1.3768778935534964E-2</v>
      </c>
      <c r="D40" s="32">
        <v>1.7647749322574392E-2</v>
      </c>
      <c r="E40" s="7">
        <v>0.78020027845264195</v>
      </c>
    </row>
    <row r="41" spans="2:5" x14ac:dyDescent="0.35">
      <c r="B41" s="33" t="s">
        <v>126</v>
      </c>
      <c r="C41" s="4">
        <v>1.3768778935534964E-2</v>
      </c>
      <c r="D41" s="32">
        <v>1.7647749322574392E-2</v>
      </c>
      <c r="E41" s="7">
        <v>0.78020027845264195</v>
      </c>
    </row>
    <row r="42" spans="2:5" x14ac:dyDescent="0.35">
      <c r="B42" s="33" t="s">
        <v>137</v>
      </c>
      <c r="C42" s="4">
        <v>1.3768778935534964E-2</v>
      </c>
      <c r="D42" s="32">
        <v>1.7647749322574392E-2</v>
      </c>
      <c r="E42" s="7">
        <v>0.78020027845264195</v>
      </c>
    </row>
    <row r="43" spans="2:5" x14ac:dyDescent="0.35">
      <c r="B43" s="33" t="s">
        <v>134</v>
      </c>
      <c r="C43" s="4">
        <v>1.3768778935534964E-2</v>
      </c>
      <c r="D43" s="32">
        <v>1.7647749322574392E-2</v>
      </c>
      <c r="E43" s="7">
        <v>0.78020027845264195</v>
      </c>
    </row>
    <row r="44" spans="2:5" x14ac:dyDescent="0.35">
      <c r="B44" s="33" t="s">
        <v>125</v>
      </c>
      <c r="C44" s="4">
        <v>1.3768778935534964E-2</v>
      </c>
      <c r="D44" s="32">
        <v>1.7647749322574392E-2</v>
      </c>
      <c r="E44" s="7">
        <v>0.78020027845264195</v>
      </c>
    </row>
    <row r="45" spans="2:5" x14ac:dyDescent="0.35">
      <c r="B45" s="33" t="s">
        <v>129</v>
      </c>
      <c r="C45" s="4">
        <v>1.6712916423208934E-2</v>
      </c>
      <c r="D45" s="32">
        <v>2.1520244330111953E-2</v>
      </c>
      <c r="E45" s="7">
        <v>0.77661369298784311</v>
      </c>
    </row>
    <row r="46" spans="2:5" x14ac:dyDescent="0.35">
      <c r="B46" s="33" t="s">
        <v>144</v>
      </c>
      <c r="C46" s="4">
        <v>1.6712916423208934E-2</v>
      </c>
      <c r="D46" s="32">
        <v>2.1520244330111953E-2</v>
      </c>
      <c r="E46" s="7">
        <v>0.77661369298784311</v>
      </c>
    </row>
    <row r="47" spans="2:5" x14ac:dyDescent="0.35">
      <c r="B47" s="33" t="s">
        <v>93</v>
      </c>
      <c r="C47" s="4">
        <v>4.501817446901013E-2</v>
      </c>
      <c r="D47" s="32">
        <v>5.8402918319701715E-2</v>
      </c>
      <c r="E47" s="7">
        <v>0.77082063301319037</v>
      </c>
    </row>
    <row r="48" spans="2:5" x14ac:dyDescent="0.35">
      <c r="B48" s="33" t="s">
        <v>44</v>
      </c>
      <c r="C48" s="4">
        <v>4.1629865012124512E-2</v>
      </c>
      <c r="D48" s="32">
        <v>5.407645520883321E-2</v>
      </c>
      <c r="E48" s="7">
        <v>0.76983346728918745</v>
      </c>
    </row>
    <row r="49" spans="2:5" x14ac:dyDescent="0.35">
      <c r="B49" s="33" t="s">
        <v>79</v>
      </c>
      <c r="C49" s="4">
        <v>4.1042947908755512E-2</v>
      </c>
      <c r="D49" s="32">
        <v>5.423514985301274E-2</v>
      </c>
      <c r="E49" s="7">
        <v>0.75675918698463029</v>
      </c>
    </row>
    <row r="50" spans="2:5" x14ac:dyDescent="0.35">
      <c r="B50" s="33" t="s">
        <v>80</v>
      </c>
      <c r="C50" s="4">
        <v>3.6938575794184247E-2</v>
      </c>
      <c r="D50" s="32">
        <v>4.9047344892526691E-2</v>
      </c>
      <c r="E50" s="7">
        <v>0.75312080348334109</v>
      </c>
    </row>
    <row r="51" spans="2:5" x14ac:dyDescent="0.35">
      <c r="B51" s="33" t="s">
        <v>119</v>
      </c>
      <c r="C51" s="4">
        <v>4.2168710844959545E-2</v>
      </c>
      <c r="D51" s="32">
        <v>5.7212217480461569E-2</v>
      </c>
      <c r="E51" s="7">
        <v>0.73705779468101373</v>
      </c>
    </row>
    <row r="52" spans="2:5" x14ac:dyDescent="0.35">
      <c r="B52" s="33" t="s">
        <v>123</v>
      </c>
      <c r="C52" s="4">
        <v>2.5924461297458512E-2</v>
      </c>
      <c r="D52" s="32">
        <v>3.7923907606243874E-2</v>
      </c>
      <c r="E52" s="7">
        <v>0.68359151083867353</v>
      </c>
    </row>
    <row r="53" spans="2:5" x14ac:dyDescent="0.35">
      <c r="B53" s="33" t="s">
        <v>120</v>
      </c>
      <c r="C53" s="4">
        <v>4.2064714684100224E-2</v>
      </c>
      <c r="D53" s="32">
        <v>6.2445361278235884E-2</v>
      </c>
      <c r="E53" s="7">
        <v>0.67362433050349024</v>
      </c>
    </row>
    <row r="54" spans="2:5" x14ac:dyDescent="0.35">
      <c r="B54" s="33" t="s">
        <v>73</v>
      </c>
      <c r="C54" s="4">
        <v>3.1612164394424491E-2</v>
      </c>
      <c r="D54" s="32">
        <v>4.739331418480567E-2</v>
      </c>
      <c r="E54" s="7">
        <v>0.66701738289826906</v>
      </c>
    </row>
    <row r="55" spans="2:5" x14ac:dyDescent="0.35">
      <c r="B55" s="33" t="s">
        <v>136</v>
      </c>
      <c r="C55" s="4">
        <v>1.3349968649958521E-2</v>
      </c>
      <c r="D55" s="32">
        <v>2.0025608683987648E-2</v>
      </c>
      <c r="E55" s="7">
        <v>0.66664483764895865</v>
      </c>
    </row>
    <row r="56" spans="2:5" x14ac:dyDescent="0.35">
      <c r="B56" s="33" t="s">
        <v>46</v>
      </c>
      <c r="C56" s="4">
        <v>3.3844207772648183E-2</v>
      </c>
      <c r="D56" s="32">
        <v>5.1056935505844864E-2</v>
      </c>
      <c r="E56" s="7">
        <v>0.66287189854498385</v>
      </c>
    </row>
    <row r="57" spans="2:5" x14ac:dyDescent="0.35">
      <c r="B57" s="33" t="s">
        <v>20</v>
      </c>
      <c r="C57" s="4">
        <v>3.35244671506707E-2</v>
      </c>
      <c r="D57" s="32">
        <v>5.1714597119363936E-2</v>
      </c>
      <c r="E57" s="7">
        <v>0.64825927335935585</v>
      </c>
    </row>
    <row r="58" spans="2:5" x14ac:dyDescent="0.35">
      <c r="B58" s="33" t="s">
        <v>68</v>
      </c>
      <c r="C58" s="4">
        <v>3.5826371719543504E-2</v>
      </c>
      <c r="D58" s="32">
        <v>5.5329830062939442E-2</v>
      </c>
      <c r="E58" s="7">
        <v>0.64750554409420502</v>
      </c>
    </row>
    <row r="59" spans="2:5" x14ac:dyDescent="0.35">
      <c r="B59" s="33" t="s">
        <v>50</v>
      </c>
      <c r="C59" s="4">
        <v>3.5826371719543504E-2</v>
      </c>
      <c r="D59" s="32">
        <v>5.5329830062939442E-2</v>
      </c>
      <c r="E59" s="7">
        <v>0.64750554409420502</v>
      </c>
    </row>
    <row r="60" spans="2:5" x14ac:dyDescent="0.35">
      <c r="B60" s="33" t="s">
        <v>118</v>
      </c>
      <c r="C60" s="4">
        <v>3.9779640256015325E-2</v>
      </c>
      <c r="D60" s="32">
        <v>6.1677549322020853E-2</v>
      </c>
      <c r="E60" s="7">
        <v>0.64496142750945396</v>
      </c>
    </row>
    <row r="61" spans="2:5" x14ac:dyDescent="0.35">
      <c r="B61" s="33" t="s">
        <v>115</v>
      </c>
      <c r="C61" s="4">
        <v>3.1325663525985981E-2</v>
      </c>
      <c r="D61" s="32">
        <v>4.8922693443646026E-2</v>
      </c>
      <c r="E61" s="7">
        <v>0.64030946215318185</v>
      </c>
    </row>
    <row r="62" spans="2:5" x14ac:dyDescent="0.35">
      <c r="B62" s="33" t="s">
        <v>81</v>
      </c>
      <c r="C62" s="4">
        <v>3.7314418393556981E-2</v>
      </c>
      <c r="D62" s="32">
        <v>5.9192660418441997E-2</v>
      </c>
      <c r="E62" s="7">
        <v>0.63038927680857104</v>
      </c>
    </row>
    <row r="63" spans="2:5" x14ac:dyDescent="0.35">
      <c r="B63" s="33" t="s">
        <v>33</v>
      </c>
      <c r="C63" s="4">
        <v>3.5230988477090275E-2</v>
      </c>
      <c r="D63" s="32">
        <v>5.7647779536762471E-2</v>
      </c>
      <c r="E63" s="7">
        <v>0.61114215951063955</v>
      </c>
    </row>
    <row r="64" spans="2:5" x14ac:dyDescent="0.35">
      <c r="B64" s="33" t="s">
        <v>83</v>
      </c>
      <c r="C64" s="4">
        <v>3.6082641845675667E-2</v>
      </c>
      <c r="D64" s="32">
        <v>5.9531009225959372E-2</v>
      </c>
      <c r="E64" s="7">
        <v>0.60611507036136891</v>
      </c>
    </row>
    <row r="65" spans="2:5" x14ac:dyDescent="0.35">
      <c r="B65" s="33" t="s">
        <v>97</v>
      </c>
      <c r="C65" s="4">
        <v>3.492662830426374E-2</v>
      </c>
      <c r="D65" s="32">
        <v>5.9932148579336347E-2</v>
      </c>
      <c r="E65" s="7">
        <v>0.58276950071344324</v>
      </c>
    </row>
    <row r="66" spans="2:5" x14ac:dyDescent="0.35">
      <c r="B66" s="33" t="s">
        <v>69</v>
      </c>
      <c r="C66" s="4">
        <v>3.6010216372597936E-2</v>
      </c>
      <c r="D66" s="32">
        <v>6.2274513677871436E-2</v>
      </c>
      <c r="E66" s="7">
        <v>0.57824966018793289</v>
      </c>
    </row>
    <row r="67" spans="2:5" x14ac:dyDescent="0.35">
      <c r="B67" s="33" t="s">
        <v>124</v>
      </c>
      <c r="C67" s="4">
        <v>1.7010849097656378E-2</v>
      </c>
      <c r="D67" s="32">
        <v>2.9611047490516608E-2</v>
      </c>
      <c r="E67" s="7">
        <v>0.57447643833283379</v>
      </c>
    </row>
    <row r="68" spans="2:5" x14ac:dyDescent="0.35">
      <c r="B68" s="33" t="s">
        <v>57</v>
      </c>
      <c r="C68" s="4">
        <v>3.0926014257118606E-2</v>
      </c>
      <c r="D68" s="32">
        <v>5.6790265113851331E-2</v>
      </c>
      <c r="E68" s="7">
        <v>0.54456541442655904</v>
      </c>
    </row>
    <row r="69" spans="2:5" x14ac:dyDescent="0.35">
      <c r="B69" s="33" t="s">
        <v>24</v>
      </c>
      <c r="C69" s="4">
        <v>2.1072828959110224E-2</v>
      </c>
      <c r="D69" s="32">
        <v>3.881846408057793E-2</v>
      </c>
      <c r="E69" s="7">
        <v>0.54285581509273595</v>
      </c>
    </row>
    <row r="70" spans="2:5" x14ac:dyDescent="0.35">
      <c r="B70" s="33" t="s">
        <v>102</v>
      </c>
      <c r="C70" s="4">
        <v>2.5815983440423462E-2</v>
      </c>
      <c r="D70" s="32">
        <v>4.8769679149873811E-2</v>
      </c>
      <c r="E70" s="7">
        <v>0.52934495142132298</v>
      </c>
    </row>
    <row r="71" spans="2:5" x14ac:dyDescent="0.35">
      <c r="B71" s="33" t="s">
        <v>110</v>
      </c>
      <c r="C71" s="4">
        <v>2.941062905716163E-2</v>
      </c>
      <c r="D71" s="32">
        <v>5.5781151687322852E-2</v>
      </c>
      <c r="E71" s="7">
        <v>0.52725030171518783</v>
      </c>
    </row>
    <row r="72" spans="2:5" x14ac:dyDescent="0.35">
      <c r="B72" s="33" t="s">
        <v>86</v>
      </c>
      <c r="C72" s="4">
        <v>2.8202702416504355E-2</v>
      </c>
      <c r="D72" s="32">
        <v>5.3496013043384839E-2</v>
      </c>
      <c r="E72" s="7">
        <v>0.52719260393540335</v>
      </c>
    </row>
    <row r="73" spans="2:5" x14ac:dyDescent="0.35">
      <c r="B73" s="33" t="s">
        <v>121</v>
      </c>
      <c r="C73" s="4">
        <v>2.2116366693410994E-2</v>
      </c>
      <c r="D73" s="32">
        <v>4.2933698839992665E-2</v>
      </c>
      <c r="E73" s="7">
        <v>0.51512837912790399</v>
      </c>
    </row>
    <row r="74" spans="2:5" x14ac:dyDescent="0.35">
      <c r="B74" s="33" t="s">
        <v>147</v>
      </c>
      <c r="C74" s="4">
        <v>2.4847804629129833E-2</v>
      </c>
      <c r="D74" s="32">
        <v>4.9170934545222623E-2</v>
      </c>
      <c r="E74" s="7">
        <v>0.50533521192844622</v>
      </c>
    </row>
    <row r="75" spans="2:5" x14ac:dyDescent="0.35">
      <c r="B75" s="33" t="s">
        <v>99</v>
      </c>
      <c r="C75" s="4">
        <v>2.4159185710177722E-2</v>
      </c>
      <c r="D75" s="32">
        <v>4.7973329413592961E-2</v>
      </c>
      <c r="E75" s="7">
        <v>0.50359618574508103</v>
      </c>
    </row>
    <row r="76" spans="2:5" x14ac:dyDescent="0.35">
      <c r="B76" s="33" t="s">
        <v>43</v>
      </c>
      <c r="C76" s="4">
        <v>2.7004995478511429E-2</v>
      </c>
      <c r="D76" s="32">
        <v>5.3865121626291708E-2</v>
      </c>
      <c r="E76" s="7">
        <v>0.50134474151693398</v>
      </c>
    </row>
    <row r="77" spans="2:5" x14ac:dyDescent="0.35">
      <c r="B77" s="33" t="s">
        <v>122</v>
      </c>
      <c r="C77" s="4">
        <v>2.5736921270230528E-2</v>
      </c>
      <c r="D77" s="32">
        <v>5.1552550142087143E-2</v>
      </c>
      <c r="E77" s="7">
        <v>0.49923662746644776</v>
      </c>
    </row>
    <row r="78" spans="2:5" x14ac:dyDescent="0.35">
      <c r="B78" s="33" t="s">
        <v>131</v>
      </c>
      <c r="C78" s="4">
        <v>3.1217894503344557E-2</v>
      </c>
      <c r="D78" s="32">
        <v>6.3217928723832098E-2</v>
      </c>
      <c r="E78" s="7">
        <v>0.4938139406578807</v>
      </c>
    </row>
    <row r="79" spans="2:5" x14ac:dyDescent="0.35">
      <c r="B79" s="33" t="s">
        <v>150</v>
      </c>
      <c r="C79" s="4">
        <v>1.5384173342021468E-2</v>
      </c>
      <c r="D79" s="32">
        <v>3.125177789855222E-2</v>
      </c>
      <c r="E79" s="7">
        <v>0.49226554060254474</v>
      </c>
    </row>
    <row r="80" spans="2:5" x14ac:dyDescent="0.35">
      <c r="B80" s="33" t="s">
        <v>88</v>
      </c>
      <c r="C80" s="4">
        <v>2.9375087911101661E-2</v>
      </c>
      <c r="D80" s="32">
        <v>6.1522791992813207E-2</v>
      </c>
      <c r="E80" s="7">
        <v>0.47746675597123606</v>
      </c>
    </row>
    <row r="81" spans="2:5" x14ac:dyDescent="0.35">
      <c r="B81" s="33" t="s">
        <v>100</v>
      </c>
      <c r="C81" s="4">
        <v>2.3305125752855593E-2</v>
      </c>
      <c r="D81" s="32">
        <v>4.9314629636855817E-2</v>
      </c>
      <c r="E81" s="7">
        <v>0.47258036660663183</v>
      </c>
    </row>
    <row r="82" spans="2:5" x14ac:dyDescent="0.35">
      <c r="B82" s="33" t="s">
        <v>23</v>
      </c>
      <c r="C82" s="4">
        <v>2.7581775950078713E-2</v>
      </c>
      <c r="D82" s="32">
        <v>6.0853285430674198E-2</v>
      </c>
      <c r="E82" s="7">
        <v>0.45325039979148968</v>
      </c>
    </row>
    <row r="83" spans="2:5" x14ac:dyDescent="0.35">
      <c r="B83" s="33" t="s">
        <v>41</v>
      </c>
      <c r="C83" s="4">
        <v>2.8026886524432637E-2</v>
      </c>
      <c r="D83" s="4">
        <v>6.2864687111650608E-2</v>
      </c>
      <c r="E83" s="7">
        <v>0.44582877625169093</v>
      </c>
    </row>
    <row r="84" spans="2:5" x14ac:dyDescent="0.35">
      <c r="B84" s="33" t="s">
        <v>108</v>
      </c>
      <c r="C84" s="4">
        <v>2.4521922638174098E-2</v>
      </c>
      <c r="D84" s="32">
        <v>5.5013170842008713E-2</v>
      </c>
      <c r="E84" s="7">
        <v>0.44574639605119554</v>
      </c>
    </row>
    <row r="85" spans="2:5" x14ac:dyDescent="0.35">
      <c r="B85" s="33" t="s">
        <v>112</v>
      </c>
      <c r="C85" s="4">
        <v>2.1848380555334668E-2</v>
      </c>
      <c r="D85" s="32">
        <v>4.9340645887801925E-2</v>
      </c>
      <c r="E85" s="7">
        <v>0.44280694267798509</v>
      </c>
    </row>
    <row r="86" spans="2:5" x14ac:dyDescent="0.35">
      <c r="B86" s="33" t="s">
        <v>35</v>
      </c>
      <c r="C86" s="4">
        <v>2.8645451743107397E-2</v>
      </c>
      <c r="D86" s="32">
        <v>6.7285798793317947E-2</v>
      </c>
      <c r="E86" s="7">
        <v>0.4257280474754821</v>
      </c>
    </row>
    <row r="87" spans="2:5" ht="46.5" x14ac:dyDescent="0.35">
      <c r="B87" s="34" t="s">
        <v>59</v>
      </c>
      <c r="C87" s="4">
        <v>2.1814193705729457E-2</v>
      </c>
      <c r="D87" s="32">
        <v>5.2564900308969043E-2</v>
      </c>
      <c r="E87" s="7">
        <v>0.41499543569014141</v>
      </c>
    </row>
    <row r="88" spans="2:5" x14ac:dyDescent="0.35">
      <c r="B88" s="33" t="s">
        <v>31</v>
      </c>
      <c r="C88" s="4">
        <v>2.1073676261692098E-2</v>
      </c>
      <c r="D88" s="32">
        <v>5.1746555709292763E-2</v>
      </c>
      <c r="E88" s="7">
        <v>0.40724790225811375</v>
      </c>
    </row>
    <row r="89" spans="2:5" x14ac:dyDescent="0.35">
      <c r="B89" s="33" t="s">
        <v>143</v>
      </c>
      <c r="C89" s="4">
        <v>2.2328413077323805E-2</v>
      </c>
      <c r="D89" s="32">
        <v>5.4999054149435789E-2</v>
      </c>
      <c r="E89" s="7">
        <v>0.40597812858119603</v>
      </c>
    </row>
    <row r="90" spans="2:5" x14ac:dyDescent="0.35">
      <c r="B90" s="33" t="s">
        <v>148</v>
      </c>
      <c r="C90" s="4">
        <v>1.5176293440879451E-2</v>
      </c>
      <c r="D90" s="32">
        <v>3.7608559934320503E-2</v>
      </c>
      <c r="E90" s="7">
        <v>0.40353295811866485</v>
      </c>
    </row>
    <row r="91" spans="2:5" x14ac:dyDescent="0.35">
      <c r="B91" s="33" t="s">
        <v>71</v>
      </c>
      <c r="C91" s="4">
        <v>2.7009397093050502E-2</v>
      </c>
      <c r="D91" s="32">
        <v>6.8698939712968879E-2</v>
      </c>
      <c r="E91" s="7">
        <v>0.39315595271045661</v>
      </c>
    </row>
    <row r="92" spans="2:5" x14ac:dyDescent="0.35">
      <c r="B92" s="33" t="s">
        <v>89</v>
      </c>
      <c r="C92" s="4">
        <v>2.4380805901871749E-2</v>
      </c>
      <c r="D92" s="32">
        <v>6.2414126796265956E-2</v>
      </c>
      <c r="E92" s="7">
        <v>0.39062960828493681</v>
      </c>
    </row>
    <row r="93" spans="2:5" x14ac:dyDescent="0.35">
      <c r="B93" s="33" t="s">
        <v>113</v>
      </c>
      <c r="C93" s="4">
        <v>1.5664555486419651E-2</v>
      </c>
      <c r="D93" s="32">
        <v>4.0193565927623194E-2</v>
      </c>
      <c r="E93" s="7">
        <v>0.38972793592454358</v>
      </c>
    </row>
    <row r="94" spans="2:5" x14ac:dyDescent="0.35">
      <c r="B94" s="33" t="s">
        <v>95</v>
      </c>
      <c r="C94" s="4">
        <v>2.658814218042127E-2</v>
      </c>
      <c r="D94" s="32">
        <v>6.9462810707766831E-2</v>
      </c>
      <c r="E94" s="7">
        <v>0.38276801513659992</v>
      </c>
    </row>
    <row r="95" spans="2:5" x14ac:dyDescent="0.35">
      <c r="B95" s="33" t="s">
        <v>105</v>
      </c>
      <c r="C95" s="4">
        <v>2.2414299367858437E-2</v>
      </c>
      <c r="D95" s="32">
        <v>5.9407963769836696E-2</v>
      </c>
      <c r="E95" s="7">
        <v>0.37729452325108787</v>
      </c>
    </row>
    <row r="96" spans="2:5" x14ac:dyDescent="0.35">
      <c r="B96" s="33" t="s">
        <v>49</v>
      </c>
      <c r="C96" s="4">
        <v>2.7519816963613053E-2</v>
      </c>
      <c r="D96" s="32">
        <v>7.3013691946786308E-2</v>
      </c>
      <c r="E96" s="7">
        <v>0.37691309985625698</v>
      </c>
    </row>
    <row r="97" spans="2:5" x14ac:dyDescent="0.35">
      <c r="B97" s="33" t="s">
        <v>70</v>
      </c>
      <c r="C97" s="4">
        <v>2.7519816963613053E-2</v>
      </c>
      <c r="D97" s="32">
        <v>7.3013691946786308E-2</v>
      </c>
      <c r="E97" s="7">
        <v>0.37691309985625698</v>
      </c>
    </row>
    <row r="98" spans="2:5" x14ac:dyDescent="0.35">
      <c r="B98" s="33" t="s">
        <v>132</v>
      </c>
      <c r="C98" s="4">
        <v>2.7519816963613053E-2</v>
      </c>
      <c r="D98" s="32">
        <v>7.3013691946786308E-2</v>
      </c>
      <c r="E98" s="7">
        <v>0.37691309985625698</v>
      </c>
    </row>
    <row r="99" spans="2:5" x14ac:dyDescent="0.35">
      <c r="B99" s="33" t="s">
        <v>56</v>
      </c>
      <c r="C99" s="4">
        <v>2.7519816963613053E-2</v>
      </c>
      <c r="D99" s="32">
        <v>7.3013691946786308E-2</v>
      </c>
      <c r="E99" s="7">
        <v>0.37691309985625698</v>
      </c>
    </row>
    <row r="100" spans="2:5" x14ac:dyDescent="0.35">
      <c r="B100" s="33" t="s">
        <v>63</v>
      </c>
      <c r="C100" s="4">
        <v>2.7519816963613053E-2</v>
      </c>
      <c r="D100" s="32">
        <v>7.3013691946786308E-2</v>
      </c>
      <c r="E100" s="7">
        <v>0.37691309985625698</v>
      </c>
    </row>
    <row r="101" spans="2:5" x14ac:dyDescent="0.35">
      <c r="B101" s="33" t="s">
        <v>51</v>
      </c>
      <c r="C101" s="4">
        <v>2.4648832530178355E-2</v>
      </c>
      <c r="D101" s="32">
        <v>6.577572991989826E-2</v>
      </c>
      <c r="E101" s="7">
        <v>0.37474053971268317</v>
      </c>
    </row>
    <row r="102" spans="2:5" x14ac:dyDescent="0.35">
      <c r="B102" s="33" t="s">
        <v>149</v>
      </c>
      <c r="C102" s="4">
        <v>2.4271416459614059E-2</v>
      </c>
      <c r="D102" s="32">
        <v>6.622775809811661E-2</v>
      </c>
      <c r="E102" s="7">
        <v>0.36648404168620485</v>
      </c>
    </row>
    <row r="103" spans="2:5" ht="46.5" x14ac:dyDescent="0.35">
      <c r="B103" s="33" t="s">
        <v>111</v>
      </c>
      <c r="C103" s="4">
        <v>2.2251676000664133E-2</v>
      </c>
      <c r="D103" s="32">
        <v>6.1072398712662776E-2</v>
      </c>
      <c r="E103" s="7">
        <v>0.36434914085093012</v>
      </c>
    </row>
    <row r="104" spans="2:5" x14ac:dyDescent="0.35">
      <c r="B104" s="33" t="s">
        <v>117</v>
      </c>
      <c r="C104" s="4">
        <v>2.5672152141791083E-2</v>
      </c>
      <c r="D104" s="32">
        <v>7.0512983330948811E-2</v>
      </c>
      <c r="E104" s="7">
        <v>0.36407695333638412</v>
      </c>
    </row>
    <row r="105" spans="2:5" x14ac:dyDescent="0.35">
      <c r="B105" s="33" t="s">
        <v>101</v>
      </c>
      <c r="C105" s="4">
        <v>2.329384335731377E-2</v>
      </c>
      <c r="D105" s="32">
        <v>6.5151851451646009E-2</v>
      </c>
      <c r="E105" s="7">
        <v>0.35753156415826259</v>
      </c>
    </row>
    <row r="106" spans="2:5" x14ac:dyDescent="0.35">
      <c r="B106" s="33" t="s">
        <v>77</v>
      </c>
      <c r="C106" s="4">
        <v>2.2223177807723538E-2</v>
      </c>
      <c r="D106" s="32">
        <v>6.771575036904022E-2</v>
      </c>
      <c r="E106" s="7">
        <v>0.32818329098637622</v>
      </c>
    </row>
    <row r="107" spans="2:5" x14ac:dyDescent="0.35">
      <c r="B107" s="33" t="s">
        <v>90</v>
      </c>
      <c r="C107" s="4">
        <v>2.0966863581781459E-2</v>
      </c>
      <c r="D107" s="32">
        <v>6.4812077144300886E-2</v>
      </c>
      <c r="E107" s="7">
        <v>0.32350241661133267</v>
      </c>
    </row>
    <row r="108" spans="2:5" x14ac:dyDescent="0.35">
      <c r="B108" s="33" t="s">
        <v>52</v>
      </c>
      <c r="C108" s="4">
        <v>2.3658181356157604E-2</v>
      </c>
      <c r="D108" s="32">
        <v>7.3171291693469573E-2</v>
      </c>
      <c r="E108" s="7">
        <v>0.32332600407365858</v>
      </c>
    </row>
    <row r="109" spans="2:5" x14ac:dyDescent="0.35">
      <c r="B109" s="33" t="s">
        <v>40</v>
      </c>
      <c r="C109" s="4">
        <v>2.2861443047654584E-2</v>
      </c>
      <c r="D109" s="32">
        <v>7.2560447684023199E-2</v>
      </c>
      <c r="E109" s="7">
        <v>0.31506755784099655</v>
      </c>
    </row>
    <row r="110" spans="2:5" x14ac:dyDescent="0.35">
      <c r="B110" s="33" t="s">
        <v>94</v>
      </c>
      <c r="C110" s="4">
        <v>1.7436127096506659E-2</v>
      </c>
      <c r="D110" s="32">
        <v>5.6612323207732441E-2</v>
      </c>
      <c r="E110" s="7">
        <v>0.3079917252737851</v>
      </c>
    </row>
    <row r="111" spans="2:5" x14ac:dyDescent="0.35">
      <c r="B111" s="33" t="s">
        <v>76</v>
      </c>
      <c r="C111" s="4">
        <v>1.9366433399455651E-2</v>
      </c>
      <c r="D111" s="32">
        <v>6.500410638965104E-2</v>
      </c>
      <c r="E111" s="7">
        <v>0.2979263076607554</v>
      </c>
    </row>
    <row r="112" spans="2:5" x14ac:dyDescent="0.35">
      <c r="B112" s="33" t="s">
        <v>92</v>
      </c>
      <c r="C112" s="4">
        <v>1.9553365538392153E-2</v>
      </c>
      <c r="D112" s="32">
        <v>6.6909871310463692E-2</v>
      </c>
      <c r="E112" s="7">
        <v>0.29223439165895249</v>
      </c>
    </row>
    <row r="113" spans="2:5" x14ac:dyDescent="0.35">
      <c r="B113" s="33" t="s">
        <v>55</v>
      </c>
      <c r="C113" s="4">
        <v>2.4386473386347696E-2</v>
      </c>
      <c r="D113" s="32">
        <v>8.3997317862094287E-2</v>
      </c>
      <c r="E113" s="7">
        <v>0.29032442948220194</v>
      </c>
    </row>
    <row r="114" spans="2:5" ht="46.5" x14ac:dyDescent="0.35">
      <c r="B114" s="33" t="s">
        <v>17</v>
      </c>
      <c r="C114" s="4">
        <v>1.9031747266227583E-2</v>
      </c>
      <c r="D114" s="32">
        <v>7.0309999677048721E-2</v>
      </c>
      <c r="E114" s="7">
        <v>0.27068336443813285</v>
      </c>
    </row>
    <row r="115" spans="2:5" x14ac:dyDescent="0.35">
      <c r="B115" s="33" t="s">
        <v>58</v>
      </c>
      <c r="C115" s="4">
        <v>2.1348557901614384E-2</v>
      </c>
      <c r="D115" s="32">
        <v>8.0670566085871642E-2</v>
      </c>
      <c r="E115" s="7">
        <v>0.26463875162211481</v>
      </c>
    </row>
    <row r="116" spans="2:5" x14ac:dyDescent="0.35">
      <c r="B116" s="33" t="s">
        <v>114</v>
      </c>
      <c r="C116" s="4">
        <v>1.6500135224124746E-2</v>
      </c>
      <c r="D116" s="32">
        <v>6.9406060480314669E-2</v>
      </c>
      <c r="E116" s="7">
        <v>0.23773334936370011</v>
      </c>
    </row>
    <row r="117" spans="2:5" x14ac:dyDescent="0.35">
      <c r="B117" s="33" t="s">
        <v>27</v>
      </c>
      <c r="C117" s="4">
        <v>1.8851797394727532E-2</v>
      </c>
      <c r="D117" s="32">
        <v>8.429000879865034E-2</v>
      </c>
      <c r="E117" s="7">
        <v>0.22365399723424145</v>
      </c>
    </row>
    <row r="118" spans="2:5" x14ac:dyDescent="0.35">
      <c r="B118" s="33" t="s">
        <v>82</v>
      </c>
      <c r="C118" s="4">
        <v>1.4863901045184535E-2</v>
      </c>
      <c r="D118" s="32">
        <v>6.7446229664922697E-2</v>
      </c>
      <c r="E118" s="7">
        <v>0.22038149677201191</v>
      </c>
    </row>
    <row r="119" spans="2:5" x14ac:dyDescent="0.35">
      <c r="B119" s="33" t="s">
        <v>87</v>
      </c>
      <c r="C119" s="4">
        <v>1.414306215106742E-2</v>
      </c>
      <c r="D119" s="32">
        <v>7.4575410221386432E-2</v>
      </c>
      <c r="E119" s="7">
        <v>0.18964779555462011</v>
      </c>
    </row>
    <row r="120" spans="2:5" x14ac:dyDescent="0.35">
      <c r="B120" s="33" t="s">
        <v>45</v>
      </c>
      <c r="C120" s="4">
        <v>1.3602055896351439E-2</v>
      </c>
      <c r="D120" s="32">
        <v>8.4845545767336258E-2</v>
      </c>
      <c r="E120" s="7">
        <v>0.16031549768860046</v>
      </c>
    </row>
    <row r="121" spans="2:5" x14ac:dyDescent="0.35">
      <c r="B121" s="33" t="s">
        <v>96</v>
      </c>
      <c r="C121" s="4">
        <v>1.1563376636156697E-2</v>
      </c>
      <c r="D121" s="32">
        <v>7.3843514992239997E-2</v>
      </c>
      <c r="E121" s="7">
        <v>0.15659298771695604</v>
      </c>
    </row>
    <row r="122" spans="2:5" x14ac:dyDescent="0.35">
      <c r="B122" s="33" t="s">
        <v>65</v>
      </c>
      <c r="C122" s="4">
        <v>1.3639061168341904E-2</v>
      </c>
      <c r="D122" s="32">
        <v>0.15207683409062084</v>
      </c>
      <c r="E122" s="7">
        <v>8.9685330773091612E-2</v>
      </c>
    </row>
    <row r="123" spans="2:5" x14ac:dyDescent="0.35">
      <c r="B123" s="33" t="s">
        <v>103</v>
      </c>
      <c r="C123" s="4">
        <v>6.4339988977717422E-3</v>
      </c>
      <c r="D123" s="32">
        <v>9.236165804445641E-2</v>
      </c>
      <c r="E123" s="7">
        <v>6.966092893952669E-2</v>
      </c>
    </row>
    <row r="124" spans="2:5" x14ac:dyDescent="0.35">
      <c r="B124" s="33" t="s">
        <v>67</v>
      </c>
      <c r="C124" s="4">
        <v>6.7111301028890402E-3</v>
      </c>
      <c r="D124" s="32">
        <v>9.7467027380527246E-2</v>
      </c>
      <c r="E124" s="7">
        <v>6.8855389183951288E-2</v>
      </c>
    </row>
    <row r="125" spans="2:5" ht="46.5" x14ac:dyDescent="0.35">
      <c r="B125" s="34" t="s">
        <v>47</v>
      </c>
      <c r="C125" s="4">
        <v>4.0691656028968293E-3</v>
      </c>
      <c r="D125" s="32">
        <v>8.9853371905359691E-2</v>
      </c>
      <c r="E125" s="7">
        <v>4.5286732335240346E-2</v>
      </c>
    </row>
    <row r="126" spans="2:5" x14ac:dyDescent="0.35">
      <c r="B126" s="33" t="s">
        <v>72</v>
      </c>
      <c r="C126" s="4">
        <v>4.2592801354905951E-3</v>
      </c>
      <c r="D126" s="32">
        <v>0.10952341948680624</v>
      </c>
      <c r="E126" s="7">
        <v>3.8889217990529322E-2</v>
      </c>
    </row>
    <row r="127" spans="2:5" x14ac:dyDescent="0.35">
      <c r="B127" s="33" t="s">
        <v>62</v>
      </c>
      <c r="C127" s="4">
        <v>6.9479491200397092E-5</v>
      </c>
      <c r="D127" s="32">
        <v>0.14180719045395765</v>
      </c>
      <c r="E127" s="7">
        <v>4.8995746250932095E-4</v>
      </c>
    </row>
    <row r="128" spans="2:5" x14ac:dyDescent="0.35">
      <c r="B128" s="33" t="s">
        <v>61</v>
      </c>
      <c r="C128" s="4">
        <v>6.9479491200397092E-5</v>
      </c>
      <c r="D128" s="32">
        <v>0.14180719045395765</v>
      </c>
      <c r="E128" s="7">
        <v>4.8995746250932095E-4</v>
      </c>
    </row>
    <row r="129" spans="2:5" x14ac:dyDescent="0.35">
      <c r="B129" s="33" t="s">
        <v>36</v>
      </c>
      <c r="C129" s="4">
        <v>-1.7797912790225023E-3</v>
      </c>
      <c r="D129" s="32">
        <v>0.15832535399417433</v>
      </c>
      <c r="E129" s="7">
        <v>-1.1241353542705427E-2</v>
      </c>
    </row>
    <row r="130" spans="2:5" ht="46.5" x14ac:dyDescent="0.35">
      <c r="B130" s="33" t="s">
        <v>140</v>
      </c>
      <c r="C130" s="4">
        <v>-1.7797912790225023E-3</v>
      </c>
      <c r="D130" s="32">
        <v>0.15832535399417433</v>
      </c>
      <c r="E130" s="7">
        <v>-1.1241353542705427E-2</v>
      </c>
    </row>
    <row r="131" spans="2:5" ht="46.5" x14ac:dyDescent="0.35">
      <c r="B131" s="33" t="s">
        <v>29</v>
      </c>
      <c r="C131" s="4">
        <v>-1.7797912790225023E-3</v>
      </c>
      <c r="D131" s="32">
        <v>0.15832535399417433</v>
      </c>
      <c r="E131" s="7">
        <v>-1.1241353542705427E-2</v>
      </c>
    </row>
    <row r="132" spans="2:5" x14ac:dyDescent="0.35">
      <c r="B132" s="33" t="s">
        <v>37</v>
      </c>
      <c r="C132" s="4">
        <v>-1.7797912790225023E-3</v>
      </c>
      <c r="D132" s="32">
        <v>0.15832535399417433</v>
      </c>
      <c r="E132" s="7">
        <v>-1.1241353542705427E-2</v>
      </c>
    </row>
    <row r="133" spans="2:5" x14ac:dyDescent="0.35">
      <c r="B133" s="33" t="s">
        <v>185</v>
      </c>
      <c r="C133" s="4">
        <v>-1.7797912790225023E-3</v>
      </c>
      <c r="D133" s="32">
        <v>0.15832535399417433</v>
      </c>
      <c r="E133" s="7">
        <v>-1.1241353542705427E-2</v>
      </c>
    </row>
    <row r="134" spans="2:5" x14ac:dyDescent="0.35">
      <c r="B134" s="33" t="s">
        <v>34</v>
      </c>
      <c r="C134" s="4">
        <v>-1.7797912790225023E-3</v>
      </c>
      <c r="D134" s="32">
        <v>0.15832535399417433</v>
      </c>
      <c r="E134" s="7">
        <v>-1.1241353542705427E-2</v>
      </c>
    </row>
    <row r="135" spans="2:5" x14ac:dyDescent="0.35">
      <c r="B135" s="33" t="s">
        <v>91</v>
      </c>
      <c r="C135" s="4">
        <v>-1.7797912790225023E-3</v>
      </c>
      <c r="D135" s="32">
        <v>0.15832535399417433</v>
      </c>
      <c r="E135" s="7">
        <v>-1.1241353542705427E-2</v>
      </c>
    </row>
    <row r="136" spans="2:5" x14ac:dyDescent="0.35">
      <c r="B136" s="33" t="s">
        <v>28</v>
      </c>
      <c r="C136" s="4">
        <v>-1.7797912790225023E-3</v>
      </c>
      <c r="D136" s="32">
        <v>0.15832535399417433</v>
      </c>
      <c r="E136" s="7">
        <v>-1.1241353542705427E-2</v>
      </c>
    </row>
    <row r="137" spans="2:5" x14ac:dyDescent="0.35">
      <c r="B137" s="33" t="s">
        <v>22</v>
      </c>
      <c r="C137" s="4">
        <v>-1.7797912790225023E-3</v>
      </c>
      <c r="D137" s="32">
        <v>0.15832535399417433</v>
      </c>
      <c r="E137" s="7">
        <v>-1.1241353542705427E-2</v>
      </c>
    </row>
    <row r="138" spans="2:5" x14ac:dyDescent="0.35">
      <c r="B138" s="33" t="s">
        <v>32</v>
      </c>
      <c r="C138" s="4">
        <v>-1.4754444076953144E-3</v>
      </c>
      <c r="D138" s="32">
        <v>0.12130226913752641</v>
      </c>
      <c r="E138" s="7">
        <v>-1.2163370217110529E-2</v>
      </c>
    </row>
    <row r="139" spans="2:5" x14ac:dyDescent="0.35">
      <c r="B139" s="33" t="s">
        <v>107</v>
      </c>
      <c r="C139" s="4">
        <v>-2.0546140156174619E-3</v>
      </c>
      <c r="D139" s="32">
        <v>7.6868276288730789E-2</v>
      </c>
      <c r="E139" s="7">
        <v>-2.6729024180273925E-2</v>
      </c>
    </row>
    <row r="140" spans="2:5" x14ac:dyDescent="0.35">
      <c r="B140" s="33" t="s">
        <v>64</v>
      </c>
      <c r="C140" s="4">
        <v>-6.6216166862939074E-3</v>
      </c>
      <c r="D140" s="32">
        <v>0.12214641512734491</v>
      </c>
      <c r="E140" s="7">
        <v>-5.4210487302394243E-2</v>
      </c>
    </row>
    <row r="141" spans="2:5" x14ac:dyDescent="0.35">
      <c r="B141" s="33" t="s">
        <v>145</v>
      </c>
      <c r="C141" s="4">
        <v>-2.774306335454868E-2</v>
      </c>
      <c r="D141" s="32">
        <v>0.10897521391631089</v>
      </c>
      <c r="E141" s="7">
        <v>-0.25458140762040049</v>
      </c>
    </row>
    <row r="142" spans="2:5" x14ac:dyDescent="0.35">
      <c r="B142" s="33" t="s">
        <v>25</v>
      </c>
      <c r="C142" s="4">
        <v>-3.0627871362940429E-2</v>
      </c>
      <c r="D142" s="32">
        <v>0.10593281693010385</v>
      </c>
      <c r="E142" s="7">
        <v>-0.28912543110365113</v>
      </c>
    </row>
    <row r="143" spans="2:5" ht="46.5" x14ac:dyDescent="0.35">
      <c r="B143" s="34" t="s">
        <v>30</v>
      </c>
      <c r="C143" s="4">
        <v>-3.0627871362940429E-2</v>
      </c>
      <c r="D143" s="32">
        <v>0.10593281693010385</v>
      </c>
      <c r="E143" s="7">
        <v>-0.28912543110365113</v>
      </c>
    </row>
  </sheetData>
  <autoFilter ref="B10:E143">
    <sortState ref="B11:E143">
      <sortCondition descending="1" ref="E10:E143"/>
    </sortState>
  </autoFilter>
  <sortState ref="E3:E8">
    <sortCondition ref="E3:E8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E144"/>
  <sheetViews>
    <sheetView topLeftCell="A10" workbookViewId="0">
      <pane xSplit="1" ySplit="2" topLeftCell="B12" activePane="bottomRight" state="frozen"/>
      <selection activeCell="A10" sqref="A10"/>
      <selection pane="topRight" activeCell="C10" sqref="C10"/>
      <selection pane="bottomLeft" activeCell="A12" sqref="A12"/>
      <selection pane="bottomRight" activeCell="B12" sqref="B12"/>
    </sheetView>
  </sheetViews>
  <sheetFormatPr defaultRowHeight="23.25" x14ac:dyDescent="0.35"/>
  <cols>
    <col min="1" max="1" width="27.3828125" bestFit="1" customWidth="1"/>
    <col min="2" max="3" width="9.23046875" customWidth="1"/>
    <col min="4" max="37" width="9.23046875" hidden="1" customWidth="1"/>
    <col min="38" max="39" width="2.84375" hidden="1" customWidth="1"/>
    <col min="40" max="40" width="3.84375" hidden="1" customWidth="1"/>
    <col min="41" max="41" width="2.84375" hidden="1" customWidth="1"/>
    <col min="42" max="42" width="3.84375" hidden="1" customWidth="1"/>
    <col min="43" max="43" width="3.23046875" hidden="1" customWidth="1"/>
    <col min="44" max="45" width="2.84375" hidden="1" customWidth="1"/>
    <col min="46" max="47" width="3.84375" hidden="1" customWidth="1"/>
    <col min="48" max="81" width="9.23046875" hidden="1" customWidth="1"/>
    <col min="82" max="82" width="2.4609375" hidden="1" customWidth="1"/>
    <col min="83" max="83" width="2.61328125" hidden="1" customWidth="1"/>
    <col min="84" max="84" width="2" hidden="1" customWidth="1"/>
    <col min="85" max="85" width="2.3046875" hidden="1" customWidth="1"/>
    <col min="86" max="86" width="2.4609375" hidden="1" customWidth="1"/>
    <col min="87" max="87" width="3.23046875" hidden="1" customWidth="1"/>
    <col min="88" max="88" width="2.4609375" hidden="1" customWidth="1"/>
    <col min="89" max="89" width="2.3046875" hidden="1" customWidth="1"/>
    <col min="90" max="90" width="3" hidden="1" customWidth="1"/>
    <col min="91" max="91" width="2.61328125" hidden="1" customWidth="1"/>
    <col min="92" max="92" width="3" hidden="1" customWidth="1"/>
    <col min="93" max="125" width="9.23046875" hidden="1" customWidth="1"/>
    <col min="126" max="126" width="9.23046875" customWidth="1"/>
    <col min="133" max="133" width="10.07421875" bestFit="1" customWidth="1"/>
    <col min="134" max="134" width="8" customWidth="1"/>
    <col min="135" max="135" width="5.07421875" customWidth="1"/>
  </cols>
  <sheetData>
    <row r="1" spans="1:135" ht="24" thickBot="1" x14ac:dyDescent="0.4">
      <c r="B1" s="31" t="s">
        <v>151</v>
      </c>
      <c r="C1" s="31"/>
      <c r="D1" s="31"/>
      <c r="E1" s="31"/>
      <c r="F1" s="31"/>
      <c r="G1" s="31"/>
      <c r="H1" s="31"/>
      <c r="I1" s="31"/>
      <c r="J1" s="31"/>
      <c r="K1" s="31"/>
      <c r="P1" t="s">
        <v>161</v>
      </c>
    </row>
    <row r="2" spans="1:135" ht="24" thickBot="1" x14ac:dyDescent="0.4">
      <c r="A2" t="s">
        <v>152</v>
      </c>
      <c r="B2" s="9" t="s">
        <v>3</v>
      </c>
      <c r="C2" s="9" t="s">
        <v>4</v>
      </c>
      <c r="D2" s="9" t="s">
        <v>5</v>
      </c>
      <c r="E2" s="9" t="s">
        <v>6</v>
      </c>
      <c r="F2" s="9" t="s">
        <v>7</v>
      </c>
      <c r="G2" s="9" t="s">
        <v>8</v>
      </c>
      <c r="H2" s="9" t="s">
        <v>9</v>
      </c>
      <c r="I2" s="9" t="s">
        <v>10</v>
      </c>
      <c r="J2" s="9" t="s">
        <v>11</v>
      </c>
      <c r="K2" s="9" t="s">
        <v>12</v>
      </c>
      <c r="O2" s="13" t="s">
        <v>153</v>
      </c>
      <c r="P2" s="10" t="s">
        <v>3</v>
      </c>
      <c r="Q2" s="10" t="s">
        <v>4</v>
      </c>
      <c r="R2" s="10" t="s">
        <v>5</v>
      </c>
      <c r="S2" s="10" t="s">
        <v>6</v>
      </c>
      <c r="T2" s="10" t="s">
        <v>7</v>
      </c>
      <c r="U2" s="10" t="s">
        <v>8</v>
      </c>
      <c r="V2" s="10" t="s">
        <v>9</v>
      </c>
      <c r="W2" s="10" t="s">
        <v>10</v>
      </c>
      <c r="X2" s="10" t="s">
        <v>11</v>
      </c>
      <c r="Y2" s="10" t="s">
        <v>12</v>
      </c>
    </row>
    <row r="3" spans="1:135" x14ac:dyDescent="0.35">
      <c r="A3" t="s">
        <v>154</v>
      </c>
      <c r="B3">
        <v>1.001394978078916</v>
      </c>
      <c r="C3">
        <v>1.0080425637218511</v>
      </c>
      <c r="D3">
        <v>1.0131426016987035</v>
      </c>
      <c r="E3">
        <v>1.0006155740227762</v>
      </c>
      <c r="F3">
        <v>1.0049348758191086</v>
      </c>
      <c r="G3">
        <v>1.0118679050567596</v>
      </c>
      <c r="H3">
        <v>1.0111026033690658</v>
      </c>
      <c r="I3">
        <v>1.0166666666666666</v>
      </c>
      <c r="J3">
        <v>1.0343406593406594</v>
      </c>
      <c r="K3">
        <v>1.0078029748841746</v>
      </c>
      <c r="O3" s="14">
        <v>41851</v>
      </c>
      <c r="P3" s="12">
        <v>50.15</v>
      </c>
      <c r="Q3" s="12">
        <v>81.650000000000006</v>
      </c>
      <c r="R3" s="12">
        <v>114.56</v>
      </c>
      <c r="S3" s="12">
        <v>99.74</v>
      </c>
      <c r="T3" s="12">
        <v>123.39</v>
      </c>
      <c r="U3" s="12">
        <v>59.39</v>
      </c>
      <c r="V3" s="12">
        <v>25.32</v>
      </c>
      <c r="W3" s="12">
        <v>66.59</v>
      </c>
      <c r="X3" s="12">
        <v>46.54</v>
      </c>
      <c r="Y3" s="12">
        <v>43.82</v>
      </c>
    </row>
    <row r="4" spans="1:135" x14ac:dyDescent="0.35">
      <c r="A4" t="s">
        <v>155</v>
      </c>
      <c r="B4">
        <v>1.0001991635132443</v>
      </c>
      <c r="C4">
        <v>1.0105794070611391</v>
      </c>
      <c r="D4">
        <v>1.0199680511182108</v>
      </c>
      <c r="E4">
        <v>1.021019173587614</v>
      </c>
      <c r="F4">
        <v>0.9694896151988408</v>
      </c>
      <c r="G4">
        <v>1.0200577936426993</v>
      </c>
      <c r="H4">
        <v>0.985611510791367</v>
      </c>
      <c r="I4">
        <v>1.0159543325526932</v>
      </c>
      <c r="J4">
        <v>1.0296591412129261</v>
      </c>
      <c r="K4">
        <v>1.0295185095572223</v>
      </c>
      <c r="O4" s="14">
        <v>41820</v>
      </c>
      <c r="P4" s="12">
        <v>50.22</v>
      </c>
      <c r="Q4" s="12">
        <v>81.88</v>
      </c>
      <c r="R4" s="12">
        <v>114.66</v>
      </c>
      <c r="S4" s="12">
        <v>101.77</v>
      </c>
      <c r="T4" s="12">
        <v>128.04</v>
      </c>
      <c r="U4" s="12">
        <v>60.26</v>
      </c>
      <c r="V4" s="12">
        <v>26.58</v>
      </c>
      <c r="W4" s="12">
        <v>68.37</v>
      </c>
      <c r="X4" s="12">
        <v>46.65</v>
      </c>
      <c r="Y4" s="12">
        <v>43.23</v>
      </c>
    </row>
    <row r="5" spans="1:135" x14ac:dyDescent="0.35">
      <c r="A5" t="s">
        <v>156</v>
      </c>
      <c r="B5">
        <v>1.0017935432443206</v>
      </c>
      <c r="C5">
        <v>1.0008538667967797</v>
      </c>
      <c r="D5">
        <v>1.003752508944934</v>
      </c>
      <c r="E5">
        <v>1.0262176061308863</v>
      </c>
      <c r="F5">
        <v>1.0631902349912812</v>
      </c>
      <c r="G5">
        <v>1.0182494085839811</v>
      </c>
      <c r="H5">
        <v>1.0211294660007681</v>
      </c>
      <c r="I5">
        <v>1.0091512915129153</v>
      </c>
      <c r="J5">
        <v>1.0130293159609121</v>
      </c>
      <c r="K5">
        <v>1.0239223117006158</v>
      </c>
      <c r="O5" s="14">
        <v>41790</v>
      </c>
      <c r="P5" s="12">
        <v>50.13</v>
      </c>
      <c r="Q5" s="12">
        <v>81.81</v>
      </c>
      <c r="R5" s="12">
        <v>114.24</v>
      </c>
      <c r="S5" s="12">
        <v>99.17</v>
      </c>
      <c r="T5" s="12">
        <v>120.43</v>
      </c>
      <c r="U5" s="12">
        <v>59.18</v>
      </c>
      <c r="V5" s="12">
        <v>26.03</v>
      </c>
      <c r="W5" s="12">
        <v>67.75</v>
      </c>
      <c r="X5" s="12">
        <v>46.05</v>
      </c>
      <c r="Y5" s="12">
        <v>42.22</v>
      </c>
    </row>
    <row r="6" spans="1:135" x14ac:dyDescent="0.35">
      <c r="A6" t="s">
        <v>157</v>
      </c>
      <c r="B6">
        <v>0.99860613301473511</v>
      </c>
      <c r="C6">
        <v>0.99719101123595522</v>
      </c>
      <c r="D6">
        <v>0.99912785627071343</v>
      </c>
      <c r="E6">
        <v>0.98005306082342536</v>
      </c>
      <c r="F6">
        <v>0.96368322399250239</v>
      </c>
      <c r="G6">
        <v>0.98556256223033523</v>
      </c>
      <c r="H6">
        <v>0.95259593679458243</v>
      </c>
      <c r="I6">
        <v>0.97396518941056021</v>
      </c>
      <c r="J6">
        <v>0.9976420150053591</v>
      </c>
      <c r="K6">
        <v>1.0136479296784642</v>
      </c>
      <c r="O6" s="14">
        <v>41759</v>
      </c>
      <c r="P6" s="12">
        <v>50.11</v>
      </c>
      <c r="Q6" s="12">
        <v>80.95</v>
      </c>
      <c r="R6" s="12">
        <v>112</v>
      </c>
      <c r="S6" s="12">
        <v>97.13</v>
      </c>
      <c r="T6" s="12">
        <v>124.22</v>
      </c>
      <c r="U6" s="12">
        <v>58.02</v>
      </c>
      <c r="V6" s="12">
        <v>26.41</v>
      </c>
      <c r="W6" s="12">
        <v>66.680000000000007</v>
      </c>
      <c r="X6" s="12">
        <v>44.73</v>
      </c>
      <c r="Y6" s="12">
        <v>41.01</v>
      </c>
    </row>
    <row r="7" spans="1:135" x14ac:dyDescent="0.35">
      <c r="A7" t="s">
        <v>158</v>
      </c>
      <c r="O7" s="14">
        <v>41729</v>
      </c>
      <c r="P7" s="12">
        <v>50.04</v>
      </c>
      <c r="Q7" s="12">
        <v>80.31</v>
      </c>
      <c r="R7" s="12">
        <v>110.54</v>
      </c>
      <c r="S7" s="12">
        <v>97.07</v>
      </c>
      <c r="T7" s="12">
        <v>123.61</v>
      </c>
      <c r="U7" s="12">
        <v>57.34</v>
      </c>
      <c r="V7" s="12">
        <v>26.12</v>
      </c>
      <c r="W7" s="12">
        <v>65.59</v>
      </c>
      <c r="X7" s="12">
        <v>43.24</v>
      </c>
      <c r="Y7" s="12">
        <v>40.69</v>
      </c>
    </row>
    <row r="8" spans="1:135" x14ac:dyDescent="0.35">
      <c r="A8" t="s">
        <v>159</v>
      </c>
      <c r="O8" s="11" t="s">
        <v>160</v>
      </c>
    </row>
    <row r="10" spans="1:135" x14ac:dyDescent="0.35">
      <c r="A10" s="1" t="s">
        <v>0</v>
      </c>
      <c r="F10" t="s">
        <v>1</v>
      </c>
      <c r="P10" t="s">
        <v>162</v>
      </c>
      <c r="AA10" t="s">
        <v>163</v>
      </c>
      <c r="AL10" t="s">
        <v>168</v>
      </c>
      <c r="AW10" t="s">
        <v>187</v>
      </c>
      <c r="BH10" t="s">
        <v>188</v>
      </c>
      <c r="BS10" t="s">
        <v>171</v>
      </c>
      <c r="CD10" t="s">
        <v>168</v>
      </c>
      <c r="CO10" t="s">
        <v>189</v>
      </c>
      <c r="CZ10" t="s">
        <v>190</v>
      </c>
      <c r="DK10" t="s">
        <v>191</v>
      </c>
      <c r="DV10" t="s">
        <v>186</v>
      </c>
      <c r="DY10" s="14">
        <v>41851</v>
      </c>
      <c r="EC10" t="s">
        <v>192</v>
      </c>
    </row>
    <row r="11" spans="1:135" ht="61.5" x14ac:dyDescent="0.35">
      <c r="A11" s="35" t="s">
        <v>2</v>
      </c>
      <c r="B11" s="35" t="s">
        <v>3</v>
      </c>
      <c r="C11" s="35" t="s">
        <v>4</v>
      </c>
      <c r="D11" s="35" t="s">
        <v>5</v>
      </c>
      <c r="E11" s="35" t="s">
        <v>6</v>
      </c>
      <c r="F11" s="35" t="s">
        <v>7</v>
      </c>
      <c r="G11" s="35" t="s">
        <v>8</v>
      </c>
      <c r="H11" s="35" t="s">
        <v>9</v>
      </c>
      <c r="I11" s="35" t="s">
        <v>10</v>
      </c>
      <c r="J11" s="35" t="s">
        <v>11</v>
      </c>
      <c r="K11" s="35" t="s">
        <v>12</v>
      </c>
      <c r="L11" s="35" t="s">
        <v>165</v>
      </c>
      <c r="M11" s="36" t="s">
        <v>14</v>
      </c>
      <c r="N11" s="36" t="s">
        <v>15</v>
      </c>
      <c r="O11" s="36" t="s">
        <v>16</v>
      </c>
      <c r="P11" s="15" t="s">
        <v>3</v>
      </c>
      <c r="Q11" s="15" t="s">
        <v>4</v>
      </c>
      <c r="R11" s="15" t="s">
        <v>5</v>
      </c>
      <c r="S11" s="15" t="s">
        <v>6</v>
      </c>
      <c r="T11" s="15" t="s">
        <v>7</v>
      </c>
      <c r="U11" s="15" t="s">
        <v>8</v>
      </c>
      <c r="V11" s="15" t="s">
        <v>9</v>
      </c>
      <c r="W11" s="15" t="s">
        <v>10</v>
      </c>
      <c r="X11" s="15" t="s">
        <v>11</v>
      </c>
      <c r="Y11" s="15" t="s">
        <v>12</v>
      </c>
      <c r="Z11" s="15" t="s">
        <v>166</v>
      </c>
      <c r="AA11" s="16" t="s">
        <v>3</v>
      </c>
      <c r="AB11" s="16" t="s">
        <v>4</v>
      </c>
      <c r="AC11" s="16" t="s">
        <v>5</v>
      </c>
      <c r="AD11" s="16" t="s">
        <v>6</v>
      </c>
      <c r="AE11" s="16" t="s">
        <v>7</v>
      </c>
      <c r="AF11" s="16" t="s">
        <v>8</v>
      </c>
      <c r="AG11" s="16" t="s">
        <v>9</v>
      </c>
      <c r="AH11" s="16" t="s">
        <v>10</v>
      </c>
      <c r="AI11" s="16" t="s">
        <v>11</v>
      </c>
      <c r="AJ11" s="16" t="s">
        <v>12</v>
      </c>
      <c r="AK11" s="16" t="s">
        <v>13</v>
      </c>
      <c r="AL11" s="37" t="s">
        <v>3</v>
      </c>
      <c r="AM11" s="37" t="s">
        <v>4</v>
      </c>
      <c r="AN11" s="37" t="s">
        <v>5</v>
      </c>
      <c r="AO11" s="37" t="s">
        <v>164</v>
      </c>
      <c r="AP11" s="37" t="s">
        <v>7</v>
      </c>
      <c r="AQ11" s="37" t="s">
        <v>8</v>
      </c>
      <c r="AR11" s="37" t="s">
        <v>9</v>
      </c>
      <c r="AS11" s="37" t="s">
        <v>10</v>
      </c>
      <c r="AT11" s="37" t="s">
        <v>11</v>
      </c>
      <c r="AU11" s="37" t="s">
        <v>12</v>
      </c>
      <c r="AV11" s="21" t="s">
        <v>167</v>
      </c>
      <c r="AW11" s="23" t="s">
        <v>3</v>
      </c>
      <c r="AX11" s="23" t="s">
        <v>4</v>
      </c>
      <c r="AY11" s="23" t="s">
        <v>5</v>
      </c>
      <c r="AZ11" s="23" t="s">
        <v>6</v>
      </c>
      <c r="BA11" s="23" t="s">
        <v>7</v>
      </c>
      <c r="BB11" s="23" t="s">
        <v>8</v>
      </c>
      <c r="BC11" s="23" t="s">
        <v>9</v>
      </c>
      <c r="BD11" s="23" t="s">
        <v>10</v>
      </c>
      <c r="BE11" s="23" t="s">
        <v>11</v>
      </c>
      <c r="BF11" s="23" t="s">
        <v>12</v>
      </c>
      <c r="BG11" s="23" t="s">
        <v>169</v>
      </c>
      <c r="BH11" s="24" t="s">
        <v>3</v>
      </c>
      <c r="BI11" s="24" t="s">
        <v>4</v>
      </c>
      <c r="BJ11" s="24" t="s">
        <v>5</v>
      </c>
      <c r="BK11" s="24" t="s">
        <v>6</v>
      </c>
      <c r="BL11" s="24" t="s">
        <v>7</v>
      </c>
      <c r="BM11" s="24" t="s">
        <v>8</v>
      </c>
      <c r="BN11" s="24" t="s">
        <v>9</v>
      </c>
      <c r="BO11" s="24" t="s">
        <v>10</v>
      </c>
      <c r="BP11" s="24" t="s">
        <v>11</v>
      </c>
      <c r="BQ11" s="24" t="s">
        <v>12</v>
      </c>
      <c r="BR11" s="24" t="s">
        <v>170</v>
      </c>
      <c r="BS11" s="16" t="s">
        <v>3</v>
      </c>
      <c r="BT11" s="16" t="s">
        <v>4</v>
      </c>
      <c r="BU11" s="16" t="s">
        <v>5</v>
      </c>
      <c r="BV11" s="16" t="s">
        <v>6</v>
      </c>
      <c r="BW11" s="16" t="s">
        <v>7</v>
      </c>
      <c r="BX11" s="16" t="s">
        <v>8</v>
      </c>
      <c r="BY11" s="16" t="s">
        <v>9</v>
      </c>
      <c r="BZ11" s="16" t="s">
        <v>10</v>
      </c>
      <c r="CA11" s="16" t="s">
        <v>11</v>
      </c>
      <c r="CB11" s="16" t="s">
        <v>12</v>
      </c>
      <c r="CC11" s="16" t="s">
        <v>13</v>
      </c>
      <c r="CD11" s="37" t="s">
        <v>3</v>
      </c>
      <c r="CE11" s="37" t="s">
        <v>4</v>
      </c>
      <c r="CF11" s="37" t="s">
        <v>5</v>
      </c>
      <c r="CG11" s="37" t="s">
        <v>164</v>
      </c>
      <c r="CH11" s="37" t="s">
        <v>7</v>
      </c>
      <c r="CI11" s="37" t="s">
        <v>8</v>
      </c>
      <c r="CJ11" s="37" t="s">
        <v>9</v>
      </c>
      <c r="CK11" s="37" t="s">
        <v>10</v>
      </c>
      <c r="CL11" s="37" t="s">
        <v>11</v>
      </c>
      <c r="CM11" s="37" t="s">
        <v>12</v>
      </c>
      <c r="CN11" s="21" t="s">
        <v>167</v>
      </c>
      <c r="CO11" s="26" t="s">
        <v>3</v>
      </c>
      <c r="CP11" s="26" t="s">
        <v>4</v>
      </c>
      <c r="CQ11" s="26" t="s">
        <v>5</v>
      </c>
      <c r="CR11" s="26" t="s">
        <v>6</v>
      </c>
      <c r="CS11" s="26" t="s">
        <v>7</v>
      </c>
      <c r="CT11" s="26" t="s">
        <v>8</v>
      </c>
      <c r="CU11" s="26" t="s">
        <v>9</v>
      </c>
      <c r="CV11" s="26" t="s">
        <v>10</v>
      </c>
      <c r="CW11" s="26" t="s">
        <v>11</v>
      </c>
      <c r="CX11" s="26" t="s">
        <v>12</v>
      </c>
      <c r="CY11" s="26" t="s">
        <v>172</v>
      </c>
      <c r="CZ11" s="24" t="s">
        <v>3</v>
      </c>
      <c r="DA11" s="24" t="s">
        <v>4</v>
      </c>
      <c r="DB11" s="24" t="s">
        <v>5</v>
      </c>
      <c r="DC11" s="24" t="s">
        <v>6</v>
      </c>
      <c r="DD11" s="24" t="s">
        <v>7</v>
      </c>
      <c r="DE11" s="24" t="s">
        <v>8</v>
      </c>
      <c r="DF11" s="24" t="s">
        <v>9</v>
      </c>
      <c r="DG11" s="24" t="s">
        <v>10</v>
      </c>
      <c r="DH11" s="24" t="s">
        <v>11</v>
      </c>
      <c r="DI11" s="24" t="s">
        <v>12</v>
      </c>
      <c r="DJ11" s="24" t="s">
        <v>173</v>
      </c>
      <c r="DK11" s="27" t="s">
        <v>3</v>
      </c>
      <c r="DL11" s="27" t="s">
        <v>4</v>
      </c>
      <c r="DM11" s="27" t="s">
        <v>5</v>
      </c>
      <c r="DN11" s="27" t="s">
        <v>6</v>
      </c>
      <c r="DO11" s="27" t="s">
        <v>7</v>
      </c>
      <c r="DP11" s="27" t="s">
        <v>8</v>
      </c>
      <c r="DQ11" s="27" t="s">
        <v>9</v>
      </c>
      <c r="DR11" s="27" t="s">
        <v>10</v>
      </c>
      <c r="DS11" s="27" t="s">
        <v>11</v>
      </c>
      <c r="DT11" s="27" t="s">
        <v>12</v>
      </c>
      <c r="DU11" s="27" t="s">
        <v>174</v>
      </c>
      <c r="DV11" s="30" t="s">
        <v>175</v>
      </c>
      <c r="DW11" s="30" t="s">
        <v>176</v>
      </c>
      <c r="DX11" s="30" t="s">
        <v>177</v>
      </c>
      <c r="DY11" s="30" t="s">
        <v>178</v>
      </c>
      <c r="DZ11" s="30" t="s">
        <v>179</v>
      </c>
      <c r="EA11" s="30" t="s">
        <v>180</v>
      </c>
      <c r="EB11" s="30" t="s">
        <v>181</v>
      </c>
      <c r="EC11" s="30" t="s">
        <v>182</v>
      </c>
      <c r="ED11" s="30" t="s">
        <v>183</v>
      </c>
      <c r="EE11" s="30" t="s">
        <v>184</v>
      </c>
    </row>
    <row r="12" spans="1:135" x14ac:dyDescent="0.35">
      <c r="A12" s="3" t="s">
        <v>41</v>
      </c>
      <c r="B12" s="3">
        <v>0</v>
      </c>
      <c r="C12" s="3">
        <v>0</v>
      </c>
      <c r="D12" s="3">
        <v>0</v>
      </c>
      <c r="E12" s="3">
        <v>25</v>
      </c>
      <c r="F12" s="3">
        <v>0</v>
      </c>
      <c r="G12" s="3">
        <v>25</v>
      </c>
      <c r="H12" s="3">
        <v>10</v>
      </c>
      <c r="I12" s="3">
        <v>25</v>
      </c>
      <c r="J12" s="3">
        <v>15</v>
      </c>
      <c r="K12" s="3">
        <v>0</v>
      </c>
      <c r="L12" s="3">
        <v>100</v>
      </c>
      <c r="M12" s="4">
        <v>7.51E-2</v>
      </c>
      <c r="N12" s="4">
        <v>0.18559999999999999</v>
      </c>
      <c r="O12" s="3">
        <v>0.4</v>
      </c>
      <c r="P12" s="3">
        <f t="array" ref="P12:Y144">B12:K144*April_return</f>
        <v>0</v>
      </c>
      <c r="Q12" s="3">
        <v>0</v>
      </c>
      <c r="R12" s="3">
        <v>0</v>
      </c>
      <c r="S12" s="3">
        <v>25.015389350569407</v>
      </c>
      <c r="T12" s="3">
        <v>0</v>
      </c>
      <c r="U12" s="3">
        <v>25.29669762641899</v>
      </c>
      <c r="V12" s="3">
        <v>10.111026033690658</v>
      </c>
      <c r="W12" s="3">
        <v>25.416666666666664</v>
      </c>
      <c r="X12" s="3">
        <v>15.515109890109892</v>
      </c>
      <c r="Y12" s="3">
        <v>0</v>
      </c>
      <c r="Z12" s="3">
        <f t="shared" ref="Z12:Z75" si="0">SUM(P12:Y12)</f>
        <v>101.35488956745561</v>
      </c>
      <c r="AA12" s="3">
        <f t="array" ref="AA12:AJ144">P12:Y144*May_return</f>
        <v>0</v>
      </c>
      <c r="AB12" s="3">
        <v>0</v>
      </c>
      <c r="AC12" s="3">
        <v>0</v>
      </c>
      <c r="AD12" s="3">
        <v>25.541192161690777</v>
      </c>
      <c r="AE12" s="3">
        <v>0</v>
      </c>
      <c r="AF12" s="3">
        <v>25.804093567251464</v>
      </c>
      <c r="AG12" s="3">
        <v>9.9655436447166927</v>
      </c>
      <c r="AH12" s="3">
        <v>25.822172619047617</v>
      </c>
      <c r="AI12" s="3">
        <v>15.975274725274728</v>
      </c>
      <c r="AJ12" s="3">
        <v>0</v>
      </c>
      <c r="AK12" s="3">
        <f t="shared" ref="AK12:AK75" si="1">SUM(AA12:AJ12)</f>
        <v>103.10827671798128</v>
      </c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22">
        <f t="array" ref="AV12">IF(ISNUMBER(AL12),SUM(ABS(AL12:AU12*AK12/100-AA12:AJ12))/2*0.005,0)</f>
        <v>0</v>
      </c>
      <c r="AW12" s="3">
        <f t="array" ref="AW12:BF12">IF(AV12=0,AA12:AJ12,AL12:AU12*(AK12-AV12)/100)</f>
        <v>0</v>
      </c>
      <c r="AX12" s="3">
        <v>0</v>
      </c>
      <c r="AY12" s="3">
        <v>0</v>
      </c>
      <c r="AZ12" s="3">
        <v>25.541192161690777</v>
      </c>
      <c r="BA12" s="3">
        <v>0</v>
      </c>
      <c r="BB12" s="3">
        <v>25.804093567251464</v>
      </c>
      <c r="BC12" s="3">
        <v>9.9655436447166927</v>
      </c>
      <c r="BD12" s="3">
        <v>25.822172619047617</v>
      </c>
      <c r="BE12" s="3">
        <v>15.975274725274728</v>
      </c>
      <c r="BF12" s="3">
        <v>0</v>
      </c>
      <c r="BG12" s="3">
        <f>SUM(AW12:BF12)</f>
        <v>103.10827671798128</v>
      </c>
      <c r="BH12" s="3">
        <f t="array" ref="BH12:BQ144">AW12:BF144*June_return</f>
        <v>0</v>
      </c>
      <c r="BI12" s="3">
        <v>0</v>
      </c>
      <c r="BJ12" s="3">
        <v>0</v>
      </c>
      <c r="BK12" s="3">
        <v>26.210821077899265</v>
      </c>
      <c r="BL12" s="3">
        <v>0</v>
      </c>
      <c r="BM12" s="3">
        <v>26.275003013899514</v>
      </c>
      <c r="BN12" s="3">
        <v>10.176110260336905</v>
      </c>
      <c r="BO12" s="3">
        <v>26.058478848181341</v>
      </c>
      <c r="BP12" s="3">
        <v>16.183421627232704</v>
      </c>
      <c r="BQ12" s="3">
        <v>0</v>
      </c>
      <c r="BR12" s="3">
        <f t="shared" ref="BR12:BR75" si="2">SUM(BH12:BQ12)</f>
        <v>104.90383482754973</v>
      </c>
      <c r="BS12" s="3">
        <f t="array" ref="BS12:CB144">BH12:BQ144*July_return</f>
        <v>0</v>
      </c>
      <c r="BT12" s="3">
        <v>0</v>
      </c>
      <c r="BU12" s="3">
        <v>0</v>
      </c>
      <c r="BV12" s="3">
        <v>25.687995424090328</v>
      </c>
      <c r="BW12" s="3">
        <v>0</v>
      </c>
      <c r="BX12" s="3">
        <v>25.895659292988586</v>
      </c>
      <c r="BY12" s="3">
        <v>9.6937212863705966</v>
      </c>
      <c r="BZ12" s="3">
        <v>25.380051287120018</v>
      </c>
      <c r="CA12" s="3">
        <v>16.145261361873743</v>
      </c>
      <c r="CB12" s="3">
        <v>0</v>
      </c>
      <c r="CC12" s="3">
        <f t="shared" ref="CC12:CC75" si="3">SUM(BS12:CB12)</f>
        <v>102.80268865244327</v>
      </c>
      <c r="CD12" s="19"/>
      <c r="CE12" s="19"/>
      <c r="CF12" s="19"/>
      <c r="CG12" s="19"/>
      <c r="CH12" s="19"/>
      <c r="CI12" s="19"/>
      <c r="CJ12" s="19"/>
      <c r="CK12" s="19"/>
      <c r="CL12" s="19"/>
      <c r="CM12" s="19"/>
      <c r="CN12" s="22">
        <f t="array" ref="CN12">IF(ISNUMBER(CD12),SUM(ABS(CD12:CM12*CC12/100-BS12:CB12))/2*0.005,0)</f>
        <v>0</v>
      </c>
      <c r="CO12" s="3">
        <f t="array" ref="CO12:CX12">IF(CN12=0,BS12:CB12,CD12:CM12*(CC12-CN12)/100)</f>
        <v>0</v>
      </c>
      <c r="CP12" s="3">
        <v>0</v>
      </c>
      <c r="CQ12" s="3">
        <v>0</v>
      </c>
      <c r="CR12" s="3">
        <v>25.687995424090328</v>
      </c>
      <c r="CS12" s="3">
        <v>0</v>
      </c>
      <c r="CT12" s="3">
        <v>25.895659292988586</v>
      </c>
      <c r="CU12" s="3">
        <v>9.6937212863705966</v>
      </c>
      <c r="CV12" s="3">
        <v>25.380051287120018</v>
      </c>
      <c r="CW12" s="3">
        <v>16.145261361873743</v>
      </c>
      <c r="CX12" s="3">
        <v>0</v>
      </c>
      <c r="CY12" s="3">
        <f>SUM(CO12:CX12)</f>
        <v>102.80268865244327</v>
      </c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>
        <v>100</v>
      </c>
      <c r="DW12" s="3">
        <f t="array" aca="1" ref="DW12:DW144" ca="1">INDIRECT("Total"&amp;DW11)</f>
        <v>101.35488956745561</v>
      </c>
      <c r="DX12" s="3">
        <f t="array" aca="1" ref="DX12:DX144" ca="1">INDIRECT("Total"&amp;DX11)</f>
        <v>103.10827671798128</v>
      </c>
      <c r="DY12" s="3">
        <f t="array" aca="1" ref="DY12:DY144" ca="1">INDIRECT("Total"&amp;DY11)</f>
        <v>104.90383482754973</v>
      </c>
      <c r="DZ12" s="3">
        <f t="array" aca="1" ref="DZ12:DZ144" ca="1">INDIRECT("Total"&amp;DZ11)</f>
        <v>102.80268865244327</v>
      </c>
      <c r="EA12" s="3"/>
      <c r="EB12" s="3"/>
      <c r="EC12" s="4">
        <f ca="1">DZ12/100-1</f>
        <v>2.8026886524432637E-2</v>
      </c>
      <c r="ED12" s="4">
        <f t="array" aca="1" ref="ED12" ca="1">STDEV(DW12:DZ12/DV12:DY12)*SQRT(12)</f>
        <v>6.2864687111650608E-2</v>
      </c>
      <c r="EE12" s="7">
        <f ca="1">EC12/ED12</f>
        <v>0.44582877625169093</v>
      </c>
    </row>
    <row r="13" spans="1:135" x14ac:dyDescent="0.35">
      <c r="A13" s="3" t="s">
        <v>135</v>
      </c>
      <c r="B13" s="3">
        <v>20</v>
      </c>
      <c r="C13" s="3">
        <v>80</v>
      </c>
      <c r="D13" s="3">
        <v>0</v>
      </c>
      <c r="E13" s="3">
        <v>0</v>
      </c>
      <c r="F13" s="3">
        <v>0</v>
      </c>
      <c r="G13" s="3">
        <v>0</v>
      </c>
      <c r="H13" s="3">
        <v>0</v>
      </c>
      <c r="I13" s="3">
        <v>0</v>
      </c>
      <c r="J13" s="3">
        <v>0</v>
      </c>
      <c r="K13" s="3">
        <v>0</v>
      </c>
      <c r="L13" s="3">
        <v>100</v>
      </c>
      <c r="M13" s="4">
        <v>3.1600000000000003E-2</v>
      </c>
      <c r="N13" s="4">
        <v>2.4500000000000001E-2</v>
      </c>
      <c r="O13" s="8">
        <v>1.29E-2</v>
      </c>
      <c r="P13" s="3">
        <v>20.02789956157832</v>
      </c>
      <c r="Q13" s="3">
        <v>80.643405097748087</v>
      </c>
      <c r="R13" s="3">
        <v>0</v>
      </c>
      <c r="S13" s="3">
        <v>0</v>
      </c>
      <c r="T13" s="3">
        <v>0</v>
      </c>
      <c r="U13" s="3">
        <v>0</v>
      </c>
      <c r="V13" s="3">
        <v>0</v>
      </c>
      <c r="W13" s="3">
        <v>0</v>
      </c>
      <c r="X13" s="3">
        <v>0</v>
      </c>
      <c r="Y13" s="3">
        <v>0</v>
      </c>
      <c r="Z13" s="3">
        <f t="shared" si="0"/>
        <v>100.67130465932641</v>
      </c>
      <c r="AA13" s="3">
        <v>20.031888388417908</v>
      </c>
      <c r="AB13" s="3">
        <v>81.496564507073501</v>
      </c>
      <c r="AC13" s="3">
        <v>0</v>
      </c>
      <c r="AD13" s="3">
        <v>0</v>
      </c>
      <c r="AE13" s="3">
        <v>0</v>
      </c>
      <c r="AF13" s="3">
        <v>0</v>
      </c>
      <c r="AG13" s="3">
        <v>0</v>
      </c>
      <c r="AH13" s="3">
        <v>0</v>
      </c>
      <c r="AI13" s="3">
        <v>0</v>
      </c>
      <c r="AJ13" s="3">
        <v>0</v>
      </c>
      <c r="AK13" s="3">
        <f t="shared" si="1"/>
        <v>101.52845289549141</v>
      </c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22">
        <f t="array" ref="AV13">IF(ISNUMBER(AL13),SUM(ABS(AL13:AU13*AK13/100-AA13:AJ13))/2*0.005,0)</f>
        <v>0</v>
      </c>
      <c r="AW13" s="3">
        <f t="array" ref="AW13:BF13">IF(AV13=0,AA13:AJ13,AL13:AU13*(AK13-AV13)/100)</f>
        <v>20.031888388417908</v>
      </c>
      <c r="AX13" s="3">
        <v>81.496564507073501</v>
      </c>
      <c r="AY13" s="3">
        <v>0</v>
      </c>
      <c r="AZ13" s="3">
        <v>0</v>
      </c>
      <c r="BA13" s="3">
        <v>0</v>
      </c>
      <c r="BB13" s="3">
        <v>0</v>
      </c>
      <c r="BC13" s="3">
        <v>0</v>
      </c>
      <c r="BD13" s="3">
        <v>0</v>
      </c>
      <c r="BE13" s="3">
        <v>0</v>
      </c>
      <c r="BF13" s="3">
        <v>0</v>
      </c>
      <c r="BG13" s="3">
        <f t="shared" ref="BG13:BG76" si="4">SUM(AW13:BF13)</f>
        <v>101.52845289549141</v>
      </c>
      <c r="BH13" s="3">
        <v>20.067816446507937</v>
      </c>
      <c r="BI13" s="3">
        <v>81.566151717557702</v>
      </c>
      <c r="BJ13" s="3">
        <v>0</v>
      </c>
      <c r="BK13" s="3">
        <v>0</v>
      </c>
      <c r="BL13" s="3">
        <v>0</v>
      </c>
      <c r="BM13" s="3">
        <v>0</v>
      </c>
      <c r="BN13" s="3">
        <v>0</v>
      </c>
      <c r="BO13" s="3">
        <v>0</v>
      </c>
      <c r="BP13" s="3">
        <v>0</v>
      </c>
      <c r="BQ13" s="3">
        <v>0</v>
      </c>
      <c r="BR13" s="3">
        <f t="shared" si="2"/>
        <v>101.63396816406564</v>
      </c>
      <c r="BS13" s="3">
        <v>20.039844579696794</v>
      </c>
      <c r="BT13" s="3">
        <v>81.337033313856708</v>
      </c>
      <c r="BU13" s="3">
        <v>0</v>
      </c>
      <c r="BV13" s="3">
        <v>0</v>
      </c>
      <c r="BW13" s="3">
        <v>0</v>
      </c>
      <c r="BX13" s="3">
        <v>0</v>
      </c>
      <c r="BY13" s="3">
        <v>0</v>
      </c>
      <c r="BZ13" s="3">
        <v>0</v>
      </c>
      <c r="CA13" s="3">
        <v>0</v>
      </c>
      <c r="CB13" s="3">
        <v>0</v>
      </c>
      <c r="CC13" s="3">
        <f t="shared" si="3"/>
        <v>101.3768778935535</v>
      </c>
      <c r="CD13" s="19"/>
      <c r="CE13" s="19"/>
      <c r="CF13" s="19"/>
      <c r="CG13" s="19"/>
      <c r="CH13" s="19"/>
      <c r="CI13" s="19"/>
      <c r="CJ13" s="19"/>
      <c r="CK13" s="19"/>
      <c r="CL13" s="19"/>
      <c r="CM13" s="19"/>
      <c r="CN13" s="22">
        <f t="array" ref="CN13">IF(ISNUMBER(CD13),SUM(ABS(CD13:CM13*CC13/100-BS13:CB13))/2*0.005,0)</f>
        <v>0</v>
      </c>
      <c r="CO13" s="3">
        <f t="array" ref="CO13:CX13">IF(CN13=0,BS13:CB13,CD13:CM13*(CC13-CN13)/100)</f>
        <v>20.039844579696794</v>
      </c>
      <c r="CP13" s="3">
        <v>81.337033313856708</v>
      </c>
      <c r="CQ13" s="3">
        <v>0</v>
      </c>
      <c r="CR13" s="3">
        <v>0</v>
      </c>
      <c r="CS13" s="3">
        <v>0</v>
      </c>
      <c r="CT13" s="3">
        <v>0</v>
      </c>
      <c r="CU13" s="3">
        <v>0</v>
      </c>
      <c r="CV13" s="3">
        <v>0</v>
      </c>
      <c r="CW13" s="3">
        <v>0</v>
      </c>
      <c r="CX13" s="3">
        <v>0</v>
      </c>
      <c r="CY13" s="3">
        <f t="shared" ref="CY13:CY76" si="5">SUM(CO13:CX13)</f>
        <v>101.3768778935535</v>
      </c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>
        <v>100</v>
      </c>
      <c r="DW13" s="3">
        <f ca="1"/>
        <v>100.67130465932641</v>
      </c>
      <c r="DX13" s="3">
        <f ca="1"/>
        <v>101.52845289549141</v>
      </c>
      <c r="DY13" s="3">
        <f ca="1"/>
        <v>101.63396816406564</v>
      </c>
      <c r="DZ13" s="3">
        <f ca="1"/>
        <v>101.3768778935535</v>
      </c>
      <c r="EA13" s="3"/>
      <c r="EB13" s="3"/>
      <c r="EC13" s="4">
        <f t="shared" ref="EC13:EC76" ca="1" si="6">DZ13/100-1</f>
        <v>1.3768778935534964E-2</v>
      </c>
      <c r="ED13" s="32">
        <f t="array" aca="1" ref="ED13" ca="1">STDEV(DW13:DZ13/DV13:DY13)*SQRT(12)</f>
        <v>1.7647749322574392E-2</v>
      </c>
      <c r="EE13" s="7">
        <f t="shared" ref="EE13:EE76" ca="1" si="7">EC13/ED13</f>
        <v>0.78020027845264195</v>
      </c>
    </row>
    <row r="14" spans="1:135" x14ac:dyDescent="0.35">
      <c r="A14" s="3" t="s">
        <v>36</v>
      </c>
      <c r="B14" s="3">
        <v>0</v>
      </c>
      <c r="C14" s="3">
        <v>0</v>
      </c>
      <c r="D14" s="3">
        <v>0</v>
      </c>
      <c r="E14" s="3">
        <v>0</v>
      </c>
      <c r="F14" s="3">
        <v>100</v>
      </c>
      <c r="G14" s="3">
        <v>0</v>
      </c>
      <c r="H14" s="3">
        <v>0</v>
      </c>
      <c r="I14" s="3">
        <v>0</v>
      </c>
      <c r="J14" s="3">
        <v>0</v>
      </c>
      <c r="K14" s="3">
        <v>0</v>
      </c>
      <c r="L14" s="3">
        <v>100</v>
      </c>
      <c r="M14" s="4">
        <v>0.15</v>
      </c>
      <c r="N14" s="4">
        <v>0.2</v>
      </c>
      <c r="O14" s="3">
        <v>0.75</v>
      </c>
      <c r="P14" s="3">
        <v>0</v>
      </c>
      <c r="Q14" s="3">
        <v>0</v>
      </c>
      <c r="R14" s="3">
        <v>0</v>
      </c>
      <c r="S14" s="3">
        <v>0</v>
      </c>
      <c r="T14" s="3">
        <v>100.49348758191086</v>
      </c>
      <c r="U14" s="3">
        <v>0</v>
      </c>
      <c r="V14" s="3">
        <v>0</v>
      </c>
      <c r="W14" s="3">
        <v>0</v>
      </c>
      <c r="X14" s="3">
        <v>0</v>
      </c>
      <c r="Y14" s="3">
        <v>0</v>
      </c>
      <c r="Z14" s="3">
        <f t="shared" si="0"/>
        <v>100.49348758191086</v>
      </c>
      <c r="AA14" s="3">
        <v>0</v>
      </c>
      <c r="AB14" s="3">
        <v>0</v>
      </c>
      <c r="AC14" s="3">
        <v>0</v>
      </c>
      <c r="AD14" s="3">
        <v>0</v>
      </c>
      <c r="AE14" s="3">
        <v>97.427392605776248</v>
      </c>
      <c r="AF14" s="3">
        <v>0</v>
      </c>
      <c r="AG14" s="3">
        <v>0</v>
      </c>
      <c r="AH14" s="3">
        <v>0</v>
      </c>
      <c r="AI14" s="3">
        <v>0</v>
      </c>
      <c r="AJ14" s="3">
        <v>0</v>
      </c>
      <c r="AK14" s="3">
        <f t="shared" si="1"/>
        <v>97.427392605776248</v>
      </c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22">
        <f t="array" ref="AV14">IF(ISNUMBER(AL14),SUM(ABS(AL14:AU14*AK14/100-AA14:AJ14))/2*0.005,0)</f>
        <v>0</v>
      </c>
      <c r="AW14" s="3">
        <f t="array" ref="AW14:BF14">IF(AV14=0,AA14:AJ14,AL14:AU14*(AK14-AV14)/100)</f>
        <v>0</v>
      </c>
      <c r="AX14" s="3">
        <v>0</v>
      </c>
      <c r="AY14" s="3">
        <v>0</v>
      </c>
      <c r="AZ14" s="3">
        <v>0</v>
      </c>
      <c r="BA14" s="3">
        <v>97.427392605776248</v>
      </c>
      <c r="BB14" s="3">
        <v>0</v>
      </c>
      <c r="BC14" s="3">
        <v>0</v>
      </c>
      <c r="BD14" s="3">
        <v>0</v>
      </c>
      <c r="BE14" s="3">
        <v>0</v>
      </c>
      <c r="BF14" s="3">
        <v>0</v>
      </c>
      <c r="BG14" s="3">
        <f t="shared" si="4"/>
        <v>97.427392605776248</v>
      </c>
      <c r="BH14" s="3">
        <v>0</v>
      </c>
      <c r="BI14" s="3">
        <v>0</v>
      </c>
      <c r="BJ14" s="3">
        <v>0</v>
      </c>
      <c r="BK14" s="3">
        <v>0</v>
      </c>
      <c r="BL14" s="3">
        <v>103.58385243912306</v>
      </c>
      <c r="BM14" s="3">
        <v>0</v>
      </c>
      <c r="BN14" s="3">
        <v>0</v>
      </c>
      <c r="BO14" s="3">
        <v>0</v>
      </c>
      <c r="BP14" s="3">
        <v>0</v>
      </c>
      <c r="BQ14" s="3">
        <v>0</v>
      </c>
      <c r="BR14" s="3">
        <f t="shared" si="2"/>
        <v>103.58385243912306</v>
      </c>
      <c r="BS14" s="3">
        <v>0</v>
      </c>
      <c r="BT14" s="3">
        <v>0</v>
      </c>
      <c r="BU14" s="3">
        <v>0</v>
      </c>
      <c r="BV14" s="3">
        <v>0</v>
      </c>
      <c r="BW14" s="3">
        <v>99.822020872097752</v>
      </c>
      <c r="BX14" s="3">
        <v>0</v>
      </c>
      <c r="BY14" s="3">
        <v>0</v>
      </c>
      <c r="BZ14" s="3">
        <v>0</v>
      </c>
      <c r="CA14" s="3">
        <v>0</v>
      </c>
      <c r="CB14" s="3">
        <v>0</v>
      </c>
      <c r="CC14" s="3">
        <f t="shared" si="3"/>
        <v>99.822020872097752</v>
      </c>
      <c r="CD14" s="19"/>
      <c r="CE14" s="19"/>
      <c r="CF14" s="19"/>
      <c r="CG14" s="19"/>
      <c r="CH14" s="19"/>
      <c r="CI14" s="19"/>
      <c r="CJ14" s="19"/>
      <c r="CK14" s="19"/>
      <c r="CL14" s="19"/>
      <c r="CM14" s="19"/>
      <c r="CN14" s="22">
        <f t="array" ref="CN14">IF(ISNUMBER(CD14),SUM(ABS(CD14:CM14*CC14/100-BS14:CB14))/2*0.005,0)</f>
        <v>0</v>
      </c>
      <c r="CO14" s="3">
        <f t="array" ref="CO14:CX14">IF(CN14=0,BS14:CB14,CD14:CM14*(CC14-CN14)/100)</f>
        <v>0</v>
      </c>
      <c r="CP14" s="3">
        <v>0</v>
      </c>
      <c r="CQ14" s="3">
        <v>0</v>
      </c>
      <c r="CR14" s="3">
        <v>0</v>
      </c>
      <c r="CS14" s="3">
        <v>99.822020872097752</v>
      </c>
      <c r="CT14" s="3">
        <v>0</v>
      </c>
      <c r="CU14" s="3">
        <v>0</v>
      </c>
      <c r="CV14" s="3">
        <v>0</v>
      </c>
      <c r="CW14" s="3">
        <v>0</v>
      </c>
      <c r="CX14" s="3">
        <v>0</v>
      </c>
      <c r="CY14" s="3">
        <f t="shared" si="5"/>
        <v>99.822020872097752</v>
      </c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>
        <v>100</v>
      </c>
      <c r="DW14" s="3">
        <f ca="1"/>
        <v>100.49348758191086</v>
      </c>
      <c r="DX14" s="3">
        <f ca="1"/>
        <v>97.427392605776248</v>
      </c>
      <c r="DY14" s="3">
        <f ca="1"/>
        <v>103.58385243912306</v>
      </c>
      <c r="DZ14" s="3">
        <f ca="1"/>
        <v>99.822020872097752</v>
      </c>
      <c r="EA14" s="3"/>
      <c r="EB14" s="3"/>
      <c r="EC14" s="4">
        <f t="shared" ca="1" si="6"/>
        <v>-1.7797912790225023E-3</v>
      </c>
      <c r="ED14" s="32">
        <f t="array" aca="1" ref="ED14" ca="1">STDEV(DW14:DZ14/DV14:DY14)*SQRT(12)</f>
        <v>0.15832535399417433</v>
      </c>
      <c r="EE14" s="7">
        <f t="shared" ca="1" si="7"/>
        <v>-1.1241353542705427E-2</v>
      </c>
    </row>
    <row r="15" spans="1:135" x14ac:dyDescent="0.35">
      <c r="A15" s="3" t="s">
        <v>128</v>
      </c>
      <c r="B15" s="3">
        <v>20</v>
      </c>
      <c r="C15" s="3">
        <v>0</v>
      </c>
      <c r="D15" s="3">
        <v>80</v>
      </c>
      <c r="E15" s="3">
        <v>0</v>
      </c>
      <c r="F15" s="3">
        <v>0</v>
      </c>
      <c r="G15" s="3">
        <v>0</v>
      </c>
      <c r="H15" s="3">
        <v>0</v>
      </c>
      <c r="I15" s="3">
        <v>0</v>
      </c>
      <c r="J15" s="3">
        <v>0</v>
      </c>
      <c r="K15" s="3">
        <v>0</v>
      </c>
      <c r="L15" s="3">
        <v>100</v>
      </c>
      <c r="M15" s="4">
        <v>0.05</v>
      </c>
      <c r="N15" s="4">
        <v>0.03</v>
      </c>
      <c r="O15" s="3">
        <v>1.66</v>
      </c>
      <c r="P15" s="3">
        <v>20.02789956157832</v>
      </c>
      <c r="Q15" s="3">
        <v>0</v>
      </c>
      <c r="R15" s="3">
        <v>81.051408135896281</v>
      </c>
      <c r="S15" s="3">
        <v>0</v>
      </c>
      <c r="T15" s="3">
        <v>0</v>
      </c>
      <c r="U15" s="3">
        <v>0</v>
      </c>
      <c r="V15" s="3">
        <v>0</v>
      </c>
      <c r="W15" s="3">
        <v>0</v>
      </c>
      <c r="X15" s="3">
        <v>0</v>
      </c>
      <c r="Y15" s="3">
        <v>0</v>
      </c>
      <c r="Z15" s="3">
        <f t="shared" si="0"/>
        <v>101.0793076974746</v>
      </c>
      <c r="AA15" s="3">
        <v>20.031888388417908</v>
      </c>
      <c r="AB15" s="3">
        <v>0</v>
      </c>
      <c r="AC15" s="3">
        <v>82.669846796756815</v>
      </c>
      <c r="AD15" s="3">
        <v>0</v>
      </c>
      <c r="AE15" s="3">
        <v>0</v>
      </c>
      <c r="AF15" s="3">
        <v>0</v>
      </c>
      <c r="AG15" s="3">
        <v>0</v>
      </c>
      <c r="AH15" s="3">
        <v>0</v>
      </c>
      <c r="AI15" s="3">
        <v>0</v>
      </c>
      <c r="AJ15" s="3">
        <v>0</v>
      </c>
      <c r="AK15" s="3">
        <f t="shared" si="1"/>
        <v>102.70173518517473</v>
      </c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22">
        <f t="array" ref="AV15">IF(ISNUMBER(AL15),SUM(ABS(AL15:AU15*AK15/100-AA15:AJ15))/2*0.005,0)</f>
        <v>0</v>
      </c>
      <c r="AW15" s="3">
        <f t="array" ref="AW15:BF15">IF(AV15=0,AA15:AJ15,AL15:AU15*(AK15-AV15)/100)</f>
        <v>20.031888388417908</v>
      </c>
      <c r="AX15" s="3">
        <v>0</v>
      </c>
      <c r="AY15" s="3">
        <v>82.669846796756815</v>
      </c>
      <c r="AZ15" s="3">
        <v>0</v>
      </c>
      <c r="BA15" s="3">
        <v>0</v>
      </c>
      <c r="BB15" s="3">
        <v>0</v>
      </c>
      <c r="BC15" s="3">
        <v>0</v>
      </c>
      <c r="BD15" s="3">
        <v>0</v>
      </c>
      <c r="BE15" s="3">
        <v>0</v>
      </c>
      <c r="BF15" s="3">
        <v>0</v>
      </c>
      <c r="BG15" s="3">
        <f t="shared" si="4"/>
        <v>102.70173518517473</v>
      </c>
      <c r="BH15" s="3">
        <v>20.067816446507937</v>
      </c>
      <c r="BI15" s="3">
        <v>0</v>
      </c>
      <c r="BJ15" s="3">
        <v>82.980066136337967</v>
      </c>
      <c r="BK15" s="3">
        <v>0</v>
      </c>
      <c r="BL15" s="3">
        <v>0</v>
      </c>
      <c r="BM15" s="3">
        <v>0</v>
      </c>
      <c r="BN15" s="3">
        <v>0</v>
      </c>
      <c r="BO15" s="3">
        <v>0</v>
      </c>
      <c r="BP15" s="3">
        <v>0</v>
      </c>
      <c r="BQ15" s="3">
        <v>0</v>
      </c>
      <c r="BR15" s="3">
        <f t="shared" si="2"/>
        <v>103.0478825828459</v>
      </c>
      <c r="BS15" s="3">
        <v>20.039844579696794</v>
      </c>
      <c r="BT15" s="3">
        <v>0</v>
      </c>
      <c r="BU15" s="3">
        <v>82.907695592001375</v>
      </c>
      <c r="BV15" s="3">
        <v>0</v>
      </c>
      <c r="BW15" s="3">
        <v>0</v>
      </c>
      <c r="BX15" s="3">
        <v>0</v>
      </c>
      <c r="BY15" s="3">
        <v>0</v>
      </c>
      <c r="BZ15" s="3">
        <v>0</v>
      </c>
      <c r="CA15" s="3">
        <v>0</v>
      </c>
      <c r="CB15" s="3">
        <v>0</v>
      </c>
      <c r="CC15" s="3">
        <f t="shared" si="3"/>
        <v>102.94754017169817</v>
      </c>
      <c r="CD15" s="19"/>
      <c r="CE15" s="19"/>
      <c r="CF15" s="19"/>
      <c r="CG15" s="19"/>
      <c r="CH15" s="19"/>
      <c r="CI15" s="19"/>
      <c r="CJ15" s="19"/>
      <c r="CK15" s="19"/>
      <c r="CL15" s="19"/>
      <c r="CM15" s="19"/>
      <c r="CN15" s="22">
        <f t="array" ref="CN15">IF(ISNUMBER(CD15),SUM(ABS(CD15:CM15*CC15/100-BS15:CB15))/2*0.005,0)</f>
        <v>0</v>
      </c>
      <c r="CO15" s="3">
        <f t="array" ref="CO15:CX15">IF(CN15=0,BS15:CB15,CD15:CM15*(CC15-CN15)/100)</f>
        <v>20.039844579696794</v>
      </c>
      <c r="CP15" s="3">
        <v>0</v>
      </c>
      <c r="CQ15" s="3">
        <v>82.907695592001375</v>
      </c>
      <c r="CR15" s="3">
        <v>0</v>
      </c>
      <c r="CS15" s="3">
        <v>0</v>
      </c>
      <c r="CT15" s="3">
        <v>0</v>
      </c>
      <c r="CU15" s="3">
        <v>0</v>
      </c>
      <c r="CV15" s="3">
        <v>0</v>
      </c>
      <c r="CW15" s="3">
        <v>0</v>
      </c>
      <c r="CX15" s="3">
        <v>0</v>
      </c>
      <c r="CY15" s="3">
        <f t="shared" si="5"/>
        <v>102.94754017169817</v>
      </c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>
        <v>100</v>
      </c>
      <c r="DW15" s="3">
        <f ca="1"/>
        <v>101.0793076974746</v>
      </c>
      <c r="DX15" s="3">
        <f ca="1"/>
        <v>102.70173518517473</v>
      </c>
      <c r="DY15" s="3">
        <f ca="1"/>
        <v>103.0478825828459</v>
      </c>
      <c r="DZ15" s="3">
        <f ca="1"/>
        <v>102.94754017169817</v>
      </c>
      <c r="EA15" s="3"/>
      <c r="EB15" s="3"/>
      <c r="EC15" s="4">
        <f t="shared" ca="1" si="6"/>
        <v>2.9475401716981597E-2</v>
      </c>
      <c r="ED15" s="32">
        <f t="array" aca="1" ref="ED15" ca="1">STDEV(DW15:DZ15/DV15:DY15)*SQRT(12)</f>
        <v>2.6281422308449241E-2</v>
      </c>
      <c r="EE15" s="7">
        <f t="shared" ca="1" si="7"/>
        <v>1.121529929813027</v>
      </c>
    </row>
    <row r="16" spans="1:135" x14ac:dyDescent="0.35">
      <c r="A16" s="3" t="s">
        <v>136</v>
      </c>
      <c r="B16" s="3">
        <v>20</v>
      </c>
      <c r="C16" s="3">
        <v>71.5</v>
      </c>
      <c r="D16" s="3">
        <v>0</v>
      </c>
      <c r="E16" s="3">
        <v>6.2</v>
      </c>
      <c r="F16" s="3">
        <v>0</v>
      </c>
      <c r="G16" s="3">
        <v>0</v>
      </c>
      <c r="H16" s="3">
        <v>2.2999999999999998</v>
      </c>
      <c r="I16" s="3">
        <v>0</v>
      </c>
      <c r="J16" s="3">
        <v>0</v>
      </c>
      <c r="K16" s="3">
        <v>0</v>
      </c>
      <c r="L16" s="3">
        <v>100</v>
      </c>
      <c r="M16" s="4">
        <v>2.3E-2</v>
      </c>
      <c r="N16" s="4">
        <v>2.4500000000000001E-2</v>
      </c>
      <c r="O16" s="3">
        <v>0.93799999999999994</v>
      </c>
      <c r="P16" s="3">
        <v>20.02789956157832</v>
      </c>
      <c r="Q16" s="3">
        <v>72.075043306112349</v>
      </c>
      <c r="R16" s="3">
        <v>0</v>
      </c>
      <c r="S16" s="3">
        <v>6.2038165589412131</v>
      </c>
      <c r="T16" s="3">
        <v>0</v>
      </c>
      <c r="U16" s="3">
        <v>0</v>
      </c>
      <c r="V16" s="3">
        <v>2.3255359877488511</v>
      </c>
      <c r="W16" s="3">
        <v>0</v>
      </c>
      <c r="X16" s="3">
        <v>0</v>
      </c>
      <c r="Y16" s="3">
        <v>0</v>
      </c>
      <c r="Z16" s="3">
        <f t="shared" si="0"/>
        <v>100.63229541438074</v>
      </c>
      <c r="AA16" s="3">
        <v>20.031888388417908</v>
      </c>
      <c r="AB16" s="3">
        <v>72.837554528196947</v>
      </c>
      <c r="AC16" s="3">
        <v>0</v>
      </c>
      <c r="AD16" s="3">
        <v>6.3342156560993121</v>
      </c>
      <c r="AE16" s="3">
        <v>0</v>
      </c>
      <c r="AF16" s="3">
        <v>0</v>
      </c>
      <c r="AG16" s="3">
        <v>2.2920750382848389</v>
      </c>
      <c r="AH16" s="3">
        <v>0</v>
      </c>
      <c r="AI16" s="3">
        <v>0</v>
      </c>
      <c r="AJ16" s="3">
        <v>0</v>
      </c>
      <c r="AK16" s="3">
        <f t="shared" si="1"/>
        <v>101.49573361099901</v>
      </c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22">
        <f t="array" ref="AV16">IF(ISNUMBER(AL16),SUM(ABS(AL16:AU16*AK16/100-AA16:AJ16))/2*0.005,0)</f>
        <v>0</v>
      </c>
      <c r="AW16" s="3">
        <f t="array" ref="AW16:BF16">IF(AV16=0,AA16:AJ16,AL16:AU16*(AK16-AV16)/100)</f>
        <v>20.031888388417908</v>
      </c>
      <c r="AX16" s="3">
        <v>72.837554528196947</v>
      </c>
      <c r="AY16" s="3">
        <v>0</v>
      </c>
      <c r="AZ16" s="3">
        <v>6.3342156560993121</v>
      </c>
      <c r="BA16" s="3">
        <v>0</v>
      </c>
      <c r="BB16" s="3">
        <v>0</v>
      </c>
      <c r="BC16" s="3">
        <v>2.2920750382848389</v>
      </c>
      <c r="BD16" s="3">
        <v>0</v>
      </c>
      <c r="BE16" s="3">
        <v>0</v>
      </c>
      <c r="BF16" s="3">
        <v>0</v>
      </c>
      <c r="BG16" s="3">
        <f t="shared" si="4"/>
        <v>101.49573361099901</v>
      </c>
      <c r="BH16" s="3">
        <v>20.067816446507937</v>
      </c>
      <c r="BI16" s="3">
        <v>72.899748097567198</v>
      </c>
      <c r="BJ16" s="3">
        <v>0</v>
      </c>
      <c r="BK16" s="3">
        <v>6.5002836273190177</v>
      </c>
      <c r="BL16" s="3">
        <v>0</v>
      </c>
      <c r="BM16" s="3">
        <v>0</v>
      </c>
      <c r="BN16" s="3">
        <v>2.3405053598774876</v>
      </c>
      <c r="BO16" s="3">
        <v>0</v>
      </c>
      <c r="BP16" s="3">
        <v>0</v>
      </c>
      <c r="BQ16" s="3">
        <v>0</v>
      </c>
      <c r="BR16" s="3">
        <f t="shared" si="2"/>
        <v>101.80835353127164</v>
      </c>
      <c r="BS16" s="3">
        <v>20.039844579696794</v>
      </c>
      <c r="BT16" s="3">
        <v>72.694973524259439</v>
      </c>
      <c r="BU16" s="3">
        <v>0</v>
      </c>
      <c r="BV16" s="3">
        <v>6.3706228651744015</v>
      </c>
      <c r="BW16" s="3">
        <v>0</v>
      </c>
      <c r="BX16" s="3">
        <v>0</v>
      </c>
      <c r="BY16" s="3">
        <v>2.2295558958652366</v>
      </c>
      <c r="BZ16" s="3">
        <v>0</v>
      </c>
      <c r="CA16" s="3">
        <v>0</v>
      </c>
      <c r="CB16" s="3">
        <v>0</v>
      </c>
      <c r="CC16" s="3">
        <f t="shared" si="3"/>
        <v>101.33499686499586</v>
      </c>
      <c r="CD16" s="19"/>
      <c r="CE16" s="19"/>
      <c r="CF16" s="19"/>
      <c r="CG16" s="19"/>
      <c r="CH16" s="19"/>
      <c r="CI16" s="19"/>
      <c r="CJ16" s="19"/>
      <c r="CK16" s="19"/>
      <c r="CL16" s="19"/>
      <c r="CM16" s="19"/>
      <c r="CN16" s="22">
        <f t="array" ref="CN16">IF(ISNUMBER(CD16),SUM(ABS(CD16:CM16*CC16/100-BS16:CB16))/2*0.005,0)</f>
        <v>0</v>
      </c>
      <c r="CO16" s="3">
        <f t="array" ref="CO16:CX16">IF(CN16=0,BS16:CB16,CD16:CM16*(CC16-CN16)/100)</f>
        <v>20.039844579696794</v>
      </c>
      <c r="CP16" s="3">
        <v>72.694973524259439</v>
      </c>
      <c r="CQ16" s="3">
        <v>0</v>
      </c>
      <c r="CR16" s="3">
        <v>6.3706228651744015</v>
      </c>
      <c r="CS16" s="3">
        <v>0</v>
      </c>
      <c r="CT16" s="3">
        <v>0</v>
      </c>
      <c r="CU16" s="3">
        <v>2.2295558958652366</v>
      </c>
      <c r="CV16" s="3">
        <v>0</v>
      </c>
      <c r="CW16" s="3">
        <v>0</v>
      </c>
      <c r="CX16" s="3">
        <v>0</v>
      </c>
      <c r="CY16" s="3">
        <f t="shared" si="5"/>
        <v>101.33499686499586</v>
      </c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>
        <v>100</v>
      </c>
      <c r="DW16" s="3">
        <f ca="1"/>
        <v>100.63229541438074</v>
      </c>
      <c r="DX16" s="3">
        <f ca="1"/>
        <v>101.49573361099901</v>
      </c>
      <c r="DY16" s="3">
        <f ca="1"/>
        <v>101.80835353127164</v>
      </c>
      <c r="DZ16" s="3">
        <f ca="1"/>
        <v>101.33499686499586</v>
      </c>
      <c r="EA16" s="3"/>
      <c r="EB16" s="3"/>
      <c r="EC16" s="4">
        <f t="shared" ca="1" si="6"/>
        <v>1.3349968649958521E-2</v>
      </c>
      <c r="ED16" s="32">
        <f t="array" aca="1" ref="ED16" ca="1">STDEV(DW16:DZ16/DV16:DY16)*SQRT(12)</f>
        <v>2.0025608683987648E-2</v>
      </c>
      <c r="EE16" s="7">
        <f t="shared" ca="1" si="7"/>
        <v>0.66664483764895865</v>
      </c>
    </row>
    <row r="17" spans="1:135" x14ac:dyDescent="0.35">
      <c r="A17" s="3" t="s">
        <v>140</v>
      </c>
      <c r="B17" s="3">
        <v>0</v>
      </c>
      <c r="C17" s="3">
        <v>0</v>
      </c>
      <c r="D17" s="3">
        <v>0</v>
      </c>
      <c r="E17" s="3">
        <v>0</v>
      </c>
      <c r="F17" s="3">
        <v>100</v>
      </c>
      <c r="G17" s="3">
        <v>0</v>
      </c>
      <c r="H17" s="3">
        <v>0</v>
      </c>
      <c r="I17" s="3">
        <v>0</v>
      </c>
      <c r="J17" s="3">
        <v>0</v>
      </c>
      <c r="K17" s="3">
        <v>0</v>
      </c>
      <c r="L17" s="3">
        <v>100</v>
      </c>
      <c r="M17" s="4">
        <v>0.3</v>
      </c>
      <c r="N17" s="4">
        <v>0.02</v>
      </c>
      <c r="O17" s="3">
        <v>1.8</v>
      </c>
      <c r="P17" s="3">
        <v>0</v>
      </c>
      <c r="Q17" s="3">
        <v>0</v>
      </c>
      <c r="R17" s="3">
        <v>0</v>
      </c>
      <c r="S17" s="3">
        <v>0</v>
      </c>
      <c r="T17" s="3">
        <v>100.49348758191086</v>
      </c>
      <c r="U17" s="3">
        <v>0</v>
      </c>
      <c r="V17" s="3">
        <v>0</v>
      </c>
      <c r="W17" s="3">
        <v>0</v>
      </c>
      <c r="X17" s="3">
        <v>0</v>
      </c>
      <c r="Y17" s="3">
        <v>0</v>
      </c>
      <c r="Z17" s="3">
        <f t="shared" si="0"/>
        <v>100.49348758191086</v>
      </c>
      <c r="AA17" s="3">
        <v>0</v>
      </c>
      <c r="AB17" s="3">
        <v>0</v>
      </c>
      <c r="AC17" s="3">
        <v>0</v>
      </c>
      <c r="AD17" s="3">
        <v>0</v>
      </c>
      <c r="AE17" s="3">
        <v>97.427392605776248</v>
      </c>
      <c r="AF17" s="3">
        <v>0</v>
      </c>
      <c r="AG17" s="3">
        <v>0</v>
      </c>
      <c r="AH17" s="3">
        <v>0</v>
      </c>
      <c r="AI17" s="3">
        <v>0</v>
      </c>
      <c r="AJ17" s="3">
        <v>0</v>
      </c>
      <c r="AK17" s="3">
        <f t="shared" si="1"/>
        <v>97.427392605776248</v>
      </c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22">
        <f t="array" ref="AV17">IF(ISNUMBER(AL17),SUM(ABS(AL17:AU17*AK17/100-AA17:AJ17))/2*0.005,0)</f>
        <v>0</v>
      </c>
      <c r="AW17" s="3">
        <f t="array" ref="AW17:BF17">IF(AV17=0,AA17:AJ17,AL17:AU17*(AK17-AV17)/100)</f>
        <v>0</v>
      </c>
      <c r="AX17" s="3">
        <v>0</v>
      </c>
      <c r="AY17" s="3">
        <v>0</v>
      </c>
      <c r="AZ17" s="3">
        <v>0</v>
      </c>
      <c r="BA17" s="3">
        <v>97.427392605776248</v>
      </c>
      <c r="BB17" s="3">
        <v>0</v>
      </c>
      <c r="BC17" s="3">
        <v>0</v>
      </c>
      <c r="BD17" s="3">
        <v>0</v>
      </c>
      <c r="BE17" s="3">
        <v>0</v>
      </c>
      <c r="BF17" s="3">
        <v>0</v>
      </c>
      <c r="BG17" s="3">
        <f t="shared" si="4"/>
        <v>97.427392605776248</v>
      </c>
      <c r="BH17" s="3">
        <v>0</v>
      </c>
      <c r="BI17" s="3">
        <v>0</v>
      </c>
      <c r="BJ17" s="3">
        <v>0</v>
      </c>
      <c r="BK17" s="3">
        <v>0</v>
      </c>
      <c r="BL17" s="3">
        <v>103.58385243912306</v>
      </c>
      <c r="BM17" s="3">
        <v>0</v>
      </c>
      <c r="BN17" s="3">
        <v>0</v>
      </c>
      <c r="BO17" s="3">
        <v>0</v>
      </c>
      <c r="BP17" s="3">
        <v>0</v>
      </c>
      <c r="BQ17" s="3">
        <v>0</v>
      </c>
      <c r="BR17" s="3">
        <f t="shared" si="2"/>
        <v>103.58385243912306</v>
      </c>
      <c r="BS17" s="3">
        <v>0</v>
      </c>
      <c r="BT17" s="3">
        <v>0</v>
      </c>
      <c r="BU17" s="3">
        <v>0</v>
      </c>
      <c r="BV17" s="3">
        <v>0</v>
      </c>
      <c r="BW17" s="3">
        <v>99.822020872097752</v>
      </c>
      <c r="BX17" s="3">
        <v>0</v>
      </c>
      <c r="BY17" s="3">
        <v>0</v>
      </c>
      <c r="BZ17" s="3">
        <v>0</v>
      </c>
      <c r="CA17" s="3">
        <v>0</v>
      </c>
      <c r="CB17" s="3">
        <v>0</v>
      </c>
      <c r="CC17" s="3">
        <f t="shared" si="3"/>
        <v>99.822020872097752</v>
      </c>
      <c r="CD17" s="19"/>
      <c r="CE17" s="19"/>
      <c r="CF17" s="19"/>
      <c r="CG17" s="19"/>
      <c r="CH17" s="19"/>
      <c r="CI17" s="19"/>
      <c r="CJ17" s="19"/>
      <c r="CK17" s="19"/>
      <c r="CL17" s="19"/>
      <c r="CM17" s="19"/>
      <c r="CN17" s="22">
        <f t="array" ref="CN17">IF(ISNUMBER(CD17),SUM(ABS(CD17:CM17*CC17/100-BS17:CB17))/2*0.005,0)</f>
        <v>0</v>
      </c>
      <c r="CO17" s="3">
        <f t="array" ref="CO17:CX17">IF(CN17=0,BS17:CB17,CD17:CM17*(CC17-CN17)/100)</f>
        <v>0</v>
      </c>
      <c r="CP17" s="3">
        <v>0</v>
      </c>
      <c r="CQ17" s="3">
        <v>0</v>
      </c>
      <c r="CR17" s="3">
        <v>0</v>
      </c>
      <c r="CS17" s="3">
        <v>99.822020872097752</v>
      </c>
      <c r="CT17" s="3">
        <v>0</v>
      </c>
      <c r="CU17" s="3">
        <v>0</v>
      </c>
      <c r="CV17" s="3">
        <v>0</v>
      </c>
      <c r="CW17" s="3">
        <v>0</v>
      </c>
      <c r="CX17" s="3">
        <v>0</v>
      </c>
      <c r="CY17" s="3">
        <f t="shared" si="5"/>
        <v>99.822020872097752</v>
      </c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>
        <v>100</v>
      </c>
      <c r="DW17" s="3">
        <f ca="1"/>
        <v>100.49348758191086</v>
      </c>
      <c r="DX17" s="3">
        <f ca="1"/>
        <v>97.427392605776248</v>
      </c>
      <c r="DY17" s="3">
        <f ca="1"/>
        <v>103.58385243912306</v>
      </c>
      <c r="DZ17" s="3">
        <f ca="1"/>
        <v>99.822020872097752</v>
      </c>
      <c r="EA17" s="3"/>
      <c r="EB17" s="3"/>
      <c r="EC17" s="4">
        <f t="shared" ca="1" si="6"/>
        <v>-1.7797912790225023E-3</v>
      </c>
      <c r="ED17" s="32">
        <f t="array" aca="1" ref="ED17" ca="1">STDEV(DW17:DZ17/DV17:DY17)*SQRT(12)</f>
        <v>0.15832535399417433</v>
      </c>
      <c r="EE17" s="7">
        <f t="shared" ca="1" si="7"/>
        <v>-1.1241353542705427E-2</v>
      </c>
    </row>
    <row r="18" spans="1:135" x14ac:dyDescent="0.35">
      <c r="A18" s="3" t="s">
        <v>106</v>
      </c>
      <c r="B18" s="3">
        <v>0</v>
      </c>
      <c r="C18" s="3">
        <v>0</v>
      </c>
      <c r="D18" s="3">
        <v>49</v>
      </c>
      <c r="E18" s="3">
        <v>0</v>
      </c>
      <c r="F18" s="3">
        <v>0</v>
      </c>
      <c r="G18" s="3">
        <v>0</v>
      </c>
      <c r="H18" s="3">
        <v>0</v>
      </c>
      <c r="I18" s="3">
        <v>0</v>
      </c>
      <c r="J18" s="3">
        <v>51</v>
      </c>
      <c r="K18" s="3">
        <v>0</v>
      </c>
      <c r="L18" s="3">
        <v>100</v>
      </c>
      <c r="M18" s="4">
        <v>0.08</v>
      </c>
      <c r="N18" s="4">
        <v>0.08</v>
      </c>
      <c r="O18" s="3">
        <v>1</v>
      </c>
      <c r="P18" s="3">
        <v>0</v>
      </c>
      <c r="Q18" s="3">
        <v>0</v>
      </c>
      <c r="R18" s="3">
        <v>49.643987483236472</v>
      </c>
      <c r="S18" s="3">
        <v>0</v>
      </c>
      <c r="T18" s="3">
        <v>0</v>
      </c>
      <c r="U18" s="3">
        <v>0</v>
      </c>
      <c r="V18" s="3">
        <v>0</v>
      </c>
      <c r="W18" s="3">
        <v>0</v>
      </c>
      <c r="X18" s="3">
        <v>52.751373626373635</v>
      </c>
      <c r="Y18" s="3">
        <v>0</v>
      </c>
      <c r="Z18" s="3">
        <f t="shared" si="0"/>
        <v>102.39536110961011</v>
      </c>
      <c r="AA18" s="3">
        <v>0</v>
      </c>
      <c r="AB18" s="3">
        <v>0</v>
      </c>
      <c r="AC18" s="3">
        <v>50.635281163013552</v>
      </c>
      <c r="AD18" s="3">
        <v>0</v>
      </c>
      <c r="AE18" s="3">
        <v>0</v>
      </c>
      <c r="AF18" s="3">
        <v>0</v>
      </c>
      <c r="AG18" s="3">
        <v>0</v>
      </c>
      <c r="AH18" s="3">
        <v>0</v>
      </c>
      <c r="AI18" s="3">
        <v>54.31593406593408</v>
      </c>
      <c r="AJ18" s="3">
        <v>0</v>
      </c>
      <c r="AK18" s="3">
        <f t="shared" si="1"/>
        <v>104.95121522894763</v>
      </c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22">
        <f t="array" ref="AV18">IF(ISNUMBER(AL18),SUM(ABS(AL18:AU18*AK18/100-AA18:AJ18))/2*0.005,0)</f>
        <v>0</v>
      </c>
      <c r="AW18" s="3">
        <f t="array" ref="AW18:BF18">IF(AV18=0,AA18:AJ18,AL18:AU18*(AK18-AV18)/100)</f>
        <v>0</v>
      </c>
      <c r="AX18" s="3">
        <v>0</v>
      </c>
      <c r="AY18" s="3">
        <v>50.635281163013552</v>
      </c>
      <c r="AZ18" s="3">
        <v>0</v>
      </c>
      <c r="BA18" s="3">
        <v>0</v>
      </c>
      <c r="BB18" s="3">
        <v>0</v>
      </c>
      <c r="BC18" s="3">
        <v>0</v>
      </c>
      <c r="BD18" s="3">
        <v>0</v>
      </c>
      <c r="BE18" s="3">
        <v>54.31593406593408</v>
      </c>
      <c r="BF18" s="3">
        <v>0</v>
      </c>
      <c r="BG18" s="3">
        <f t="shared" si="4"/>
        <v>104.95121522894763</v>
      </c>
      <c r="BH18" s="3">
        <v>0</v>
      </c>
      <c r="BI18" s="3">
        <v>0</v>
      </c>
      <c r="BJ18" s="3">
        <v>50.825290508507003</v>
      </c>
      <c r="BK18" s="3">
        <v>0</v>
      </c>
      <c r="BL18" s="3">
        <v>0</v>
      </c>
      <c r="BM18" s="3">
        <v>0</v>
      </c>
      <c r="BN18" s="3">
        <v>0</v>
      </c>
      <c r="BO18" s="3">
        <v>0</v>
      </c>
      <c r="BP18" s="3">
        <v>55.023633532591205</v>
      </c>
      <c r="BQ18" s="3">
        <v>0</v>
      </c>
      <c r="BR18" s="3">
        <f t="shared" si="2"/>
        <v>105.8489240410982</v>
      </c>
      <c r="BS18" s="3">
        <v>0</v>
      </c>
      <c r="BT18" s="3">
        <v>0</v>
      </c>
      <c r="BU18" s="3">
        <v>50.780963550100843</v>
      </c>
      <c r="BV18" s="3">
        <v>0</v>
      </c>
      <c r="BW18" s="3">
        <v>0</v>
      </c>
      <c r="BX18" s="3">
        <v>0</v>
      </c>
      <c r="BY18" s="3">
        <v>0</v>
      </c>
      <c r="BZ18" s="3">
        <v>0</v>
      </c>
      <c r="CA18" s="3">
        <v>54.893888630370732</v>
      </c>
      <c r="CB18" s="3">
        <v>0</v>
      </c>
      <c r="CC18" s="3">
        <f t="shared" si="3"/>
        <v>105.67485218047158</v>
      </c>
      <c r="CD18" s="19"/>
      <c r="CE18" s="19"/>
      <c r="CF18" s="19"/>
      <c r="CG18" s="19"/>
      <c r="CH18" s="19"/>
      <c r="CI18" s="19"/>
      <c r="CJ18" s="19"/>
      <c r="CK18" s="19"/>
      <c r="CL18" s="19"/>
      <c r="CM18" s="19"/>
      <c r="CN18" s="22">
        <f t="array" ref="CN18">IF(ISNUMBER(CD18),SUM(ABS(CD18:CM18*CC18/100-BS18:CB18))/2*0.005,0)</f>
        <v>0</v>
      </c>
      <c r="CO18" s="3">
        <f t="array" ref="CO18:CX18">IF(CN18=0,BS18:CB18,CD18:CM18*(CC18-CN18)/100)</f>
        <v>0</v>
      </c>
      <c r="CP18" s="3">
        <v>0</v>
      </c>
      <c r="CQ18" s="3">
        <v>50.780963550100843</v>
      </c>
      <c r="CR18" s="3">
        <v>0</v>
      </c>
      <c r="CS18" s="3">
        <v>0</v>
      </c>
      <c r="CT18" s="3">
        <v>0</v>
      </c>
      <c r="CU18" s="3">
        <v>0</v>
      </c>
      <c r="CV18" s="3">
        <v>0</v>
      </c>
      <c r="CW18" s="3">
        <v>54.893888630370732</v>
      </c>
      <c r="CX18" s="3">
        <v>0</v>
      </c>
      <c r="CY18" s="3">
        <f t="shared" si="5"/>
        <v>105.67485218047158</v>
      </c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>
        <v>100</v>
      </c>
      <c r="DW18" s="3">
        <f ca="1"/>
        <v>102.39536110961011</v>
      </c>
      <c r="DX18" s="3">
        <f ca="1"/>
        <v>104.95121522894763</v>
      </c>
      <c r="DY18" s="3">
        <f ca="1"/>
        <v>105.8489240410982</v>
      </c>
      <c r="DZ18" s="3">
        <f ca="1"/>
        <v>105.67485218047158</v>
      </c>
      <c r="EA18" s="3"/>
      <c r="EB18" s="3"/>
      <c r="EC18" s="4">
        <f t="shared" ca="1" si="6"/>
        <v>5.6748521804715679E-2</v>
      </c>
      <c r="ED18" s="32">
        <f t="array" aca="1" ref="ED18" ca="1">STDEV(DW18:DZ18/DV18:DY18)*SQRT(12)</f>
        <v>4.4434990955618869E-2</v>
      </c>
      <c r="EE18" s="7">
        <f t="shared" ca="1" si="7"/>
        <v>1.2771133870916147</v>
      </c>
    </row>
    <row r="19" spans="1:135" x14ac:dyDescent="0.35">
      <c r="A19" s="3" t="s">
        <v>146</v>
      </c>
      <c r="B19" s="3">
        <v>0</v>
      </c>
      <c r="C19" s="3">
        <v>0</v>
      </c>
      <c r="D19" s="3">
        <v>0</v>
      </c>
      <c r="E19" s="3">
        <v>0</v>
      </c>
      <c r="F19" s="3">
        <v>0</v>
      </c>
      <c r="G19" s="3">
        <v>0</v>
      </c>
      <c r="H19" s="3">
        <v>0</v>
      </c>
      <c r="I19" s="3">
        <v>0</v>
      </c>
      <c r="J19" s="3">
        <v>0</v>
      </c>
      <c r="K19" s="3">
        <v>100</v>
      </c>
      <c r="L19" s="3">
        <v>100</v>
      </c>
      <c r="M19" s="4">
        <v>0.15</v>
      </c>
      <c r="N19" s="4">
        <v>1.8E-3</v>
      </c>
      <c r="O19" s="3">
        <v>0.8</v>
      </c>
      <c r="P19" s="3">
        <v>0</v>
      </c>
      <c r="Q19" s="3">
        <v>0</v>
      </c>
      <c r="R19" s="3">
        <v>0</v>
      </c>
      <c r="S19" s="3">
        <v>0</v>
      </c>
      <c r="T19" s="3">
        <v>0</v>
      </c>
      <c r="U19" s="3">
        <v>0</v>
      </c>
      <c r="V19" s="3">
        <v>0</v>
      </c>
      <c r="W19" s="3">
        <v>0</v>
      </c>
      <c r="X19" s="3">
        <v>0</v>
      </c>
      <c r="Y19" s="3">
        <v>100.78029748841746</v>
      </c>
      <c r="Z19" s="3">
        <f t="shared" si="0"/>
        <v>100.78029748841746</v>
      </c>
      <c r="AA19" s="3">
        <v>0</v>
      </c>
      <c r="AB19" s="3">
        <v>0</v>
      </c>
      <c r="AC19" s="3">
        <v>0</v>
      </c>
      <c r="AD19" s="3">
        <v>0</v>
      </c>
      <c r="AE19" s="3">
        <v>0</v>
      </c>
      <c r="AF19" s="3">
        <v>0</v>
      </c>
      <c r="AG19" s="3">
        <v>0</v>
      </c>
      <c r="AH19" s="3">
        <v>0</v>
      </c>
      <c r="AI19" s="3">
        <v>0</v>
      </c>
      <c r="AJ19" s="3">
        <v>103.75518166300903</v>
      </c>
      <c r="AK19" s="3">
        <f t="shared" si="1"/>
        <v>103.75518166300903</v>
      </c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22">
        <f t="array" ref="AV19">IF(ISNUMBER(AL19),SUM(ABS(AL19:AU19*AK19/100-AA19:AJ19))/2*0.005,0)</f>
        <v>0</v>
      </c>
      <c r="AW19" s="3">
        <f t="array" ref="AW19:BF19">IF(AV19=0,AA19:AJ19,AL19:AU19*(AK19-AV19)/100)</f>
        <v>0</v>
      </c>
      <c r="AX19" s="3">
        <v>0</v>
      </c>
      <c r="AY19" s="3">
        <v>0</v>
      </c>
      <c r="AZ19" s="3">
        <v>0</v>
      </c>
      <c r="BA19" s="3">
        <v>0</v>
      </c>
      <c r="BB19" s="3">
        <v>0</v>
      </c>
      <c r="BC19" s="3">
        <v>0</v>
      </c>
      <c r="BD19" s="3">
        <v>0</v>
      </c>
      <c r="BE19" s="3">
        <v>0</v>
      </c>
      <c r="BF19" s="3">
        <v>103.75518166300903</v>
      </c>
      <c r="BG19" s="3">
        <f t="shared" si="4"/>
        <v>103.75518166300903</v>
      </c>
      <c r="BH19" s="3">
        <v>0</v>
      </c>
      <c r="BI19" s="3">
        <v>0</v>
      </c>
      <c r="BJ19" s="3">
        <v>0</v>
      </c>
      <c r="BK19" s="3">
        <v>0</v>
      </c>
      <c r="BL19" s="3">
        <v>0</v>
      </c>
      <c r="BM19" s="3">
        <v>0</v>
      </c>
      <c r="BN19" s="3">
        <v>0</v>
      </c>
      <c r="BO19" s="3">
        <v>0</v>
      </c>
      <c r="BP19" s="3">
        <v>0</v>
      </c>
      <c r="BQ19" s="3">
        <v>106.23724545930554</v>
      </c>
      <c r="BR19" s="3">
        <f t="shared" si="2"/>
        <v>106.23724545930554</v>
      </c>
      <c r="BS19" s="3">
        <v>0</v>
      </c>
      <c r="BT19" s="3">
        <v>0</v>
      </c>
      <c r="BU19" s="3">
        <v>0</v>
      </c>
      <c r="BV19" s="3">
        <v>0</v>
      </c>
      <c r="BW19" s="3">
        <v>0</v>
      </c>
      <c r="BX19" s="3">
        <v>0</v>
      </c>
      <c r="BY19" s="3">
        <v>0</v>
      </c>
      <c r="BZ19" s="3">
        <v>0</v>
      </c>
      <c r="CA19" s="3">
        <v>0</v>
      </c>
      <c r="CB19" s="3">
        <v>107.68716391456788</v>
      </c>
      <c r="CC19" s="3">
        <f t="shared" si="3"/>
        <v>107.68716391456788</v>
      </c>
      <c r="CD19" s="19"/>
      <c r="CE19" s="19"/>
      <c r="CF19" s="19"/>
      <c r="CG19" s="19"/>
      <c r="CH19" s="19"/>
      <c r="CI19" s="19"/>
      <c r="CJ19" s="19"/>
      <c r="CK19" s="19"/>
      <c r="CL19" s="19"/>
      <c r="CM19" s="19"/>
      <c r="CN19" s="22">
        <f t="array" ref="CN19">IF(ISNUMBER(CD19),SUM(ABS(CD19:CM19*CC19/100-BS19:CB19))/2*0.005,0)</f>
        <v>0</v>
      </c>
      <c r="CO19" s="3">
        <f t="array" ref="CO19:CX19">IF(CN19=0,BS19:CB19,CD19:CM19*(CC19-CN19)/100)</f>
        <v>0</v>
      </c>
      <c r="CP19" s="3">
        <v>0</v>
      </c>
      <c r="CQ19" s="3">
        <v>0</v>
      </c>
      <c r="CR19" s="3">
        <v>0</v>
      </c>
      <c r="CS19" s="3">
        <v>0</v>
      </c>
      <c r="CT19" s="3">
        <v>0</v>
      </c>
      <c r="CU19" s="3">
        <v>0</v>
      </c>
      <c r="CV19" s="3">
        <v>0</v>
      </c>
      <c r="CW19" s="3">
        <v>0</v>
      </c>
      <c r="CX19" s="3">
        <v>107.68716391456788</v>
      </c>
      <c r="CY19" s="3">
        <f t="shared" si="5"/>
        <v>107.68716391456788</v>
      </c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>
        <v>100</v>
      </c>
      <c r="DW19" s="3">
        <f ca="1"/>
        <v>100.78029748841746</v>
      </c>
      <c r="DX19" s="3">
        <f ca="1"/>
        <v>103.75518166300903</v>
      </c>
      <c r="DY19" s="3">
        <f ca="1"/>
        <v>106.23724545930554</v>
      </c>
      <c r="DZ19" s="3">
        <f ca="1"/>
        <v>107.68716391456788</v>
      </c>
      <c r="EA19" s="3"/>
      <c r="EB19" s="3"/>
      <c r="EC19" s="4">
        <f t="shared" ca="1" si="6"/>
        <v>7.6871639145678738E-2</v>
      </c>
      <c r="ED19" s="32">
        <f t="array" aca="1" ref="ED19" ca="1">STDEV(DW19:DZ19/DV19:DY19)*SQRT(12)</f>
        <v>3.3975235454091382E-2</v>
      </c>
      <c r="EE19" s="7">
        <f t="shared" ca="1" si="7"/>
        <v>2.2625785551817761</v>
      </c>
    </row>
    <row r="20" spans="1:135" x14ac:dyDescent="0.35">
      <c r="A20" s="3" t="s">
        <v>114</v>
      </c>
      <c r="B20" s="3">
        <v>5</v>
      </c>
      <c r="C20" s="3">
        <v>0</v>
      </c>
      <c r="D20" s="3">
        <v>0</v>
      </c>
      <c r="E20" s="3">
        <v>60</v>
      </c>
      <c r="F20" s="3">
        <v>5</v>
      </c>
      <c r="G20" s="3">
        <v>0</v>
      </c>
      <c r="H20" s="3">
        <v>10</v>
      </c>
      <c r="I20" s="3">
        <v>20</v>
      </c>
      <c r="J20" s="3">
        <v>0</v>
      </c>
      <c r="K20" s="3">
        <v>0</v>
      </c>
      <c r="L20" s="3">
        <v>100</v>
      </c>
      <c r="M20" s="4">
        <v>0.1789</v>
      </c>
      <c r="N20" s="4">
        <v>6.8900000000000003E-2</v>
      </c>
      <c r="O20" s="3">
        <v>1.37</v>
      </c>
      <c r="P20" s="3">
        <v>5.0069748903945799</v>
      </c>
      <c r="Q20" s="3">
        <v>0</v>
      </c>
      <c r="R20" s="3">
        <v>0</v>
      </c>
      <c r="S20" s="3">
        <v>60.036934441366576</v>
      </c>
      <c r="T20" s="3">
        <v>5.0246743790955426</v>
      </c>
      <c r="U20" s="3">
        <v>0</v>
      </c>
      <c r="V20" s="3">
        <v>10.111026033690658</v>
      </c>
      <c r="W20" s="3">
        <v>20.333333333333332</v>
      </c>
      <c r="X20" s="3">
        <v>0</v>
      </c>
      <c r="Y20" s="3">
        <v>0</v>
      </c>
      <c r="Z20" s="3">
        <f t="shared" si="0"/>
        <v>100.51294307788069</v>
      </c>
      <c r="AA20" s="3">
        <v>5.007972097104477</v>
      </c>
      <c r="AB20" s="3">
        <v>0</v>
      </c>
      <c r="AC20" s="3">
        <v>0</v>
      </c>
      <c r="AD20" s="3">
        <v>61.298861188057856</v>
      </c>
      <c r="AE20" s="3">
        <v>4.8713696302888119</v>
      </c>
      <c r="AF20" s="3">
        <v>0</v>
      </c>
      <c r="AG20" s="3">
        <v>9.9655436447166927</v>
      </c>
      <c r="AH20" s="3">
        <v>20.657738095238095</v>
      </c>
      <c r="AI20" s="3">
        <v>0</v>
      </c>
      <c r="AJ20" s="3">
        <v>0</v>
      </c>
      <c r="AK20" s="3">
        <f t="shared" si="1"/>
        <v>101.80148465540591</v>
      </c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22">
        <f t="array" ref="AV20">IF(ISNUMBER(AL20),SUM(ABS(AL20:AU20*AK20/100-AA20:AJ20))/2*0.005,0)</f>
        <v>0</v>
      </c>
      <c r="AW20" s="3">
        <f t="array" ref="AW20:BF20">IF(AV20=0,AA20:AJ20,AL20:AU20*(AK20-AV20)/100)</f>
        <v>5.007972097104477</v>
      </c>
      <c r="AX20" s="3">
        <v>0</v>
      </c>
      <c r="AY20" s="3">
        <v>0</v>
      </c>
      <c r="AZ20" s="3">
        <v>61.298861188057856</v>
      </c>
      <c r="BA20" s="3">
        <v>4.8713696302888119</v>
      </c>
      <c r="BB20" s="3">
        <v>0</v>
      </c>
      <c r="BC20" s="3">
        <v>9.9655436447166927</v>
      </c>
      <c r="BD20" s="3">
        <v>20.657738095238095</v>
      </c>
      <c r="BE20" s="3">
        <v>0</v>
      </c>
      <c r="BF20" s="3">
        <v>0</v>
      </c>
      <c r="BG20" s="3">
        <f t="shared" si="4"/>
        <v>101.80148465540591</v>
      </c>
      <c r="BH20" s="3">
        <v>5.0169541116269842</v>
      </c>
      <c r="BI20" s="3">
        <v>0</v>
      </c>
      <c r="BJ20" s="3">
        <v>0</v>
      </c>
      <c r="BK20" s="3">
        <v>62.905970586958233</v>
      </c>
      <c r="BL20" s="3">
        <v>5.1791926219561528</v>
      </c>
      <c r="BM20" s="3">
        <v>0</v>
      </c>
      <c r="BN20" s="3">
        <v>10.176110260336905</v>
      </c>
      <c r="BO20" s="3">
        <v>20.846783078545073</v>
      </c>
      <c r="BP20" s="3">
        <v>0</v>
      </c>
      <c r="BQ20" s="3">
        <v>0</v>
      </c>
      <c r="BR20" s="3">
        <f t="shared" si="2"/>
        <v>104.12501065942335</v>
      </c>
      <c r="BS20" s="3">
        <v>5.0099611449241985</v>
      </c>
      <c r="BT20" s="3">
        <v>0</v>
      </c>
      <c r="BU20" s="3">
        <v>0</v>
      </c>
      <c r="BV20" s="3">
        <v>61.651189017816783</v>
      </c>
      <c r="BW20" s="3">
        <v>4.9911010436048873</v>
      </c>
      <c r="BX20" s="3">
        <v>0</v>
      </c>
      <c r="BY20" s="3">
        <v>9.6937212863705966</v>
      </c>
      <c r="BZ20" s="3">
        <v>20.304041029696013</v>
      </c>
      <c r="CA20" s="3">
        <v>0</v>
      </c>
      <c r="CB20" s="3">
        <v>0</v>
      </c>
      <c r="CC20" s="3">
        <f t="shared" si="3"/>
        <v>101.65001352241248</v>
      </c>
      <c r="CD20" s="19"/>
      <c r="CE20" s="19"/>
      <c r="CF20" s="19"/>
      <c r="CG20" s="19"/>
      <c r="CH20" s="19"/>
      <c r="CI20" s="19"/>
      <c r="CJ20" s="19"/>
      <c r="CK20" s="19"/>
      <c r="CL20" s="19"/>
      <c r="CM20" s="19"/>
      <c r="CN20" s="22">
        <f t="array" ref="CN20">IF(ISNUMBER(CD20),SUM(ABS(CD20:CM20*CC20/100-BS20:CB20))/2*0.005,0)</f>
        <v>0</v>
      </c>
      <c r="CO20" s="3">
        <f t="array" ref="CO20:CX20">IF(CN20=0,BS20:CB20,CD20:CM20*(CC20-CN20)/100)</f>
        <v>5.0099611449241985</v>
      </c>
      <c r="CP20" s="3">
        <v>0</v>
      </c>
      <c r="CQ20" s="3">
        <v>0</v>
      </c>
      <c r="CR20" s="3">
        <v>61.651189017816783</v>
      </c>
      <c r="CS20" s="3">
        <v>4.9911010436048873</v>
      </c>
      <c r="CT20" s="3">
        <v>0</v>
      </c>
      <c r="CU20" s="3">
        <v>9.6937212863705966</v>
      </c>
      <c r="CV20" s="3">
        <v>20.304041029696013</v>
      </c>
      <c r="CW20" s="3">
        <v>0</v>
      </c>
      <c r="CX20" s="3">
        <v>0</v>
      </c>
      <c r="CY20" s="3">
        <f t="shared" si="5"/>
        <v>101.65001352241248</v>
      </c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>
        <v>100</v>
      </c>
      <c r="DW20" s="3">
        <f ca="1"/>
        <v>100.51294307788069</v>
      </c>
      <c r="DX20" s="3">
        <f ca="1"/>
        <v>101.80148465540591</v>
      </c>
      <c r="DY20" s="3">
        <f ca="1"/>
        <v>104.12501065942335</v>
      </c>
      <c r="DZ20" s="3">
        <f ca="1"/>
        <v>101.65001352241248</v>
      </c>
      <c r="EA20" s="3"/>
      <c r="EB20" s="3"/>
      <c r="EC20" s="4">
        <f t="shared" ca="1" si="6"/>
        <v>1.6500135224124746E-2</v>
      </c>
      <c r="ED20" s="32">
        <f t="array" aca="1" ref="ED20" ca="1">STDEV(DW20:DZ20/DV20:DY20)*SQRT(12)</f>
        <v>6.9406060480314669E-2</v>
      </c>
      <c r="EE20" s="7">
        <f t="shared" ca="1" si="7"/>
        <v>0.23773334936370011</v>
      </c>
    </row>
    <row r="21" spans="1:135" x14ac:dyDescent="0.35">
      <c r="A21" s="3" t="s">
        <v>21</v>
      </c>
      <c r="B21" s="3">
        <v>0</v>
      </c>
      <c r="C21" s="3">
        <v>0</v>
      </c>
      <c r="D21" s="3">
        <v>0</v>
      </c>
      <c r="E21" s="3">
        <v>25</v>
      </c>
      <c r="F21" s="3">
        <v>0</v>
      </c>
      <c r="G21" s="3">
        <v>25</v>
      </c>
      <c r="H21" s="3">
        <v>0</v>
      </c>
      <c r="I21" s="3">
        <v>0</v>
      </c>
      <c r="J21" s="3">
        <v>0</v>
      </c>
      <c r="K21" s="3">
        <v>50</v>
      </c>
      <c r="L21" s="3">
        <v>100</v>
      </c>
      <c r="M21" s="4">
        <v>9.2499999999999999E-2</v>
      </c>
      <c r="N21" s="4">
        <v>0.11599999999999999</v>
      </c>
      <c r="O21" s="3">
        <v>0.8</v>
      </c>
      <c r="P21" s="3">
        <v>0</v>
      </c>
      <c r="Q21" s="3">
        <v>0</v>
      </c>
      <c r="R21" s="3">
        <v>0</v>
      </c>
      <c r="S21" s="3">
        <v>25.015389350569407</v>
      </c>
      <c r="T21" s="3">
        <v>0</v>
      </c>
      <c r="U21" s="3">
        <v>25.29669762641899</v>
      </c>
      <c r="V21" s="3">
        <v>0</v>
      </c>
      <c r="W21" s="3">
        <v>0</v>
      </c>
      <c r="X21" s="3">
        <v>0</v>
      </c>
      <c r="Y21" s="3">
        <v>50.39014874420873</v>
      </c>
      <c r="Z21" s="3">
        <f t="shared" si="0"/>
        <v>100.70223572119713</v>
      </c>
      <c r="AA21" s="3">
        <v>0</v>
      </c>
      <c r="AB21" s="3">
        <v>0</v>
      </c>
      <c r="AC21" s="3">
        <v>0</v>
      </c>
      <c r="AD21" s="3">
        <v>25.541192161690777</v>
      </c>
      <c r="AE21" s="3">
        <v>0</v>
      </c>
      <c r="AF21" s="3">
        <v>25.804093567251464</v>
      </c>
      <c r="AG21" s="3">
        <v>0</v>
      </c>
      <c r="AH21" s="3">
        <v>0</v>
      </c>
      <c r="AI21" s="3">
        <v>0</v>
      </c>
      <c r="AJ21" s="3">
        <v>51.877590831504513</v>
      </c>
      <c r="AK21" s="3">
        <f t="shared" si="1"/>
        <v>103.22287656044676</v>
      </c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22">
        <f t="array" ref="AV21">IF(ISNUMBER(AL21),SUM(ABS(AL21:AU21*AK21/100-AA21:AJ21))/2*0.005,0)</f>
        <v>0</v>
      </c>
      <c r="AW21" s="3">
        <f t="array" ref="AW21:BF21">IF(AV21=0,AA21:AJ21,AL21:AU21*(AK21-AV21)/100)</f>
        <v>0</v>
      </c>
      <c r="AX21" s="3">
        <v>0</v>
      </c>
      <c r="AY21" s="3">
        <v>0</v>
      </c>
      <c r="AZ21" s="3">
        <v>25.541192161690777</v>
      </c>
      <c r="BA21" s="3">
        <v>0</v>
      </c>
      <c r="BB21" s="3">
        <v>25.804093567251464</v>
      </c>
      <c r="BC21" s="3">
        <v>0</v>
      </c>
      <c r="BD21" s="3">
        <v>0</v>
      </c>
      <c r="BE21" s="3">
        <v>0</v>
      </c>
      <c r="BF21" s="3">
        <v>51.877590831504513</v>
      </c>
      <c r="BG21" s="3">
        <f t="shared" si="4"/>
        <v>103.22287656044676</v>
      </c>
      <c r="BH21" s="3">
        <v>0</v>
      </c>
      <c r="BI21" s="3">
        <v>0</v>
      </c>
      <c r="BJ21" s="3">
        <v>0</v>
      </c>
      <c r="BK21" s="3">
        <v>26.210821077899265</v>
      </c>
      <c r="BL21" s="3">
        <v>0</v>
      </c>
      <c r="BM21" s="3">
        <v>26.275003013899514</v>
      </c>
      <c r="BN21" s="3">
        <v>0</v>
      </c>
      <c r="BO21" s="3">
        <v>0</v>
      </c>
      <c r="BP21" s="3">
        <v>0</v>
      </c>
      <c r="BQ21" s="3">
        <v>53.11862272965277</v>
      </c>
      <c r="BR21" s="3">
        <f t="shared" si="2"/>
        <v>105.60444682145155</v>
      </c>
      <c r="BS21" s="3">
        <v>0</v>
      </c>
      <c r="BT21" s="3">
        <v>0</v>
      </c>
      <c r="BU21" s="3">
        <v>0</v>
      </c>
      <c r="BV21" s="3">
        <v>25.687995424090328</v>
      </c>
      <c r="BW21" s="3">
        <v>0</v>
      </c>
      <c r="BX21" s="3">
        <v>25.895659292988586</v>
      </c>
      <c r="BY21" s="3">
        <v>0</v>
      </c>
      <c r="BZ21" s="3">
        <v>0</v>
      </c>
      <c r="CA21" s="3">
        <v>0</v>
      </c>
      <c r="CB21" s="3">
        <v>53.843581957283938</v>
      </c>
      <c r="CC21" s="3">
        <f t="shared" si="3"/>
        <v>105.42723667436286</v>
      </c>
      <c r="CD21" s="19"/>
      <c r="CE21" s="19"/>
      <c r="CF21" s="19"/>
      <c r="CG21" s="19"/>
      <c r="CH21" s="19"/>
      <c r="CI21" s="19"/>
      <c r="CJ21" s="19"/>
      <c r="CK21" s="19"/>
      <c r="CL21" s="19"/>
      <c r="CM21" s="19"/>
      <c r="CN21" s="22">
        <f t="array" ref="CN21">IF(ISNUMBER(CD21),SUM(ABS(CD21:CM21*CC21/100-BS21:CB21))/2*0.005,0)</f>
        <v>0</v>
      </c>
      <c r="CO21" s="3">
        <f t="array" ref="CO21:CX21">IF(CN21=0,BS21:CB21,CD21:CM21*(CC21-CN21)/100)</f>
        <v>0</v>
      </c>
      <c r="CP21" s="3">
        <v>0</v>
      </c>
      <c r="CQ21" s="3">
        <v>0</v>
      </c>
      <c r="CR21" s="3">
        <v>25.687995424090328</v>
      </c>
      <c r="CS21" s="3">
        <v>0</v>
      </c>
      <c r="CT21" s="3">
        <v>25.895659292988586</v>
      </c>
      <c r="CU21" s="3">
        <v>0</v>
      </c>
      <c r="CV21" s="3">
        <v>0</v>
      </c>
      <c r="CW21" s="3">
        <v>0</v>
      </c>
      <c r="CX21" s="3">
        <v>53.843581957283938</v>
      </c>
      <c r="CY21" s="3">
        <f t="shared" si="5"/>
        <v>105.42723667436286</v>
      </c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>
        <v>100</v>
      </c>
      <c r="DW21" s="3">
        <f ca="1"/>
        <v>100.70223572119713</v>
      </c>
      <c r="DX21" s="3">
        <f ca="1"/>
        <v>103.22287656044676</v>
      </c>
      <c r="DY21" s="3">
        <f ca="1"/>
        <v>105.60444682145155</v>
      </c>
      <c r="DZ21" s="3">
        <f ca="1"/>
        <v>105.42723667436286</v>
      </c>
      <c r="EA21" s="3"/>
      <c r="EB21" s="3"/>
      <c r="EC21" s="4">
        <f t="shared" ca="1" si="6"/>
        <v>5.4272366743628675E-2</v>
      </c>
      <c r="ED21" s="32">
        <f t="array" aca="1" ref="ED21" ca="1">STDEV(DW21:DZ21/DV21:DY21)*SQRT(12)</f>
        <v>4.4579714746805603E-2</v>
      </c>
      <c r="EE21" s="7">
        <f t="shared" ca="1" si="7"/>
        <v>1.2174229254689792</v>
      </c>
    </row>
    <row r="22" spans="1:135" x14ac:dyDescent="0.35">
      <c r="A22" s="3" t="s">
        <v>77</v>
      </c>
      <c r="B22" s="3">
        <v>0</v>
      </c>
      <c r="C22" s="3">
        <v>0</v>
      </c>
      <c r="D22" s="3">
        <v>0</v>
      </c>
      <c r="E22" s="3">
        <v>57</v>
      </c>
      <c r="F22" s="3">
        <v>0</v>
      </c>
      <c r="G22" s="3">
        <v>0</v>
      </c>
      <c r="H22" s="3">
        <v>0</v>
      </c>
      <c r="I22" s="3">
        <v>43</v>
      </c>
      <c r="J22" s="3">
        <v>0</v>
      </c>
      <c r="K22" s="3">
        <v>0</v>
      </c>
      <c r="L22" s="3">
        <v>100</v>
      </c>
      <c r="M22" s="4">
        <v>5.4699999999999999E-2</v>
      </c>
      <c r="N22" s="4">
        <v>0.1198</v>
      </c>
      <c r="O22" s="3">
        <v>0.54</v>
      </c>
      <c r="P22" s="3">
        <v>0</v>
      </c>
      <c r="Q22" s="3">
        <v>0</v>
      </c>
      <c r="R22" s="3">
        <v>0</v>
      </c>
      <c r="S22" s="3">
        <v>57.035087719298247</v>
      </c>
      <c r="T22" s="3">
        <v>0</v>
      </c>
      <c r="U22" s="3">
        <v>0</v>
      </c>
      <c r="V22" s="3">
        <v>0</v>
      </c>
      <c r="W22" s="3">
        <v>43.716666666666661</v>
      </c>
      <c r="X22" s="3">
        <v>0</v>
      </c>
      <c r="Y22" s="3">
        <v>0</v>
      </c>
      <c r="Z22" s="3">
        <f t="shared" si="0"/>
        <v>100.75175438596492</v>
      </c>
      <c r="AA22" s="3">
        <v>0</v>
      </c>
      <c r="AB22" s="3">
        <v>0</v>
      </c>
      <c r="AC22" s="3">
        <v>0</v>
      </c>
      <c r="AD22" s="3">
        <v>58.233918128654963</v>
      </c>
      <c r="AE22" s="3">
        <v>0</v>
      </c>
      <c r="AF22" s="3">
        <v>0</v>
      </c>
      <c r="AG22" s="3">
        <v>0</v>
      </c>
      <c r="AH22" s="3">
        <v>44.414136904761897</v>
      </c>
      <c r="AI22" s="3">
        <v>0</v>
      </c>
      <c r="AJ22" s="3">
        <v>0</v>
      </c>
      <c r="AK22" s="3">
        <f t="shared" si="1"/>
        <v>102.64805503341685</v>
      </c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22">
        <f t="array" ref="AV22">IF(ISNUMBER(AL22),SUM(ABS(AL22:AU22*AK22/100-AA22:AJ22))/2*0.005,0)</f>
        <v>0</v>
      </c>
      <c r="AW22" s="3">
        <f t="array" ref="AW22:BF22">IF(AV22=0,AA22:AJ22,AL22:AU22*(AK22-AV22)/100)</f>
        <v>0</v>
      </c>
      <c r="AX22" s="3">
        <v>0</v>
      </c>
      <c r="AY22" s="3">
        <v>0</v>
      </c>
      <c r="AZ22" s="3">
        <v>58.233918128654963</v>
      </c>
      <c r="BA22" s="3">
        <v>0</v>
      </c>
      <c r="BB22" s="3">
        <v>0</v>
      </c>
      <c r="BC22" s="3">
        <v>0</v>
      </c>
      <c r="BD22" s="3">
        <v>44.414136904761897</v>
      </c>
      <c r="BE22" s="3">
        <v>0</v>
      </c>
      <c r="BF22" s="3">
        <v>0</v>
      </c>
      <c r="BG22" s="3">
        <f t="shared" si="4"/>
        <v>102.64805503341685</v>
      </c>
      <c r="BH22" s="3">
        <v>0</v>
      </c>
      <c r="BI22" s="3">
        <v>0</v>
      </c>
      <c r="BJ22" s="3">
        <v>0</v>
      </c>
      <c r="BK22" s="3">
        <v>59.760672057610321</v>
      </c>
      <c r="BL22" s="3">
        <v>0</v>
      </c>
      <c r="BM22" s="3">
        <v>0</v>
      </c>
      <c r="BN22" s="3">
        <v>0</v>
      </c>
      <c r="BO22" s="3">
        <v>44.8205836188719</v>
      </c>
      <c r="BP22" s="3">
        <v>0</v>
      </c>
      <c r="BQ22" s="3">
        <v>0</v>
      </c>
      <c r="BR22" s="3">
        <f t="shared" si="2"/>
        <v>104.58125567648221</v>
      </c>
      <c r="BS22" s="3">
        <v>0</v>
      </c>
      <c r="BT22" s="3">
        <v>0</v>
      </c>
      <c r="BU22" s="3">
        <v>0</v>
      </c>
      <c r="BV22" s="3">
        <v>58.568629566925942</v>
      </c>
      <c r="BW22" s="3">
        <v>0</v>
      </c>
      <c r="BX22" s="3">
        <v>0</v>
      </c>
      <c r="BY22" s="3">
        <v>0</v>
      </c>
      <c r="BZ22" s="3">
        <v>43.653688213846422</v>
      </c>
      <c r="CA22" s="3">
        <v>0</v>
      </c>
      <c r="CB22" s="3">
        <v>0</v>
      </c>
      <c r="CC22" s="3">
        <f t="shared" si="3"/>
        <v>102.22231778077236</v>
      </c>
      <c r="CD22" s="19"/>
      <c r="CE22" s="19"/>
      <c r="CF22" s="19"/>
      <c r="CG22" s="19"/>
      <c r="CH22" s="19"/>
      <c r="CI22" s="19"/>
      <c r="CJ22" s="19"/>
      <c r="CK22" s="19"/>
      <c r="CL22" s="19"/>
      <c r="CM22" s="19"/>
      <c r="CN22" s="22">
        <f t="array" ref="CN22">IF(ISNUMBER(CD22),SUM(ABS(CD22:CM22*CC22/100-BS22:CB22))/2*0.005,0)</f>
        <v>0</v>
      </c>
      <c r="CO22" s="3">
        <f t="array" ref="CO22:CX22">IF(CN22=0,BS22:CB22,CD22:CM22*(CC22-CN22)/100)</f>
        <v>0</v>
      </c>
      <c r="CP22" s="3">
        <v>0</v>
      </c>
      <c r="CQ22" s="3">
        <v>0</v>
      </c>
      <c r="CR22" s="3">
        <v>58.568629566925942</v>
      </c>
      <c r="CS22" s="3">
        <v>0</v>
      </c>
      <c r="CT22" s="3">
        <v>0</v>
      </c>
      <c r="CU22" s="3">
        <v>0</v>
      </c>
      <c r="CV22" s="3">
        <v>43.653688213846422</v>
      </c>
      <c r="CW22" s="3">
        <v>0</v>
      </c>
      <c r="CX22" s="3">
        <v>0</v>
      </c>
      <c r="CY22" s="3">
        <f t="shared" si="5"/>
        <v>102.22231778077236</v>
      </c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>
        <v>100</v>
      </c>
      <c r="DW22" s="3">
        <f ca="1"/>
        <v>100.75175438596492</v>
      </c>
      <c r="DX22" s="3">
        <f ca="1"/>
        <v>102.64805503341685</v>
      </c>
      <c r="DY22" s="3">
        <f ca="1"/>
        <v>104.58125567648221</v>
      </c>
      <c r="DZ22" s="3">
        <f ca="1"/>
        <v>102.22231778077236</v>
      </c>
      <c r="EA22" s="3"/>
      <c r="EB22" s="3"/>
      <c r="EC22" s="4">
        <f t="shared" ca="1" si="6"/>
        <v>2.2223177807723538E-2</v>
      </c>
      <c r="ED22" s="32">
        <f t="array" aca="1" ref="ED22" ca="1">STDEV(DW22:DZ22/DV22:DY22)*SQRT(12)</f>
        <v>6.771575036904022E-2</v>
      </c>
      <c r="EE22" s="7">
        <f t="shared" ca="1" si="7"/>
        <v>0.32818329098637622</v>
      </c>
    </row>
    <row r="23" spans="1:135" x14ac:dyDescent="0.35">
      <c r="A23" s="3" t="s">
        <v>105</v>
      </c>
      <c r="B23" s="3">
        <v>20</v>
      </c>
      <c r="C23" s="3">
        <v>0</v>
      </c>
      <c r="D23" s="3">
        <v>0</v>
      </c>
      <c r="E23" s="3">
        <v>80</v>
      </c>
      <c r="F23" s="3">
        <v>0</v>
      </c>
      <c r="G23" s="3">
        <v>0</v>
      </c>
      <c r="H23" s="3">
        <v>0</v>
      </c>
      <c r="I23" s="3">
        <v>0</v>
      </c>
      <c r="J23" s="3">
        <v>0</v>
      </c>
      <c r="K23" s="3">
        <v>0</v>
      </c>
      <c r="L23" s="3">
        <v>100</v>
      </c>
      <c r="M23" s="4">
        <v>0.1</v>
      </c>
      <c r="N23" s="4">
        <v>0.08</v>
      </c>
      <c r="O23" s="3">
        <v>1.25</v>
      </c>
      <c r="P23" s="3">
        <v>20.02789956157832</v>
      </c>
      <c r="Q23" s="3">
        <v>0</v>
      </c>
      <c r="R23" s="3">
        <v>0</v>
      </c>
      <c r="S23" s="3">
        <v>80.049245921822092</v>
      </c>
      <c r="T23" s="3">
        <v>0</v>
      </c>
      <c r="U23" s="3">
        <v>0</v>
      </c>
      <c r="V23" s="3">
        <v>0</v>
      </c>
      <c r="W23" s="3">
        <v>0</v>
      </c>
      <c r="X23" s="3">
        <v>0</v>
      </c>
      <c r="Y23" s="3">
        <v>0</v>
      </c>
      <c r="Z23" s="3">
        <f t="shared" si="0"/>
        <v>100.07714548340041</v>
      </c>
      <c r="AA23" s="3">
        <v>20.031888388417908</v>
      </c>
      <c r="AB23" s="3">
        <v>0</v>
      </c>
      <c r="AC23" s="3">
        <v>0</v>
      </c>
      <c r="AD23" s="3">
        <v>81.731814917410475</v>
      </c>
      <c r="AE23" s="3">
        <v>0</v>
      </c>
      <c r="AF23" s="3">
        <v>0</v>
      </c>
      <c r="AG23" s="3">
        <v>0</v>
      </c>
      <c r="AH23" s="3">
        <v>0</v>
      </c>
      <c r="AI23" s="3">
        <v>0</v>
      </c>
      <c r="AJ23" s="3">
        <v>0</v>
      </c>
      <c r="AK23" s="3">
        <f t="shared" si="1"/>
        <v>101.76370330582839</v>
      </c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22">
        <f t="array" ref="AV23">IF(ISNUMBER(AL23),SUM(ABS(AL23:AU23*AK23/100-AA23:AJ23))/2*0.005,0)</f>
        <v>0</v>
      </c>
      <c r="AW23" s="3">
        <f t="array" ref="AW23:BF23">IF(AV23=0,AA23:AJ23,AL23:AU23*(AK23-AV23)/100)</f>
        <v>20.031888388417908</v>
      </c>
      <c r="AX23" s="3">
        <v>0</v>
      </c>
      <c r="AY23" s="3">
        <v>0</v>
      </c>
      <c r="AZ23" s="3">
        <v>81.731814917410475</v>
      </c>
      <c r="BA23" s="3">
        <v>0</v>
      </c>
      <c r="BB23" s="3">
        <v>0</v>
      </c>
      <c r="BC23" s="3">
        <v>0</v>
      </c>
      <c r="BD23" s="3">
        <v>0</v>
      </c>
      <c r="BE23" s="3">
        <v>0</v>
      </c>
      <c r="BF23" s="3">
        <v>0</v>
      </c>
      <c r="BG23" s="3">
        <f t="shared" si="4"/>
        <v>101.76370330582839</v>
      </c>
      <c r="BH23" s="3">
        <v>20.067816446507937</v>
      </c>
      <c r="BI23" s="3">
        <v>0</v>
      </c>
      <c r="BJ23" s="3">
        <v>0</v>
      </c>
      <c r="BK23" s="3">
        <v>83.874627449277639</v>
      </c>
      <c r="BL23" s="3">
        <v>0</v>
      </c>
      <c r="BM23" s="3">
        <v>0</v>
      </c>
      <c r="BN23" s="3">
        <v>0</v>
      </c>
      <c r="BO23" s="3">
        <v>0</v>
      </c>
      <c r="BP23" s="3">
        <v>0</v>
      </c>
      <c r="BQ23" s="3">
        <v>0</v>
      </c>
      <c r="BR23" s="3">
        <f t="shared" si="2"/>
        <v>103.94244389578557</v>
      </c>
      <c r="BS23" s="3">
        <v>20.039844579696794</v>
      </c>
      <c r="BT23" s="3">
        <v>0</v>
      </c>
      <c r="BU23" s="3">
        <v>0</v>
      </c>
      <c r="BV23" s="3">
        <v>82.201585357089044</v>
      </c>
      <c r="BW23" s="3">
        <v>0</v>
      </c>
      <c r="BX23" s="3">
        <v>0</v>
      </c>
      <c r="BY23" s="3">
        <v>0</v>
      </c>
      <c r="BZ23" s="3">
        <v>0</v>
      </c>
      <c r="CA23" s="3">
        <v>0</v>
      </c>
      <c r="CB23" s="3">
        <v>0</v>
      </c>
      <c r="CC23" s="3">
        <f t="shared" si="3"/>
        <v>102.24142993678583</v>
      </c>
      <c r="CD23" s="19"/>
      <c r="CE23" s="19"/>
      <c r="CF23" s="19"/>
      <c r="CG23" s="19"/>
      <c r="CH23" s="19"/>
      <c r="CI23" s="19"/>
      <c r="CJ23" s="19"/>
      <c r="CK23" s="19"/>
      <c r="CL23" s="19"/>
      <c r="CM23" s="19"/>
      <c r="CN23" s="22">
        <f t="array" ref="CN23">IF(ISNUMBER(CD23),SUM(ABS(CD23:CM23*CC23/100-BS23:CB23))/2*0.005,0)</f>
        <v>0</v>
      </c>
      <c r="CO23" s="3">
        <f t="array" ref="CO23:CX23">IF(CN23=0,BS23:CB23,CD23:CM23*(CC23-CN23)/100)</f>
        <v>20.039844579696794</v>
      </c>
      <c r="CP23" s="3">
        <v>0</v>
      </c>
      <c r="CQ23" s="3">
        <v>0</v>
      </c>
      <c r="CR23" s="3">
        <v>82.201585357089044</v>
      </c>
      <c r="CS23" s="3">
        <v>0</v>
      </c>
      <c r="CT23" s="3">
        <v>0</v>
      </c>
      <c r="CU23" s="3">
        <v>0</v>
      </c>
      <c r="CV23" s="3">
        <v>0</v>
      </c>
      <c r="CW23" s="3">
        <v>0</v>
      </c>
      <c r="CX23" s="3">
        <v>0</v>
      </c>
      <c r="CY23" s="3">
        <f t="shared" si="5"/>
        <v>102.24142993678583</v>
      </c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>
        <v>100</v>
      </c>
      <c r="DW23" s="3">
        <f ca="1"/>
        <v>100.07714548340041</v>
      </c>
      <c r="DX23" s="3">
        <f ca="1"/>
        <v>101.76370330582839</v>
      </c>
      <c r="DY23" s="3">
        <f ca="1"/>
        <v>103.94244389578557</v>
      </c>
      <c r="DZ23" s="3">
        <f ca="1"/>
        <v>102.24142993678583</v>
      </c>
      <c r="EA23" s="3"/>
      <c r="EB23" s="3"/>
      <c r="EC23" s="4">
        <f t="shared" ca="1" si="6"/>
        <v>2.2414299367858437E-2</v>
      </c>
      <c r="ED23" s="32">
        <f t="array" aca="1" ref="ED23" ca="1">STDEV(DW23:DZ23/DV23:DY23)*SQRT(12)</f>
        <v>5.9407963769836696E-2</v>
      </c>
      <c r="EE23" s="7">
        <f t="shared" ca="1" si="7"/>
        <v>0.37729452325108787</v>
      </c>
    </row>
    <row r="24" spans="1:135" x14ac:dyDescent="0.35">
      <c r="A24" s="3" t="s">
        <v>84</v>
      </c>
      <c r="B24" s="3">
        <v>10</v>
      </c>
      <c r="C24" s="3">
        <v>20</v>
      </c>
      <c r="D24" s="3">
        <v>10</v>
      </c>
      <c r="E24" s="3">
        <v>30</v>
      </c>
      <c r="F24" s="3">
        <v>10</v>
      </c>
      <c r="G24" s="3">
        <v>10</v>
      </c>
      <c r="H24" s="3">
        <v>0</v>
      </c>
      <c r="I24" s="3">
        <v>0</v>
      </c>
      <c r="J24" s="3">
        <v>10</v>
      </c>
      <c r="K24" s="3">
        <v>0</v>
      </c>
      <c r="L24" s="3">
        <v>100</v>
      </c>
      <c r="M24" s="4">
        <v>0.2</v>
      </c>
      <c r="N24" s="4">
        <v>0.1</v>
      </c>
      <c r="O24" s="3"/>
      <c r="P24" s="3">
        <v>10.01394978078916</v>
      </c>
      <c r="Q24" s="3">
        <v>20.160851274437022</v>
      </c>
      <c r="R24" s="3">
        <v>10.131426016987035</v>
      </c>
      <c r="S24" s="3">
        <v>30.018467220683288</v>
      </c>
      <c r="T24" s="3">
        <v>10.049348758191085</v>
      </c>
      <c r="U24" s="3">
        <v>10.118679050567597</v>
      </c>
      <c r="V24" s="3">
        <v>0</v>
      </c>
      <c r="W24" s="3">
        <v>0</v>
      </c>
      <c r="X24" s="3">
        <v>10.343406593406595</v>
      </c>
      <c r="Y24" s="3">
        <v>0</v>
      </c>
      <c r="Z24" s="3">
        <f t="shared" si="0"/>
        <v>100.83612869506179</v>
      </c>
      <c r="AA24" s="3">
        <v>10.015944194208954</v>
      </c>
      <c r="AB24" s="3">
        <v>20.374141126768375</v>
      </c>
      <c r="AC24" s="3">
        <v>10.333730849594602</v>
      </c>
      <c r="AD24" s="3">
        <v>30.649430594028928</v>
      </c>
      <c r="AE24" s="3">
        <v>9.7427392605776237</v>
      </c>
      <c r="AF24" s="3">
        <v>10.321637426900587</v>
      </c>
      <c r="AG24" s="3">
        <v>0</v>
      </c>
      <c r="AH24" s="3">
        <v>0</v>
      </c>
      <c r="AI24" s="3">
        <v>10.650183150183151</v>
      </c>
      <c r="AJ24" s="3">
        <v>0</v>
      </c>
      <c r="AK24" s="3">
        <f t="shared" si="1"/>
        <v>102.08780660226222</v>
      </c>
      <c r="AL24" s="20">
        <v>0</v>
      </c>
      <c r="AM24" s="20">
        <v>0</v>
      </c>
      <c r="AN24" s="20">
        <v>40</v>
      </c>
      <c r="AO24" s="20">
        <v>0</v>
      </c>
      <c r="AP24" s="20">
        <v>0</v>
      </c>
      <c r="AQ24" s="20">
        <v>0</v>
      </c>
      <c r="AR24" s="20">
        <v>0</v>
      </c>
      <c r="AS24" s="20">
        <v>0</v>
      </c>
      <c r="AT24" s="20">
        <v>60</v>
      </c>
      <c r="AU24" s="20">
        <v>0</v>
      </c>
      <c r="AV24" s="22">
        <f t="array" ref="AV24">IF(ISNUMBER(AL24),SUM(ABS(AL24:AU24*AK24/100-AA24:AJ24))/2*0.005,0)</f>
        <v>0.40551946301242242</v>
      </c>
      <c r="AW24" s="3">
        <f t="array" ref="AW24:BF24">IF(AV24=0,AA24:AJ24,AL24:AU24*(AK24-AV24)/100)</f>
        <v>0</v>
      </c>
      <c r="AX24" s="3">
        <v>0</v>
      </c>
      <c r="AY24" s="3">
        <v>40.672914855699922</v>
      </c>
      <c r="AZ24" s="3">
        <v>0</v>
      </c>
      <c r="BA24" s="3">
        <v>0</v>
      </c>
      <c r="BB24" s="3">
        <v>0</v>
      </c>
      <c r="BC24" s="3">
        <v>0</v>
      </c>
      <c r="BD24" s="3">
        <v>0</v>
      </c>
      <c r="BE24" s="3">
        <v>61.009372283549872</v>
      </c>
      <c r="BF24" s="3">
        <v>0</v>
      </c>
      <c r="BG24" s="3">
        <f t="shared" si="4"/>
        <v>101.68228713924979</v>
      </c>
      <c r="BH24" s="3">
        <v>0</v>
      </c>
      <c r="BI24" s="3">
        <v>0</v>
      </c>
      <c r="BJ24" s="3">
        <v>40.825540332512475</v>
      </c>
      <c r="BK24" s="3">
        <v>0</v>
      </c>
      <c r="BL24" s="3">
        <v>0</v>
      </c>
      <c r="BM24" s="3">
        <v>0</v>
      </c>
      <c r="BN24" s="3">
        <v>0</v>
      </c>
      <c r="BO24" s="3">
        <v>0</v>
      </c>
      <c r="BP24" s="3">
        <v>61.804282671609151</v>
      </c>
      <c r="BQ24" s="3">
        <v>0</v>
      </c>
      <c r="BR24" s="3">
        <f t="shared" si="2"/>
        <v>102.62982300412162</v>
      </c>
      <c r="BS24" s="3">
        <v>0</v>
      </c>
      <c r="BT24" s="3">
        <v>0</v>
      </c>
      <c r="BU24" s="3">
        <v>40.78993459351674</v>
      </c>
      <c r="BV24" s="3">
        <v>0</v>
      </c>
      <c r="BW24" s="3">
        <v>0</v>
      </c>
      <c r="BX24" s="3">
        <v>0</v>
      </c>
      <c r="BY24" s="3">
        <v>0</v>
      </c>
      <c r="BZ24" s="3">
        <v>0</v>
      </c>
      <c r="CA24" s="3">
        <v>61.658549100464953</v>
      </c>
      <c r="CB24" s="3">
        <v>0</v>
      </c>
      <c r="CC24" s="3">
        <f t="shared" si="3"/>
        <v>102.4484836939817</v>
      </c>
      <c r="CD24" s="25">
        <v>0</v>
      </c>
      <c r="CE24" s="25">
        <v>0</v>
      </c>
      <c r="CF24" s="25">
        <v>30</v>
      </c>
      <c r="CG24" s="25">
        <v>20</v>
      </c>
      <c r="CH24" s="25">
        <v>0</v>
      </c>
      <c r="CI24" s="25">
        <v>0</v>
      </c>
      <c r="CJ24" s="25">
        <v>0</v>
      </c>
      <c r="CK24" s="25">
        <v>0</v>
      </c>
      <c r="CL24" s="25">
        <v>50</v>
      </c>
      <c r="CM24" s="25">
        <v>0</v>
      </c>
      <c r="CN24" s="22">
        <f t="array" ref="CN24">IF(ISNUMBER(CD24),SUM(ABS(CD24:CM24*CC24/100-BS24:CB24))/2*0.005,0)</f>
        <v>0.10244848369398167</v>
      </c>
      <c r="CO24" s="3">
        <f t="array" ref="CO24:CX24">IF(CN24=0,BS24:CB24,CD24:CM24*(CC24-CN24)/100)</f>
        <v>0</v>
      </c>
      <c r="CP24" s="3">
        <v>0</v>
      </c>
      <c r="CQ24" s="3">
        <v>30.703810563086318</v>
      </c>
      <c r="CR24" s="3">
        <v>20.469207042057544</v>
      </c>
      <c r="CS24" s="3">
        <v>0</v>
      </c>
      <c r="CT24" s="3">
        <v>0</v>
      </c>
      <c r="CU24" s="3">
        <v>0</v>
      </c>
      <c r="CV24" s="3">
        <v>0</v>
      </c>
      <c r="CW24" s="3">
        <v>51.173017605143862</v>
      </c>
      <c r="CX24" s="3">
        <v>0</v>
      </c>
      <c r="CY24" s="3">
        <f t="shared" si="5"/>
        <v>102.34603521028772</v>
      </c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>
        <v>100</v>
      </c>
      <c r="DW24" s="3">
        <f ca="1"/>
        <v>100.83612869506179</v>
      </c>
      <c r="DX24" s="3">
        <f ca="1"/>
        <v>101.68228713924979</v>
      </c>
      <c r="DY24" s="3">
        <f ca="1"/>
        <v>102.62982300412162</v>
      </c>
      <c r="DZ24" s="3">
        <f ca="1"/>
        <v>102.34603521028772</v>
      </c>
      <c r="EA24" s="3"/>
      <c r="EB24" s="3"/>
      <c r="EC24" s="4">
        <f t="shared" ca="1" si="6"/>
        <v>2.3460352102877335E-2</v>
      </c>
      <c r="ED24" s="32">
        <f t="array" aca="1" ref="ED24" ca="1">STDEV(DW24:DZ24/DV24:DY24)*SQRT(12)</f>
        <v>1.9901285180680118E-2</v>
      </c>
      <c r="EE24" s="7">
        <f t="shared" ca="1" si="7"/>
        <v>1.178836034451298</v>
      </c>
    </row>
    <row r="25" spans="1:135" x14ac:dyDescent="0.35">
      <c r="A25" s="3" t="s">
        <v>49</v>
      </c>
      <c r="B25" s="3">
        <v>0</v>
      </c>
      <c r="C25" s="3">
        <v>0</v>
      </c>
      <c r="D25" s="3">
        <v>0</v>
      </c>
      <c r="E25" s="3">
        <v>100</v>
      </c>
      <c r="F25" s="3">
        <v>0</v>
      </c>
      <c r="G25" s="3">
        <v>0</v>
      </c>
      <c r="H25" s="3">
        <v>0</v>
      </c>
      <c r="I25" s="3">
        <v>0</v>
      </c>
      <c r="J25" s="3">
        <v>0</v>
      </c>
      <c r="K25" s="3">
        <v>0</v>
      </c>
      <c r="L25" s="3">
        <v>100</v>
      </c>
      <c r="M25" s="4">
        <v>0.17499999999999999</v>
      </c>
      <c r="N25" s="4">
        <v>0.15</v>
      </c>
      <c r="O25" s="3">
        <v>1.2</v>
      </c>
      <c r="P25" s="3">
        <v>0</v>
      </c>
      <c r="Q25" s="3">
        <v>0</v>
      </c>
      <c r="R25" s="3">
        <v>0</v>
      </c>
      <c r="S25" s="3">
        <v>100.06155740227763</v>
      </c>
      <c r="T25" s="3">
        <v>0</v>
      </c>
      <c r="U25" s="3">
        <v>0</v>
      </c>
      <c r="V25" s="3">
        <v>0</v>
      </c>
      <c r="W25" s="3">
        <v>0</v>
      </c>
      <c r="X25" s="3">
        <v>0</v>
      </c>
      <c r="Y25" s="3">
        <v>0</v>
      </c>
      <c r="Z25" s="3">
        <f t="shared" si="0"/>
        <v>100.06155740227763</v>
      </c>
      <c r="AA25" s="3">
        <v>0</v>
      </c>
      <c r="AB25" s="3">
        <v>0</v>
      </c>
      <c r="AC25" s="3">
        <v>0</v>
      </c>
      <c r="AD25" s="3">
        <v>102.16476864676311</v>
      </c>
      <c r="AE25" s="3">
        <v>0</v>
      </c>
      <c r="AF25" s="3">
        <v>0</v>
      </c>
      <c r="AG25" s="3">
        <v>0</v>
      </c>
      <c r="AH25" s="3">
        <v>0</v>
      </c>
      <c r="AI25" s="3">
        <v>0</v>
      </c>
      <c r="AJ25" s="3">
        <v>0</v>
      </c>
      <c r="AK25" s="3">
        <f t="shared" si="1"/>
        <v>102.16476864676311</v>
      </c>
      <c r="AL25" s="20"/>
      <c r="AM25" s="20"/>
      <c r="AN25" s="20"/>
      <c r="AO25" s="20"/>
      <c r="AP25" s="20"/>
      <c r="AQ25" s="20"/>
      <c r="AR25" s="20"/>
      <c r="AS25" s="20"/>
      <c r="AT25" s="20"/>
      <c r="AU25" s="20"/>
      <c r="AV25" s="22">
        <f t="array" ref="AV25">IF(ISNUMBER(AL25),SUM(ABS(AL25:AU25*AK25/100-AA25:AJ25))/2*0.005,0)</f>
        <v>0</v>
      </c>
      <c r="AW25" s="3">
        <f t="array" ref="AW25:BF25">IF(AV25=0,AA25:AJ25,AL25:AU25*(AK25-AV25)/100)</f>
        <v>0</v>
      </c>
      <c r="AX25" s="3">
        <v>0</v>
      </c>
      <c r="AY25" s="3">
        <v>0</v>
      </c>
      <c r="AZ25" s="3">
        <v>102.16476864676311</v>
      </c>
      <c r="BA25" s="3">
        <v>0</v>
      </c>
      <c r="BB25" s="3">
        <v>0</v>
      </c>
      <c r="BC25" s="3">
        <v>0</v>
      </c>
      <c r="BD25" s="3">
        <v>0</v>
      </c>
      <c r="BE25" s="3">
        <v>0</v>
      </c>
      <c r="BF25" s="3">
        <v>0</v>
      </c>
      <c r="BG25" s="3">
        <f t="shared" si="4"/>
        <v>102.16476864676311</v>
      </c>
      <c r="BH25" s="3">
        <v>0</v>
      </c>
      <c r="BI25" s="3">
        <v>0</v>
      </c>
      <c r="BJ25" s="3">
        <v>0</v>
      </c>
      <c r="BK25" s="3">
        <v>104.84328431159706</v>
      </c>
      <c r="BL25" s="3">
        <v>0</v>
      </c>
      <c r="BM25" s="3">
        <v>0</v>
      </c>
      <c r="BN25" s="3">
        <v>0</v>
      </c>
      <c r="BO25" s="3">
        <v>0</v>
      </c>
      <c r="BP25" s="3">
        <v>0</v>
      </c>
      <c r="BQ25" s="3">
        <v>0</v>
      </c>
      <c r="BR25" s="3">
        <f t="shared" si="2"/>
        <v>104.84328431159706</v>
      </c>
      <c r="BS25" s="3">
        <v>0</v>
      </c>
      <c r="BT25" s="3">
        <v>0</v>
      </c>
      <c r="BU25" s="3">
        <v>0</v>
      </c>
      <c r="BV25" s="3">
        <v>102.75198169636131</v>
      </c>
      <c r="BW25" s="3">
        <v>0</v>
      </c>
      <c r="BX25" s="3">
        <v>0</v>
      </c>
      <c r="BY25" s="3">
        <v>0</v>
      </c>
      <c r="BZ25" s="3">
        <v>0</v>
      </c>
      <c r="CA25" s="3">
        <v>0</v>
      </c>
      <c r="CB25" s="3">
        <v>0</v>
      </c>
      <c r="CC25" s="3">
        <f t="shared" si="3"/>
        <v>102.75198169636131</v>
      </c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22">
        <f t="array" ref="CN25">IF(ISNUMBER(CD25),SUM(ABS(CD25:CM25*CC25/100-BS25:CB25))/2*0.005,0)</f>
        <v>0</v>
      </c>
      <c r="CO25" s="3">
        <f t="array" ref="CO25:CX25">IF(CN25=0,BS25:CB25,CD25:CM25*(CC25-CN25)/100)</f>
        <v>0</v>
      </c>
      <c r="CP25" s="3">
        <v>0</v>
      </c>
      <c r="CQ25" s="3">
        <v>0</v>
      </c>
      <c r="CR25" s="3">
        <v>102.75198169636131</v>
      </c>
      <c r="CS25" s="3">
        <v>0</v>
      </c>
      <c r="CT25" s="3">
        <v>0</v>
      </c>
      <c r="CU25" s="3">
        <v>0</v>
      </c>
      <c r="CV25" s="3">
        <v>0</v>
      </c>
      <c r="CW25" s="3">
        <v>0</v>
      </c>
      <c r="CX25" s="3">
        <v>0</v>
      </c>
      <c r="CY25" s="3">
        <f t="shared" si="5"/>
        <v>102.75198169636131</v>
      </c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>
        <v>100</v>
      </c>
      <c r="DW25" s="3">
        <f ca="1"/>
        <v>100.06155740227763</v>
      </c>
      <c r="DX25" s="3">
        <f ca="1"/>
        <v>102.16476864676311</v>
      </c>
      <c r="DY25" s="3">
        <f ca="1"/>
        <v>104.84328431159706</v>
      </c>
      <c r="DZ25" s="3">
        <f ca="1"/>
        <v>102.75198169636131</v>
      </c>
      <c r="EA25" s="3"/>
      <c r="EB25" s="3"/>
      <c r="EC25" s="4">
        <f t="shared" ca="1" si="6"/>
        <v>2.7519816963613053E-2</v>
      </c>
      <c r="ED25" s="32">
        <f t="array" aca="1" ref="ED25" ca="1">STDEV(DW25:DZ25/DV25:DY25)*SQRT(12)</f>
        <v>7.3013691946786308E-2</v>
      </c>
      <c r="EE25" s="7">
        <f t="shared" ca="1" si="7"/>
        <v>0.37691309985625698</v>
      </c>
    </row>
    <row r="26" spans="1:135" x14ac:dyDescent="0.35">
      <c r="A26" s="3" t="s">
        <v>44</v>
      </c>
      <c r="B26" s="3">
        <v>0</v>
      </c>
      <c r="C26" s="3">
        <v>0</v>
      </c>
      <c r="D26" s="3">
        <v>0</v>
      </c>
      <c r="E26" s="3">
        <v>15</v>
      </c>
      <c r="F26" s="3">
        <v>0</v>
      </c>
      <c r="G26" s="3">
        <v>15</v>
      </c>
      <c r="H26" s="3">
        <v>20</v>
      </c>
      <c r="I26" s="3">
        <v>0</v>
      </c>
      <c r="J26" s="3">
        <v>35</v>
      </c>
      <c r="K26" s="3">
        <v>15</v>
      </c>
      <c r="L26" s="3">
        <v>100</v>
      </c>
      <c r="M26" s="4">
        <v>-0.03</v>
      </c>
      <c r="N26" s="4">
        <v>0.17249999999999999</v>
      </c>
      <c r="O26" s="3">
        <v>-0.25</v>
      </c>
      <c r="P26" s="3">
        <v>0</v>
      </c>
      <c r="Q26" s="3">
        <v>0</v>
      </c>
      <c r="R26" s="3">
        <v>0</v>
      </c>
      <c r="S26" s="3">
        <v>15.009233610341644</v>
      </c>
      <c r="T26" s="3">
        <v>0</v>
      </c>
      <c r="U26" s="3">
        <v>15.178018575851395</v>
      </c>
      <c r="V26" s="3">
        <v>20.222052067381316</v>
      </c>
      <c r="W26" s="3">
        <v>0</v>
      </c>
      <c r="X26" s="3">
        <v>36.20192307692308</v>
      </c>
      <c r="Y26" s="3">
        <v>15.117044623262618</v>
      </c>
      <c r="Z26" s="3">
        <f t="shared" si="0"/>
        <v>101.72827195376004</v>
      </c>
      <c r="AA26" s="3">
        <v>0</v>
      </c>
      <c r="AB26" s="3">
        <v>0</v>
      </c>
      <c r="AC26" s="3">
        <v>0</v>
      </c>
      <c r="AD26" s="3">
        <v>15.324715297014464</v>
      </c>
      <c r="AE26" s="3">
        <v>0</v>
      </c>
      <c r="AF26" s="3">
        <v>15.482456140350878</v>
      </c>
      <c r="AG26" s="3">
        <v>19.931087289433385</v>
      </c>
      <c r="AH26" s="3">
        <v>0</v>
      </c>
      <c r="AI26" s="3">
        <v>37.275641025641029</v>
      </c>
      <c r="AJ26" s="3">
        <v>15.563277249451353</v>
      </c>
      <c r="AK26" s="3">
        <f t="shared" si="1"/>
        <v>103.5771770018911</v>
      </c>
      <c r="AL26" s="20"/>
      <c r="AM26" s="20"/>
      <c r="AN26" s="20"/>
      <c r="AO26" s="20"/>
      <c r="AP26" s="20"/>
      <c r="AQ26" s="20"/>
      <c r="AR26" s="20"/>
      <c r="AS26" s="20"/>
      <c r="AT26" s="20"/>
      <c r="AU26" s="20"/>
      <c r="AV26" s="22">
        <f t="array" ref="AV26">IF(ISNUMBER(AL26),SUM(ABS(AL26:AU26*AK26/100-AA26:AJ26))/2*0.005,0)</f>
        <v>0</v>
      </c>
      <c r="AW26" s="3">
        <f t="array" ref="AW26:BF26">IF(AV26=0,AA26:AJ26,AL26:AU26*(AK26-AV26)/100)</f>
        <v>0</v>
      </c>
      <c r="AX26" s="3">
        <v>0</v>
      </c>
      <c r="AY26" s="3">
        <v>0</v>
      </c>
      <c r="AZ26" s="3">
        <v>15.324715297014464</v>
      </c>
      <c r="BA26" s="3">
        <v>0</v>
      </c>
      <c r="BB26" s="3">
        <v>15.482456140350878</v>
      </c>
      <c r="BC26" s="3">
        <v>19.931087289433385</v>
      </c>
      <c r="BD26" s="3">
        <v>0</v>
      </c>
      <c r="BE26" s="3">
        <v>37.275641025641029</v>
      </c>
      <c r="BF26" s="3">
        <v>15.563277249451353</v>
      </c>
      <c r="BG26" s="3">
        <f t="shared" si="4"/>
        <v>103.5771770018911</v>
      </c>
      <c r="BH26" s="3">
        <v>0</v>
      </c>
      <c r="BI26" s="3">
        <v>0</v>
      </c>
      <c r="BJ26" s="3">
        <v>0</v>
      </c>
      <c r="BK26" s="3">
        <v>15.726492646739558</v>
      </c>
      <c r="BL26" s="3">
        <v>0</v>
      </c>
      <c r="BM26" s="3">
        <v>15.765001808339708</v>
      </c>
      <c r="BN26" s="3">
        <v>20.352220520673811</v>
      </c>
      <c r="BO26" s="3">
        <v>0</v>
      </c>
      <c r="BP26" s="3">
        <v>37.76131713020964</v>
      </c>
      <c r="BQ26" s="3">
        <v>15.93558681889583</v>
      </c>
      <c r="BR26" s="3">
        <f t="shared" si="2"/>
        <v>105.54061892485855</v>
      </c>
      <c r="BS26" s="3">
        <v>0</v>
      </c>
      <c r="BT26" s="3">
        <v>0</v>
      </c>
      <c r="BU26" s="3">
        <v>0</v>
      </c>
      <c r="BV26" s="3">
        <v>15.412797254454196</v>
      </c>
      <c r="BW26" s="3">
        <v>0</v>
      </c>
      <c r="BX26" s="3">
        <v>15.53739557579315</v>
      </c>
      <c r="BY26" s="3">
        <v>19.387442572741193</v>
      </c>
      <c r="BZ26" s="3">
        <v>0</v>
      </c>
      <c r="CA26" s="3">
        <v>37.672276511038731</v>
      </c>
      <c r="CB26" s="3">
        <v>16.153074587185181</v>
      </c>
      <c r="CC26" s="3">
        <f t="shared" si="3"/>
        <v>104.16298650121246</v>
      </c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22">
        <f t="array" ref="CN26">IF(ISNUMBER(CD26),SUM(ABS(CD26:CM26*CC26/100-BS26:CB26))/2*0.005,0)</f>
        <v>0</v>
      </c>
      <c r="CO26" s="3">
        <f t="array" ref="CO26:CX26">IF(CN26=0,BS26:CB26,CD26:CM26*(CC26-CN26)/100)</f>
        <v>0</v>
      </c>
      <c r="CP26" s="3">
        <v>0</v>
      </c>
      <c r="CQ26" s="3">
        <v>0</v>
      </c>
      <c r="CR26" s="3">
        <v>15.412797254454196</v>
      </c>
      <c r="CS26" s="3">
        <v>0</v>
      </c>
      <c r="CT26" s="3">
        <v>15.53739557579315</v>
      </c>
      <c r="CU26" s="3">
        <v>19.387442572741193</v>
      </c>
      <c r="CV26" s="3">
        <v>0</v>
      </c>
      <c r="CW26" s="3">
        <v>37.672276511038731</v>
      </c>
      <c r="CX26" s="3">
        <v>16.153074587185181</v>
      </c>
      <c r="CY26" s="3">
        <f t="shared" si="5"/>
        <v>104.16298650121246</v>
      </c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>
        <v>100</v>
      </c>
      <c r="DW26" s="3">
        <f ca="1"/>
        <v>101.72827195376004</v>
      </c>
      <c r="DX26" s="3">
        <f ca="1"/>
        <v>103.5771770018911</v>
      </c>
      <c r="DY26" s="3">
        <f ca="1"/>
        <v>105.54061892485855</v>
      </c>
      <c r="DZ26" s="3">
        <f ca="1"/>
        <v>104.16298650121246</v>
      </c>
      <c r="EA26" s="3"/>
      <c r="EB26" s="3"/>
      <c r="EC26" s="4">
        <f t="shared" ca="1" si="6"/>
        <v>4.1629865012124512E-2</v>
      </c>
      <c r="ED26" s="32">
        <f t="array" aca="1" ref="ED26" ca="1">STDEV(DW26:DZ26/DV26:DY26)*SQRT(12)</f>
        <v>5.407645520883321E-2</v>
      </c>
      <c r="EE26" s="7">
        <f t="shared" ca="1" si="7"/>
        <v>0.76983346728918745</v>
      </c>
    </row>
    <row r="27" spans="1:135" x14ac:dyDescent="0.35">
      <c r="A27" s="3" t="s">
        <v>76</v>
      </c>
      <c r="B27" s="3">
        <v>0</v>
      </c>
      <c r="C27" s="3">
        <v>15</v>
      </c>
      <c r="D27" s="3">
        <v>0</v>
      </c>
      <c r="E27" s="3">
        <v>40</v>
      </c>
      <c r="F27" s="3">
        <v>15</v>
      </c>
      <c r="G27" s="3">
        <v>0</v>
      </c>
      <c r="H27" s="3">
        <v>10</v>
      </c>
      <c r="I27" s="3">
        <v>10</v>
      </c>
      <c r="J27" s="3">
        <v>5</v>
      </c>
      <c r="K27" s="3">
        <v>5</v>
      </c>
      <c r="L27" s="3">
        <v>100</v>
      </c>
      <c r="M27" s="4">
        <v>1.5299999999999999E-2</v>
      </c>
      <c r="N27" s="4">
        <v>0.12</v>
      </c>
      <c r="O27" s="3">
        <v>0.97</v>
      </c>
      <c r="P27" s="3">
        <v>0</v>
      </c>
      <c r="Q27" s="3">
        <v>15.120638455827766</v>
      </c>
      <c r="R27" s="3">
        <v>0</v>
      </c>
      <c r="S27" s="3">
        <v>40.024622960911046</v>
      </c>
      <c r="T27" s="3">
        <v>15.074023137286629</v>
      </c>
      <c r="U27" s="3">
        <v>0</v>
      </c>
      <c r="V27" s="3">
        <v>10.111026033690658</v>
      </c>
      <c r="W27" s="3">
        <v>10.166666666666666</v>
      </c>
      <c r="X27" s="3">
        <v>5.1717032967032974</v>
      </c>
      <c r="Y27" s="3">
        <v>5.0390148744208734</v>
      </c>
      <c r="Z27" s="3">
        <f t="shared" si="0"/>
        <v>100.70769542550694</v>
      </c>
      <c r="AA27" s="3">
        <v>0</v>
      </c>
      <c r="AB27" s="3">
        <v>15.280605845076282</v>
      </c>
      <c r="AC27" s="3">
        <v>0</v>
      </c>
      <c r="AD27" s="3">
        <v>40.865907458705237</v>
      </c>
      <c r="AE27" s="3">
        <v>14.614108890866436</v>
      </c>
      <c r="AF27" s="3">
        <v>0</v>
      </c>
      <c r="AG27" s="3">
        <v>9.9655436447166927</v>
      </c>
      <c r="AH27" s="3">
        <v>10.328869047619047</v>
      </c>
      <c r="AI27" s="3">
        <v>5.3250915750915757</v>
      </c>
      <c r="AJ27" s="3">
        <v>5.1877590831504516</v>
      </c>
      <c r="AK27" s="3">
        <f t="shared" si="1"/>
        <v>101.56788554522572</v>
      </c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2">
        <f t="array" ref="AV27">IF(ISNUMBER(AL27),SUM(ABS(AL27:AU27*AK27/100-AA27:AJ27))/2*0.005,0)</f>
        <v>0</v>
      </c>
      <c r="AW27" s="3">
        <f t="array" ref="AW27:BF27">IF(AV27=0,AA27:AJ27,AL27:AU27*(AK27-AV27)/100)</f>
        <v>0</v>
      </c>
      <c r="AX27" s="3">
        <v>15.280605845076282</v>
      </c>
      <c r="AY27" s="3">
        <v>0</v>
      </c>
      <c r="AZ27" s="3">
        <v>40.865907458705237</v>
      </c>
      <c r="BA27" s="3">
        <v>14.614108890866436</v>
      </c>
      <c r="BB27" s="3">
        <v>0</v>
      </c>
      <c r="BC27" s="3">
        <v>9.9655436447166927</v>
      </c>
      <c r="BD27" s="3">
        <v>10.328869047619047</v>
      </c>
      <c r="BE27" s="3">
        <v>5.3250915750915757</v>
      </c>
      <c r="BF27" s="3">
        <v>5.1877590831504516</v>
      </c>
      <c r="BG27" s="3">
        <f t="shared" si="4"/>
        <v>101.56788554522572</v>
      </c>
      <c r="BH27" s="3">
        <v>0</v>
      </c>
      <c r="BI27" s="3">
        <v>15.29365344704207</v>
      </c>
      <c r="BJ27" s="3">
        <v>0</v>
      </c>
      <c r="BK27" s="3">
        <v>41.93731372463882</v>
      </c>
      <c r="BL27" s="3">
        <v>15.537577865868458</v>
      </c>
      <c r="BM27" s="3">
        <v>0</v>
      </c>
      <c r="BN27" s="3">
        <v>10.176110260336905</v>
      </c>
      <c r="BO27" s="3">
        <v>10.423391539272536</v>
      </c>
      <c r="BP27" s="3">
        <v>5.394473875744235</v>
      </c>
      <c r="BQ27" s="3">
        <v>5.3118622729652776</v>
      </c>
      <c r="BR27" s="3">
        <f t="shared" si="2"/>
        <v>104.07438298586828</v>
      </c>
      <c r="BS27" s="3">
        <v>0</v>
      </c>
      <c r="BT27" s="3">
        <v>15.250693746348134</v>
      </c>
      <c r="BU27" s="3">
        <v>0</v>
      </c>
      <c r="BV27" s="3">
        <v>41.100792678544522</v>
      </c>
      <c r="BW27" s="3">
        <v>14.973303130814662</v>
      </c>
      <c r="BX27" s="3">
        <v>0</v>
      </c>
      <c r="BY27" s="3">
        <v>9.6937212863705966</v>
      </c>
      <c r="BZ27" s="3">
        <v>10.152020514848006</v>
      </c>
      <c r="CA27" s="3">
        <v>5.381753787291248</v>
      </c>
      <c r="CB27" s="3">
        <v>5.3843581957283941</v>
      </c>
      <c r="CC27" s="3">
        <f t="shared" si="3"/>
        <v>101.93664333994556</v>
      </c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22">
        <f t="array" ref="CN27">IF(ISNUMBER(CD27),SUM(ABS(CD27:CM27*CC27/100-BS27:CB27))/2*0.005,0)</f>
        <v>0</v>
      </c>
      <c r="CO27" s="3">
        <f t="array" ref="CO27:CX27">IF(CN27=0,BS27:CB27,CD27:CM27*(CC27-CN27)/100)</f>
        <v>0</v>
      </c>
      <c r="CP27" s="3">
        <v>15.250693746348134</v>
      </c>
      <c r="CQ27" s="3">
        <v>0</v>
      </c>
      <c r="CR27" s="3">
        <v>41.100792678544522</v>
      </c>
      <c r="CS27" s="3">
        <v>14.973303130814662</v>
      </c>
      <c r="CT27" s="3">
        <v>0</v>
      </c>
      <c r="CU27" s="3">
        <v>9.6937212863705966</v>
      </c>
      <c r="CV27" s="3">
        <v>10.152020514848006</v>
      </c>
      <c r="CW27" s="3">
        <v>5.381753787291248</v>
      </c>
      <c r="CX27" s="3">
        <v>5.3843581957283941</v>
      </c>
      <c r="CY27" s="3">
        <f t="shared" si="5"/>
        <v>101.93664333994556</v>
      </c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>
        <v>100</v>
      </c>
      <c r="DW27" s="3">
        <f ca="1"/>
        <v>100.70769542550694</v>
      </c>
      <c r="DX27" s="3">
        <f ca="1"/>
        <v>101.56788554522572</v>
      </c>
      <c r="DY27" s="3">
        <f ca="1"/>
        <v>104.07438298586828</v>
      </c>
      <c r="DZ27" s="3">
        <f ca="1"/>
        <v>101.93664333994556</v>
      </c>
      <c r="EA27" s="3"/>
      <c r="EB27" s="3"/>
      <c r="EC27" s="4">
        <f t="shared" ca="1" si="6"/>
        <v>1.9366433399455651E-2</v>
      </c>
      <c r="ED27" s="32">
        <f t="array" aca="1" ref="ED27" ca="1">STDEV(DW27:DZ27/DV27:DY27)*SQRT(12)</f>
        <v>6.500410638965104E-2</v>
      </c>
      <c r="EE27" s="7">
        <f t="shared" ca="1" si="7"/>
        <v>0.2979263076607554</v>
      </c>
    </row>
    <row r="28" spans="1:135" x14ac:dyDescent="0.35">
      <c r="A28" s="3" t="s">
        <v>147</v>
      </c>
      <c r="B28" s="3">
        <v>5</v>
      </c>
      <c r="C28" s="3">
        <v>20</v>
      </c>
      <c r="D28" s="3">
        <v>0</v>
      </c>
      <c r="E28" s="3">
        <v>15</v>
      </c>
      <c r="F28" s="3">
        <v>5</v>
      </c>
      <c r="G28" s="3">
        <v>25</v>
      </c>
      <c r="H28" s="3">
        <v>5</v>
      </c>
      <c r="I28" s="3">
        <v>15</v>
      </c>
      <c r="J28" s="3">
        <v>5</v>
      </c>
      <c r="K28" s="3">
        <v>5</v>
      </c>
      <c r="L28" s="3">
        <v>100</v>
      </c>
      <c r="M28" s="4"/>
      <c r="N28" s="4"/>
      <c r="O28" s="3"/>
      <c r="P28" s="3">
        <v>5.0069748903945799</v>
      </c>
      <c r="Q28" s="3">
        <v>20.160851274437022</v>
      </c>
      <c r="R28" s="3">
        <v>0</v>
      </c>
      <c r="S28" s="3">
        <v>15.009233610341644</v>
      </c>
      <c r="T28" s="3">
        <v>5.0246743790955426</v>
      </c>
      <c r="U28" s="3">
        <v>25.29669762641899</v>
      </c>
      <c r="V28" s="3">
        <v>5.0555130168453291</v>
      </c>
      <c r="W28" s="3">
        <v>15.25</v>
      </c>
      <c r="X28" s="3">
        <v>5.1717032967032974</v>
      </c>
      <c r="Y28" s="3">
        <v>5.0390148744208734</v>
      </c>
      <c r="Z28" s="3">
        <f t="shared" si="0"/>
        <v>101.01466296865728</v>
      </c>
      <c r="AA28" s="3">
        <v>5.007972097104477</v>
      </c>
      <c r="AB28" s="3">
        <v>20.374141126768375</v>
      </c>
      <c r="AC28" s="3">
        <v>0</v>
      </c>
      <c r="AD28" s="3">
        <v>15.324715297014464</v>
      </c>
      <c r="AE28" s="3">
        <v>4.8713696302888119</v>
      </c>
      <c r="AF28" s="3">
        <v>25.804093567251464</v>
      </c>
      <c r="AG28" s="3">
        <v>4.9827718223583464</v>
      </c>
      <c r="AH28" s="3">
        <v>15.493303571428571</v>
      </c>
      <c r="AI28" s="3">
        <v>5.3250915750915757</v>
      </c>
      <c r="AJ28" s="3">
        <v>5.1877590831504516</v>
      </c>
      <c r="AK28" s="3">
        <f t="shared" si="1"/>
        <v>102.37121777045652</v>
      </c>
      <c r="AL28" s="20"/>
      <c r="AM28" s="20"/>
      <c r="AN28" s="20"/>
      <c r="AO28" s="20"/>
      <c r="AP28" s="20"/>
      <c r="AQ28" s="20"/>
      <c r="AR28" s="20"/>
      <c r="AS28" s="20"/>
      <c r="AT28" s="20"/>
      <c r="AU28" s="20"/>
      <c r="AV28" s="22">
        <f t="array" ref="AV28">IF(ISNUMBER(AL28),SUM(ABS(AL28:AU28*AK28/100-AA28:AJ28))/2*0.005,0)</f>
        <v>0</v>
      </c>
      <c r="AW28" s="3">
        <f t="array" ref="AW28:BF28">IF(AV28=0,AA28:AJ28,AL28:AU28*(AK28-AV28)/100)</f>
        <v>5.007972097104477</v>
      </c>
      <c r="AX28" s="3">
        <v>20.374141126768375</v>
      </c>
      <c r="AY28" s="3">
        <v>0</v>
      </c>
      <c r="AZ28" s="3">
        <v>15.324715297014464</v>
      </c>
      <c r="BA28" s="3">
        <v>4.8713696302888119</v>
      </c>
      <c r="BB28" s="3">
        <v>25.804093567251464</v>
      </c>
      <c r="BC28" s="3">
        <v>4.9827718223583464</v>
      </c>
      <c r="BD28" s="3">
        <v>15.493303571428571</v>
      </c>
      <c r="BE28" s="3">
        <v>5.3250915750915757</v>
      </c>
      <c r="BF28" s="3">
        <v>5.1877590831504516</v>
      </c>
      <c r="BG28" s="3">
        <f t="shared" si="4"/>
        <v>102.37121777045652</v>
      </c>
      <c r="BH28" s="3">
        <v>5.0169541116269842</v>
      </c>
      <c r="BI28" s="3">
        <v>20.391537929389425</v>
      </c>
      <c r="BJ28" s="3">
        <v>0</v>
      </c>
      <c r="BK28" s="3">
        <v>15.726492646739558</v>
      </c>
      <c r="BL28" s="3">
        <v>5.1791926219561528</v>
      </c>
      <c r="BM28" s="3">
        <v>26.275003013899514</v>
      </c>
      <c r="BN28" s="3">
        <v>5.0880551301684527</v>
      </c>
      <c r="BO28" s="3">
        <v>15.635087308908805</v>
      </c>
      <c r="BP28" s="3">
        <v>5.394473875744235</v>
      </c>
      <c r="BQ28" s="3">
        <v>5.3118622729652776</v>
      </c>
      <c r="BR28" s="3">
        <f t="shared" si="2"/>
        <v>104.0186589113984</v>
      </c>
      <c r="BS28" s="3">
        <v>5.0099611449241985</v>
      </c>
      <c r="BT28" s="3">
        <v>20.334258328464177</v>
      </c>
      <c r="BU28" s="3">
        <v>0</v>
      </c>
      <c r="BV28" s="3">
        <v>15.412797254454196</v>
      </c>
      <c r="BW28" s="3">
        <v>4.9911010436048873</v>
      </c>
      <c r="BX28" s="3">
        <v>25.895659292988586</v>
      </c>
      <c r="BY28" s="3">
        <v>4.8468606431852983</v>
      </c>
      <c r="BZ28" s="3">
        <v>15.22803077227201</v>
      </c>
      <c r="CA28" s="3">
        <v>5.381753787291248</v>
      </c>
      <c r="CB28" s="3">
        <v>5.3843581957283941</v>
      </c>
      <c r="CC28" s="3">
        <f t="shared" si="3"/>
        <v>102.48478046291298</v>
      </c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22">
        <f t="array" ref="CN28">IF(ISNUMBER(CD28),SUM(ABS(CD28:CM28*CC28/100-BS28:CB28))/2*0.005,0)</f>
        <v>0</v>
      </c>
      <c r="CO28" s="3">
        <f t="array" ref="CO28:CX28">IF(CN28=0,BS28:CB28,CD28:CM28*(CC28-CN28)/100)</f>
        <v>5.0099611449241985</v>
      </c>
      <c r="CP28" s="3">
        <v>20.334258328464177</v>
      </c>
      <c r="CQ28" s="3">
        <v>0</v>
      </c>
      <c r="CR28" s="3">
        <v>15.412797254454196</v>
      </c>
      <c r="CS28" s="3">
        <v>4.9911010436048873</v>
      </c>
      <c r="CT28" s="3">
        <v>25.895659292988586</v>
      </c>
      <c r="CU28" s="3">
        <v>4.8468606431852983</v>
      </c>
      <c r="CV28" s="3">
        <v>15.22803077227201</v>
      </c>
      <c r="CW28" s="3">
        <v>5.381753787291248</v>
      </c>
      <c r="CX28" s="3">
        <v>5.3843581957283941</v>
      </c>
      <c r="CY28" s="3">
        <f t="shared" si="5"/>
        <v>102.48478046291298</v>
      </c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>
        <v>100</v>
      </c>
      <c r="DW28" s="3">
        <f ca="1"/>
        <v>101.01466296865728</v>
      </c>
      <c r="DX28" s="3">
        <f ca="1"/>
        <v>102.37121777045652</v>
      </c>
      <c r="DY28" s="3">
        <f ca="1"/>
        <v>104.0186589113984</v>
      </c>
      <c r="DZ28" s="3">
        <f ca="1"/>
        <v>102.48478046291298</v>
      </c>
      <c r="EA28" s="3"/>
      <c r="EB28" s="3"/>
      <c r="EC28" s="4">
        <f t="shared" ca="1" si="6"/>
        <v>2.4847804629129833E-2</v>
      </c>
      <c r="ED28" s="32">
        <f t="array" aca="1" ref="ED28" ca="1">STDEV(DW28:DZ28/DV28:DY28)*SQRT(12)</f>
        <v>4.9170934545222623E-2</v>
      </c>
      <c r="EE28" s="7">
        <f t="shared" ca="1" si="7"/>
        <v>0.50533521192844622</v>
      </c>
    </row>
    <row r="29" spans="1:135" x14ac:dyDescent="0.35">
      <c r="A29" s="3" t="s">
        <v>89</v>
      </c>
      <c r="B29" s="3">
        <v>0</v>
      </c>
      <c r="C29" s="3">
        <v>0</v>
      </c>
      <c r="D29" s="3">
        <v>0</v>
      </c>
      <c r="E29" s="3">
        <v>0</v>
      </c>
      <c r="F29" s="3">
        <v>10</v>
      </c>
      <c r="G29" s="3">
        <v>15</v>
      </c>
      <c r="H29" s="3">
        <v>30</v>
      </c>
      <c r="I29" s="3">
        <v>10</v>
      </c>
      <c r="J29" s="3">
        <v>10</v>
      </c>
      <c r="K29" s="3">
        <v>25</v>
      </c>
      <c r="L29" s="3">
        <v>100</v>
      </c>
      <c r="M29" s="4">
        <v>0.1</v>
      </c>
      <c r="N29" s="4">
        <v>0.1</v>
      </c>
      <c r="O29" s="3">
        <v>1</v>
      </c>
      <c r="P29" s="3">
        <v>0</v>
      </c>
      <c r="Q29" s="3">
        <v>0</v>
      </c>
      <c r="R29" s="3">
        <v>0</v>
      </c>
      <c r="S29" s="3">
        <v>0</v>
      </c>
      <c r="T29" s="3">
        <v>10.049348758191085</v>
      </c>
      <c r="U29" s="3">
        <v>15.178018575851395</v>
      </c>
      <c r="V29" s="3">
        <v>30.333078101071973</v>
      </c>
      <c r="W29" s="3">
        <v>10.166666666666666</v>
      </c>
      <c r="X29" s="3">
        <v>10.343406593406595</v>
      </c>
      <c r="Y29" s="3">
        <v>25.195074372104365</v>
      </c>
      <c r="Z29" s="3">
        <f t="shared" si="0"/>
        <v>101.26559306729209</v>
      </c>
      <c r="AA29" s="3">
        <v>0</v>
      </c>
      <c r="AB29" s="3">
        <v>0</v>
      </c>
      <c r="AC29" s="3">
        <v>0</v>
      </c>
      <c r="AD29" s="3">
        <v>0</v>
      </c>
      <c r="AE29" s="3">
        <v>9.7427392605776237</v>
      </c>
      <c r="AF29" s="3">
        <v>15.482456140350878</v>
      </c>
      <c r="AG29" s="3">
        <v>29.896630934150075</v>
      </c>
      <c r="AH29" s="3">
        <v>10.328869047619047</v>
      </c>
      <c r="AI29" s="3">
        <v>10.650183150183151</v>
      </c>
      <c r="AJ29" s="3">
        <v>25.938795415752256</v>
      </c>
      <c r="AK29" s="3">
        <f t="shared" si="1"/>
        <v>102.03967394863304</v>
      </c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2">
        <f t="array" ref="AV29">IF(ISNUMBER(AL29),SUM(ABS(AL29:AU29*AK29/100-AA29:AJ29))/2*0.005,0)</f>
        <v>0</v>
      </c>
      <c r="AW29" s="3">
        <f t="array" ref="AW29:BF29">IF(AV29=0,AA29:AJ29,AL29:AU29*(AK29-AV29)/100)</f>
        <v>0</v>
      </c>
      <c r="AX29" s="3">
        <v>0</v>
      </c>
      <c r="AY29" s="3">
        <v>0</v>
      </c>
      <c r="AZ29" s="3">
        <v>0</v>
      </c>
      <c r="BA29" s="3">
        <v>9.7427392605776237</v>
      </c>
      <c r="BB29" s="3">
        <v>15.482456140350878</v>
      </c>
      <c r="BC29" s="3">
        <v>29.896630934150075</v>
      </c>
      <c r="BD29" s="3">
        <v>10.328869047619047</v>
      </c>
      <c r="BE29" s="3">
        <v>10.650183150183151</v>
      </c>
      <c r="BF29" s="3">
        <v>25.938795415752256</v>
      </c>
      <c r="BG29" s="3">
        <f t="shared" si="4"/>
        <v>102.03967394863304</v>
      </c>
      <c r="BH29" s="3">
        <v>0</v>
      </c>
      <c r="BI29" s="3">
        <v>0</v>
      </c>
      <c r="BJ29" s="3">
        <v>0</v>
      </c>
      <c r="BK29" s="3">
        <v>0</v>
      </c>
      <c r="BL29" s="3">
        <v>10.358385243912306</v>
      </c>
      <c r="BM29" s="3">
        <v>15.765001808339708</v>
      </c>
      <c r="BN29" s="3">
        <v>30.528330781010713</v>
      </c>
      <c r="BO29" s="3">
        <v>10.423391539272536</v>
      </c>
      <c r="BP29" s="3">
        <v>10.78894775148847</v>
      </c>
      <c r="BQ29" s="3">
        <v>26.559311364826385</v>
      </c>
      <c r="BR29" s="3">
        <f t="shared" si="2"/>
        <v>104.4233684888501</v>
      </c>
      <c r="BS29" s="3">
        <v>0</v>
      </c>
      <c r="BT29" s="3">
        <v>0</v>
      </c>
      <c r="BU29" s="3">
        <v>0</v>
      </c>
      <c r="BV29" s="3">
        <v>0</v>
      </c>
      <c r="BW29" s="3">
        <v>9.9822020872097745</v>
      </c>
      <c r="BX29" s="3">
        <v>15.53739557579315</v>
      </c>
      <c r="BY29" s="3">
        <v>29.081163859111786</v>
      </c>
      <c r="BZ29" s="3">
        <v>10.152020514848006</v>
      </c>
      <c r="CA29" s="3">
        <v>10.763507574582496</v>
      </c>
      <c r="CB29" s="3">
        <v>26.921790978641969</v>
      </c>
      <c r="CC29" s="3">
        <f t="shared" si="3"/>
        <v>102.43808059018717</v>
      </c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22">
        <f t="array" ref="CN29">IF(ISNUMBER(CD29),SUM(ABS(CD29:CM29*CC29/100-BS29:CB29))/2*0.005,0)</f>
        <v>0</v>
      </c>
      <c r="CO29" s="3">
        <f t="array" ref="CO29:CX29">IF(CN29=0,BS29:CB29,CD29:CM29*(CC29-CN29)/100)</f>
        <v>0</v>
      </c>
      <c r="CP29" s="3">
        <v>0</v>
      </c>
      <c r="CQ29" s="3">
        <v>0</v>
      </c>
      <c r="CR29" s="3">
        <v>0</v>
      </c>
      <c r="CS29" s="3">
        <v>9.9822020872097745</v>
      </c>
      <c r="CT29" s="3">
        <v>15.53739557579315</v>
      </c>
      <c r="CU29" s="3">
        <v>29.081163859111786</v>
      </c>
      <c r="CV29" s="3">
        <v>10.152020514848006</v>
      </c>
      <c r="CW29" s="3">
        <v>10.763507574582496</v>
      </c>
      <c r="CX29" s="3">
        <v>26.921790978641969</v>
      </c>
      <c r="CY29" s="3">
        <f t="shared" si="5"/>
        <v>102.43808059018717</v>
      </c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>
        <v>100</v>
      </c>
      <c r="DW29" s="3">
        <f ca="1"/>
        <v>101.26559306729209</v>
      </c>
      <c r="DX29" s="3">
        <f ca="1"/>
        <v>102.03967394863304</v>
      </c>
      <c r="DY29" s="3">
        <f ca="1"/>
        <v>104.4233684888501</v>
      </c>
      <c r="DZ29" s="3">
        <f ca="1"/>
        <v>102.43808059018717</v>
      </c>
      <c r="EA29" s="3"/>
      <c r="EB29" s="3"/>
      <c r="EC29" s="4">
        <f t="shared" ca="1" si="6"/>
        <v>2.4380805901871749E-2</v>
      </c>
      <c r="ED29" s="32">
        <f t="array" aca="1" ref="ED29" ca="1">STDEV(DW29:DZ29/DV29:DY29)*SQRT(12)</f>
        <v>6.2414126796265956E-2</v>
      </c>
      <c r="EE29" s="7">
        <f t="shared" ca="1" si="7"/>
        <v>0.39062960828493681</v>
      </c>
    </row>
    <row r="30" spans="1:135" x14ac:dyDescent="0.35">
      <c r="A30" s="3" t="s">
        <v>113</v>
      </c>
      <c r="B30" s="3">
        <v>20</v>
      </c>
      <c r="C30" s="3">
        <v>20</v>
      </c>
      <c r="D30" s="3">
        <v>15</v>
      </c>
      <c r="E30" s="3">
        <v>0</v>
      </c>
      <c r="F30" s="3">
        <v>10</v>
      </c>
      <c r="G30" s="3">
        <v>10</v>
      </c>
      <c r="H30" s="3">
        <v>15</v>
      </c>
      <c r="I30" s="3">
        <v>0</v>
      </c>
      <c r="J30" s="3">
        <v>5</v>
      </c>
      <c r="K30" s="3">
        <v>5</v>
      </c>
      <c r="L30" s="3">
        <v>100</v>
      </c>
      <c r="M30" s="4">
        <v>0</v>
      </c>
      <c r="N30" s="4">
        <v>7.0000000000000007E-2</v>
      </c>
      <c r="O30" s="3">
        <v>0</v>
      </c>
      <c r="P30" s="3">
        <v>20.02789956157832</v>
      </c>
      <c r="Q30" s="3">
        <v>20.160851274437022</v>
      </c>
      <c r="R30" s="3">
        <v>15.197139025480553</v>
      </c>
      <c r="S30" s="3">
        <v>0</v>
      </c>
      <c r="T30" s="3">
        <v>10.049348758191085</v>
      </c>
      <c r="U30" s="3">
        <v>10.118679050567597</v>
      </c>
      <c r="V30" s="3">
        <v>15.166539050535986</v>
      </c>
      <c r="W30" s="3">
        <v>0</v>
      </c>
      <c r="X30" s="3">
        <v>5.1717032967032974</v>
      </c>
      <c r="Y30" s="3">
        <v>5.0390148744208734</v>
      </c>
      <c r="Z30" s="3">
        <f t="shared" si="0"/>
        <v>100.93117489191474</v>
      </c>
      <c r="AA30" s="3">
        <v>20.031888388417908</v>
      </c>
      <c r="AB30" s="3">
        <v>20.374141126768375</v>
      </c>
      <c r="AC30" s="3">
        <v>15.500596274391905</v>
      </c>
      <c r="AD30" s="3">
        <v>0</v>
      </c>
      <c r="AE30" s="3">
        <v>9.7427392605776237</v>
      </c>
      <c r="AF30" s="3">
        <v>10.321637426900587</v>
      </c>
      <c r="AG30" s="3">
        <v>14.948315467075037</v>
      </c>
      <c r="AH30" s="3">
        <v>0</v>
      </c>
      <c r="AI30" s="3">
        <v>5.3250915750915757</v>
      </c>
      <c r="AJ30" s="3">
        <v>5.1877590831504516</v>
      </c>
      <c r="AK30" s="3">
        <f t="shared" si="1"/>
        <v>101.43216860237347</v>
      </c>
      <c r="AL30" s="20"/>
      <c r="AM30" s="20"/>
      <c r="AN30" s="20"/>
      <c r="AO30" s="20"/>
      <c r="AP30" s="20"/>
      <c r="AQ30" s="20"/>
      <c r="AR30" s="20"/>
      <c r="AS30" s="20"/>
      <c r="AT30" s="20"/>
      <c r="AU30" s="20"/>
      <c r="AV30" s="22">
        <f t="array" ref="AV30">IF(ISNUMBER(AL30),SUM(ABS(AL30:AU30*AK30/100-AA30:AJ30))/2*0.005,0)</f>
        <v>0</v>
      </c>
      <c r="AW30" s="3">
        <f t="array" ref="AW30:BF30">IF(AV30=0,AA30:AJ30,AL30:AU30*(AK30-AV30)/100)</f>
        <v>20.031888388417908</v>
      </c>
      <c r="AX30" s="3">
        <v>20.374141126768375</v>
      </c>
      <c r="AY30" s="3">
        <v>15.500596274391905</v>
      </c>
      <c r="AZ30" s="3">
        <v>0</v>
      </c>
      <c r="BA30" s="3">
        <v>9.7427392605776237</v>
      </c>
      <c r="BB30" s="3">
        <v>10.321637426900587</v>
      </c>
      <c r="BC30" s="3">
        <v>14.948315467075037</v>
      </c>
      <c r="BD30" s="3">
        <v>0</v>
      </c>
      <c r="BE30" s="3">
        <v>5.3250915750915757</v>
      </c>
      <c r="BF30" s="3">
        <v>5.1877590831504516</v>
      </c>
      <c r="BG30" s="3">
        <f t="shared" si="4"/>
        <v>101.43216860237347</v>
      </c>
      <c r="BH30" s="3">
        <v>20.067816446507937</v>
      </c>
      <c r="BI30" s="3">
        <v>20.391537929389425</v>
      </c>
      <c r="BJ30" s="3">
        <v>15.558762400563371</v>
      </c>
      <c r="BK30" s="3">
        <v>0</v>
      </c>
      <c r="BL30" s="3">
        <v>10.358385243912306</v>
      </c>
      <c r="BM30" s="3">
        <v>10.510001205559806</v>
      </c>
      <c r="BN30" s="3">
        <v>15.264165390505356</v>
      </c>
      <c r="BO30" s="3">
        <v>0</v>
      </c>
      <c r="BP30" s="3">
        <v>5.394473875744235</v>
      </c>
      <c r="BQ30" s="3">
        <v>5.3118622729652776</v>
      </c>
      <c r="BR30" s="3">
        <f t="shared" si="2"/>
        <v>102.85700476514771</v>
      </c>
      <c r="BS30" s="3">
        <v>20.039844579696794</v>
      </c>
      <c r="BT30" s="3">
        <v>20.334258328464177</v>
      </c>
      <c r="BU30" s="3">
        <v>15.545192923500259</v>
      </c>
      <c r="BV30" s="3">
        <v>0</v>
      </c>
      <c r="BW30" s="3">
        <v>9.9822020872097745</v>
      </c>
      <c r="BX30" s="3">
        <v>10.358263717195435</v>
      </c>
      <c r="BY30" s="3">
        <v>14.540581929555893</v>
      </c>
      <c r="BZ30" s="3">
        <v>0</v>
      </c>
      <c r="CA30" s="3">
        <v>5.381753787291248</v>
      </c>
      <c r="CB30" s="3">
        <v>5.3843581957283941</v>
      </c>
      <c r="CC30" s="3">
        <f t="shared" si="3"/>
        <v>101.56645554864197</v>
      </c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22">
        <f t="array" ref="CN30">IF(ISNUMBER(CD30),SUM(ABS(CD30:CM30*CC30/100-BS30:CB30))/2*0.005,0)</f>
        <v>0</v>
      </c>
      <c r="CO30" s="3">
        <f t="array" ref="CO30:CX30">IF(CN30=0,BS30:CB30,CD30:CM30*(CC30-CN30)/100)</f>
        <v>20.039844579696794</v>
      </c>
      <c r="CP30" s="3">
        <v>20.334258328464177</v>
      </c>
      <c r="CQ30" s="3">
        <v>15.545192923500259</v>
      </c>
      <c r="CR30" s="3">
        <v>0</v>
      </c>
      <c r="CS30" s="3">
        <v>9.9822020872097745</v>
      </c>
      <c r="CT30" s="3">
        <v>10.358263717195435</v>
      </c>
      <c r="CU30" s="3">
        <v>14.540581929555893</v>
      </c>
      <c r="CV30" s="3">
        <v>0</v>
      </c>
      <c r="CW30" s="3">
        <v>5.381753787291248</v>
      </c>
      <c r="CX30" s="3">
        <v>5.3843581957283941</v>
      </c>
      <c r="CY30" s="3">
        <f t="shared" si="5"/>
        <v>101.56645554864197</v>
      </c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>
        <v>100</v>
      </c>
      <c r="DW30" s="3">
        <f ca="1"/>
        <v>100.93117489191474</v>
      </c>
      <c r="DX30" s="3">
        <f ca="1"/>
        <v>101.43216860237347</v>
      </c>
      <c r="DY30" s="3">
        <f ca="1"/>
        <v>102.85700476514771</v>
      </c>
      <c r="DZ30" s="3">
        <f ca="1"/>
        <v>101.56645554864197</v>
      </c>
      <c r="EA30" s="3"/>
      <c r="EB30" s="3"/>
      <c r="EC30" s="4">
        <f t="shared" ca="1" si="6"/>
        <v>1.5664555486419651E-2</v>
      </c>
      <c r="ED30" s="32">
        <f t="array" aca="1" ref="ED30" ca="1">STDEV(DW30:DZ30/DV30:DY30)*SQRT(12)</f>
        <v>4.0193565927623194E-2</v>
      </c>
      <c r="EE30" s="7">
        <f t="shared" ca="1" si="7"/>
        <v>0.38972793592454358</v>
      </c>
    </row>
    <row r="31" spans="1:135" x14ac:dyDescent="0.35">
      <c r="A31" s="3" t="s">
        <v>118</v>
      </c>
      <c r="B31" s="3">
        <v>0</v>
      </c>
      <c r="C31" s="3">
        <v>0</v>
      </c>
      <c r="D31" s="3">
        <v>0</v>
      </c>
      <c r="E31" s="3">
        <v>75</v>
      </c>
      <c r="F31" s="3">
        <v>0</v>
      </c>
      <c r="G31" s="3">
        <v>0</v>
      </c>
      <c r="H31" s="3">
        <v>0</v>
      </c>
      <c r="I31" s="3">
        <v>0</v>
      </c>
      <c r="J31" s="3">
        <v>15</v>
      </c>
      <c r="K31" s="3">
        <v>10</v>
      </c>
      <c r="L31" s="3">
        <v>100</v>
      </c>
      <c r="M31" s="4">
        <v>0.185</v>
      </c>
      <c r="N31" s="4">
        <v>0.05</v>
      </c>
      <c r="O31" s="8">
        <v>3.6999999999999998E-2</v>
      </c>
      <c r="P31" s="3">
        <v>0</v>
      </c>
      <c r="Q31" s="3">
        <v>0</v>
      </c>
      <c r="R31" s="3">
        <v>0</v>
      </c>
      <c r="S31" s="3">
        <v>75.046168051708221</v>
      </c>
      <c r="T31" s="3">
        <v>0</v>
      </c>
      <c r="U31" s="3">
        <v>0</v>
      </c>
      <c r="V31" s="3">
        <v>0</v>
      </c>
      <c r="W31" s="3">
        <v>0</v>
      </c>
      <c r="X31" s="3">
        <v>15.515109890109892</v>
      </c>
      <c r="Y31" s="3">
        <v>10.078029748841747</v>
      </c>
      <c r="Z31" s="3">
        <f t="shared" si="0"/>
        <v>100.63930769065986</v>
      </c>
      <c r="AA31" s="3">
        <v>0</v>
      </c>
      <c r="AB31" s="3">
        <v>0</v>
      </c>
      <c r="AC31" s="3">
        <v>0</v>
      </c>
      <c r="AD31" s="3">
        <v>76.62357648507232</v>
      </c>
      <c r="AE31" s="3">
        <v>0</v>
      </c>
      <c r="AF31" s="3">
        <v>0</v>
      </c>
      <c r="AG31" s="3">
        <v>0</v>
      </c>
      <c r="AH31" s="3">
        <v>0</v>
      </c>
      <c r="AI31" s="3">
        <v>15.975274725274728</v>
      </c>
      <c r="AJ31" s="3">
        <v>10.375518166300903</v>
      </c>
      <c r="AK31" s="3">
        <f t="shared" si="1"/>
        <v>102.97436937664796</v>
      </c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2">
        <f t="array" ref="AV31">IF(ISNUMBER(AL31),SUM(ABS(AL31:AU31*AK31/100-AA31:AJ31))/2*0.005,0)</f>
        <v>0</v>
      </c>
      <c r="AW31" s="3">
        <f t="array" ref="AW31:BF31">IF(AV31=0,AA31:AJ31,AL31:AU31*(AK31-AV31)/100)</f>
        <v>0</v>
      </c>
      <c r="AX31" s="3">
        <v>0</v>
      </c>
      <c r="AY31" s="3">
        <v>0</v>
      </c>
      <c r="AZ31" s="3">
        <v>76.62357648507232</v>
      </c>
      <c r="BA31" s="3">
        <v>0</v>
      </c>
      <c r="BB31" s="3">
        <v>0</v>
      </c>
      <c r="BC31" s="3">
        <v>0</v>
      </c>
      <c r="BD31" s="3">
        <v>0</v>
      </c>
      <c r="BE31" s="3">
        <v>15.975274725274728</v>
      </c>
      <c r="BF31" s="3">
        <v>10.375518166300903</v>
      </c>
      <c r="BG31" s="3">
        <f t="shared" si="4"/>
        <v>102.97436937664796</v>
      </c>
      <c r="BH31" s="3">
        <v>0</v>
      </c>
      <c r="BI31" s="3">
        <v>0</v>
      </c>
      <c r="BJ31" s="3">
        <v>0</v>
      </c>
      <c r="BK31" s="3">
        <v>78.632463233697791</v>
      </c>
      <c r="BL31" s="3">
        <v>0</v>
      </c>
      <c r="BM31" s="3">
        <v>0</v>
      </c>
      <c r="BN31" s="3">
        <v>0</v>
      </c>
      <c r="BO31" s="3">
        <v>0</v>
      </c>
      <c r="BP31" s="3">
        <v>16.183421627232704</v>
      </c>
      <c r="BQ31" s="3">
        <v>10.623724545930555</v>
      </c>
      <c r="BR31" s="3">
        <f t="shared" si="2"/>
        <v>105.43960940686105</v>
      </c>
      <c r="BS31" s="3">
        <v>0</v>
      </c>
      <c r="BT31" s="3">
        <v>0</v>
      </c>
      <c r="BU31" s="3">
        <v>0</v>
      </c>
      <c r="BV31" s="3">
        <v>77.063986272270981</v>
      </c>
      <c r="BW31" s="3">
        <v>0</v>
      </c>
      <c r="BX31" s="3">
        <v>0</v>
      </c>
      <c r="BY31" s="3">
        <v>0</v>
      </c>
      <c r="BZ31" s="3">
        <v>0</v>
      </c>
      <c r="CA31" s="3">
        <v>16.145261361873743</v>
      </c>
      <c r="CB31" s="3">
        <v>10.768716391456788</v>
      </c>
      <c r="CC31" s="3">
        <f t="shared" si="3"/>
        <v>103.97796402560152</v>
      </c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22">
        <f t="array" ref="CN31">IF(ISNUMBER(CD31),SUM(ABS(CD31:CM31*CC31/100-BS31:CB31))/2*0.005,0)</f>
        <v>0</v>
      </c>
      <c r="CO31" s="3">
        <f t="array" ref="CO31:CX31">IF(CN31=0,BS31:CB31,CD31:CM31*(CC31-CN31)/100)</f>
        <v>0</v>
      </c>
      <c r="CP31" s="3">
        <v>0</v>
      </c>
      <c r="CQ31" s="3">
        <v>0</v>
      </c>
      <c r="CR31" s="3">
        <v>77.063986272270981</v>
      </c>
      <c r="CS31" s="3">
        <v>0</v>
      </c>
      <c r="CT31" s="3">
        <v>0</v>
      </c>
      <c r="CU31" s="3">
        <v>0</v>
      </c>
      <c r="CV31" s="3">
        <v>0</v>
      </c>
      <c r="CW31" s="3">
        <v>16.145261361873743</v>
      </c>
      <c r="CX31" s="3">
        <v>10.768716391456788</v>
      </c>
      <c r="CY31" s="3">
        <f t="shared" si="5"/>
        <v>103.97796402560152</v>
      </c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>
        <v>100</v>
      </c>
      <c r="DW31" s="3">
        <f ca="1"/>
        <v>100.63930769065986</v>
      </c>
      <c r="DX31" s="3">
        <f ca="1"/>
        <v>102.97436937664796</v>
      </c>
      <c r="DY31" s="3">
        <f ca="1"/>
        <v>105.43960940686105</v>
      </c>
      <c r="DZ31" s="3">
        <f ca="1"/>
        <v>103.97796402560152</v>
      </c>
      <c r="EA31" s="3"/>
      <c r="EB31" s="3"/>
      <c r="EC31" s="4">
        <f t="shared" ca="1" si="6"/>
        <v>3.9779640256015325E-2</v>
      </c>
      <c r="ED31" s="32">
        <f t="array" aca="1" ref="ED31" ca="1">STDEV(DW31:DZ31/DV31:DY31)*SQRT(12)</f>
        <v>6.1677549322020853E-2</v>
      </c>
      <c r="EE31" s="7">
        <f t="shared" ca="1" si="7"/>
        <v>0.64496142750945396</v>
      </c>
    </row>
    <row r="32" spans="1:135" x14ac:dyDescent="0.35">
      <c r="A32" s="3" t="s">
        <v>29</v>
      </c>
      <c r="B32" s="3">
        <v>0</v>
      </c>
      <c r="C32" s="3">
        <v>0</v>
      </c>
      <c r="D32" s="3">
        <v>0</v>
      </c>
      <c r="E32" s="3">
        <v>0</v>
      </c>
      <c r="F32" s="3">
        <v>100</v>
      </c>
      <c r="G32" s="3">
        <v>0</v>
      </c>
      <c r="H32" s="3">
        <v>0</v>
      </c>
      <c r="I32" s="3">
        <v>0</v>
      </c>
      <c r="J32" s="3">
        <v>0</v>
      </c>
      <c r="K32" s="3">
        <v>0</v>
      </c>
      <c r="L32" s="3">
        <v>100</v>
      </c>
      <c r="M32" s="4">
        <v>0.48</v>
      </c>
      <c r="N32" s="4">
        <v>0.24</v>
      </c>
      <c r="O32" s="3">
        <v>1.6</v>
      </c>
      <c r="P32" s="3">
        <v>0</v>
      </c>
      <c r="Q32" s="3">
        <v>0</v>
      </c>
      <c r="R32" s="3">
        <v>0</v>
      </c>
      <c r="S32" s="3">
        <v>0</v>
      </c>
      <c r="T32" s="3">
        <v>100.49348758191086</v>
      </c>
      <c r="U32" s="3">
        <v>0</v>
      </c>
      <c r="V32" s="3">
        <v>0</v>
      </c>
      <c r="W32" s="3">
        <v>0</v>
      </c>
      <c r="X32" s="3">
        <v>0</v>
      </c>
      <c r="Y32" s="3">
        <v>0</v>
      </c>
      <c r="Z32" s="3">
        <f t="shared" si="0"/>
        <v>100.49348758191086</v>
      </c>
      <c r="AA32" s="3">
        <v>0</v>
      </c>
      <c r="AB32" s="3">
        <v>0</v>
      </c>
      <c r="AC32" s="3">
        <v>0</v>
      </c>
      <c r="AD32" s="3">
        <v>0</v>
      </c>
      <c r="AE32" s="3">
        <v>97.427392605776248</v>
      </c>
      <c r="AF32" s="3">
        <v>0</v>
      </c>
      <c r="AG32" s="3">
        <v>0</v>
      </c>
      <c r="AH32" s="3">
        <v>0</v>
      </c>
      <c r="AI32" s="3">
        <v>0</v>
      </c>
      <c r="AJ32" s="3">
        <v>0</v>
      </c>
      <c r="AK32" s="3">
        <f t="shared" si="1"/>
        <v>97.427392605776248</v>
      </c>
      <c r="AL32" s="20"/>
      <c r="AM32" s="20"/>
      <c r="AN32" s="20"/>
      <c r="AO32" s="20"/>
      <c r="AP32" s="20"/>
      <c r="AQ32" s="20"/>
      <c r="AR32" s="20"/>
      <c r="AS32" s="20"/>
      <c r="AT32" s="20"/>
      <c r="AU32" s="20"/>
      <c r="AV32" s="22">
        <f t="array" ref="AV32">IF(ISNUMBER(AL32),SUM(ABS(AL32:AU32*AK32/100-AA32:AJ32))/2*0.005,0)</f>
        <v>0</v>
      </c>
      <c r="AW32" s="3">
        <f t="array" ref="AW32:BF32">IF(AV32=0,AA32:AJ32,AL32:AU32*(AK32-AV32)/100)</f>
        <v>0</v>
      </c>
      <c r="AX32" s="3">
        <v>0</v>
      </c>
      <c r="AY32" s="3">
        <v>0</v>
      </c>
      <c r="AZ32" s="3">
        <v>0</v>
      </c>
      <c r="BA32" s="3">
        <v>97.427392605776248</v>
      </c>
      <c r="BB32" s="3">
        <v>0</v>
      </c>
      <c r="BC32" s="3">
        <v>0</v>
      </c>
      <c r="BD32" s="3">
        <v>0</v>
      </c>
      <c r="BE32" s="3">
        <v>0</v>
      </c>
      <c r="BF32" s="3">
        <v>0</v>
      </c>
      <c r="BG32" s="3">
        <f t="shared" si="4"/>
        <v>97.427392605776248</v>
      </c>
      <c r="BH32" s="3">
        <v>0</v>
      </c>
      <c r="BI32" s="3">
        <v>0</v>
      </c>
      <c r="BJ32" s="3">
        <v>0</v>
      </c>
      <c r="BK32" s="3">
        <v>0</v>
      </c>
      <c r="BL32" s="3">
        <v>103.58385243912306</v>
      </c>
      <c r="BM32" s="3">
        <v>0</v>
      </c>
      <c r="BN32" s="3">
        <v>0</v>
      </c>
      <c r="BO32" s="3">
        <v>0</v>
      </c>
      <c r="BP32" s="3">
        <v>0</v>
      </c>
      <c r="BQ32" s="3">
        <v>0</v>
      </c>
      <c r="BR32" s="3">
        <f t="shared" si="2"/>
        <v>103.58385243912306</v>
      </c>
      <c r="BS32" s="3">
        <v>0</v>
      </c>
      <c r="BT32" s="3">
        <v>0</v>
      </c>
      <c r="BU32" s="3">
        <v>0</v>
      </c>
      <c r="BV32" s="3">
        <v>0</v>
      </c>
      <c r="BW32" s="3">
        <v>99.822020872097752</v>
      </c>
      <c r="BX32" s="3">
        <v>0</v>
      </c>
      <c r="BY32" s="3">
        <v>0</v>
      </c>
      <c r="BZ32" s="3">
        <v>0</v>
      </c>
      <c r="CA32" s="3">
        <v>0</v>
      </c>
      <c r="CB32" s="3">
        <v>0</v>
      </c>
      <c r="CC32" s="3">
        <f t="shared" si="3"/>
        <v>99.822020872097752</v>
      </c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22">
        <f t="array" ref="CN32">IF(ISNUMBER(CD32),SUM(ABS(CD32:CM32*CC32/100-BS32:CB32))/2*0.005,0)</f>
        <v>0</v>
      </c>
      <c r="CO32" s="3">
        <f t="array" ref="CO32:CX32">IF(CN32=0,BS32:CB32,CD32:CM32*(CC32-CN32)/100)</f>
        <v>0</v>
      </c>
      <c r="CP32" s="3">
        <v>0</v>
      </c>
      <c r="CQ32" s="3">
        <v>0</v>
      </c>
      <c r="CR32" s="3">
        <v>0</v>
      </c>
      <c r="CS32" s="3">
        <v>99.822020872097752</v>
      </c>
      <c r="CT32" s="3">
        <v>0</v>
      </c>
      <c r="CU32" s="3">
        <v>0</v>
      </c>
      <c r="CV32" s="3">
        <v>0</v>
      </c>
      <c r="CW32" s="3">
        <v>0</v>
      </c>
      <c r="CX32" s="3">
        <v>0</v>
      </c>
      <c r="CY32" s="3">
        <f t="shared" si="5"/>
        <v>99.822020872097752</v>
      </c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>
        <v>100</v>
      </c>
      <c r="DW32" s="3">
        <f ca="1"/>
        <v>100.49348758191086</v>
      </c>
      <c r="DX32" s="3">
        <f ca="1"/>
        <v>97.427392605776248</v>
      </c>
      <c r="DY32" s="3">
        <f ca="1"/>
        <v>103.58385243912306</v>
      </c>
      <c r="DZ32" s="3">
        <f ca="1"/>
        <v>99.822020872097752</v>
      </c>
      <c r="EA32" s="3"/>
      <c r="EB32" s="3"/>
      <c r="EC32" s="4">
        <f t="shared" ca="1" si="6"/>
        <v>-1.7797912790225023E-3</v>
      </c>
      <c r="ED32" s="32">
        <f t="array" aca="1" ref="ED32" ca="1">STDEV(DW32:DZ32/DV32:DY32)*SQRT(12)</f>
        <v>0.15832535399417433</v>
      </c>
      <c r="EE32" s="7">
        <f t="shared" ca="1" si="7"/>
        <v>-1.1241353542705427E-2</v>
      </c>
    </row>
    <row r="33" spans="1:135" x14ac:dyDescent="0.35">
      <c r="A33" s="3" t="s">
        <v>42</v>
      </c>
      <c r="B33" s="3">
        <v>0</v>
      </c>
      <c r="C33" s="3">
        <v>0</v>
      </c>
      <c r="D33" s="3">
        <v>0</v>
      </c>
      <c r="E33" s="3">
        <v>0</v>
      </c>
      <c r="F33" s="3">
        <v>0</v>
      </c>
      <c r="G33" s="3">
        <v>0</v>
      </c>
      <c r="H33" s="3">
        <v>0</v>
      </c>
      <c r="I33" s="3">
        <v>0</v>
      </c>
      <c r="J33" s="3">
        <v>0</v>
      </c>
      <c r="K33" s="3">
        <v>100</v>
      </c>
      <c r="L33" s="3">
        <v>100</v>
      </c>
      <c r="M33" s="4">
        <v>0.18</v>
      </c>
      <c r="N33" s="4">
        <v>0.18</v>
      </c>
      <c r="O33" s="3">
        <v>1</v>
      </c>
      <c r="P33" s="3">
        <v>0</v>
      </c>
      <c r="Q33" s="3">
        <v>0</v>
      </c>
      <c r="R33" s="3">
        <v>0</v>
      </c>
      <c r="S33" s="3">
        <v>0</v>
      </c>
      <c r="T33" s="3">
        <v>0</v>
      </c>
      <c r="U33" s="3">
        <v>0</v>
      </c>
      <c r="V33" s="3">
        <v>0</v>
      </c>
      <c r="W33" s="3">
        <v>0</v>
      </c>
      <c r="X33" s="3">
        <v>0</v>
      </c>
      <c r="Y33" s="3">
        <v>100.78029748841746</v>
      </c>
      <c r="Z33" s="3">
        <f t="shared" si="0"/>
        <v>100.78029748841746</v>
      </c>
      <c r="AA33" s="3">
        <v>0</v>
      </c>
      <c r="AB33" s="3">
        <v>0</v>
      </c>
      <c r="AC33" s="3">
        <v>0</v>
      </c>
      <c r="AD33" s="3">
        <v>0</v>
      </c>
      <c r="AE33" s="3">
        <v>0</v>
      </c>
      <c r="AF33" s="3">
        <v>0</v>
      </c>
      <c r="AG33" s="3">
        <v>0</v>
      </c>
      <c r="AH33" s="3">
        <v>0</v>
      </c>
      <c r="AI33" s="3">
        <v>0</v>
      </c>
      <c r="AJ33" s="3">
        <v>103.75518166300903</v>
      </c>
      <c r="AK33" s="3">
        <f t="shared" si="1"/>
        <v>103.75518166300903</v>
      </c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2">
        <f t="array" ref="AV33">IF(ISNUMBER(AL33),SUM(ABS(AL33:AU33*AK33/100-AA33:AJ33))/2*0.005,0)</f>
        <v>0</v>
      </c>
      <c r="AW33" s="3">
        <f t="array" ref="AW33:BF33">IF(AV33=0,AA33:AJ33,AL33:AU33*(AK33-AV33)/100)</f>
        <v>0</v>
      </c>
      <c r="AX33" s="3">
        <v>0</v>
      </c>
      <c r="AY33" s="3">
        <v>0</v>
      </c>
      <c r="AZ33" s="3">
        <v>0</v>
      </c>
      <c r="BA33" s="3">
        <v>0</v>
      </c>
      <c r="BB33" s="3">
        <v>0</v>
      </c>
      <c r="BC33" s="3">
        <v>0</v>
      </c>
      <c r="BD33" s="3">
        <v>0</v>
      </c>
      <c r="BE33" s="3">
        <v>0</v>
      </c>
      <c r="BF33" s="3">
        <v>103.75518166300903</v>
      </c>
      <c r="BG33" s="3">
        <f t="shared" si="4"/>
        <v>103.75518166300903</v>
      </c>
      <c r="BH33" s="3">
        <v>0</v>
      </c>
      <c r="BI33" s="3">
        <v>0</v>
      </c>
      <c r="BJ33" s="3">
        <v>0</v>
      </c>
      <c r="BK33" s="3">
        <v>0</v>
      </c>
      <c r="BL33" s="3">
        <v>0</v>
      </c>
      <c r="BM33" s="3">
        <v>0</v>
      </c>
      <c r="BN33" s="3">
        <v>0</v>
      </c>
      <c r="BO33" s="3">
        <v>0</v>
      </c>
      <c r="BP33" s="3">
        <v>0</v>
      </c>
      <c r="BQ33" s="3">
        <v>106.23724545930554</v>
      </c>
      <c r="BR33" s="3">
        <f t="shared" si="2"/>
        <v>106.23724545930554</v>
      </c>
      <c r="BS33" s="3">
        <v>0</v>
      </c>
      <c r="BT33" s="3">
        <v>0</v>
      </c>
      <c r="BU33" s="3">
        <v>0</v>
      </c>
      <c r="BV33" s="3">
        <v>0</v>
      </c>
      <c r="BW33" s="3">
        <v>0</v>
      </c>
      <c r="BX33" s="3">
        <v>0</v>
      </c>
      <c r="BY33" s="3">
        <v>0</v>
      </c>
      <c r="BZ33" s="3">
        <v>0</v>
      </c>
      <c r="CA33" s="3">
        <v>0</v>
      </c>
      <c r="CB33" s="3">
        <v>107.68716391456788</v>
      </c>
      <c r="CC33" s="3">
        <f t="shared" si="3"/>
        <v>107.68716391456788</v>
      </c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22">
        <f t="array" ref="CN33">IF(ISNUMBER(CD33),SUM(ABS(CD33:CM33*CC33/100-BS33:CB33))/2*0.005,0)</f>
        <v>0</v>
      </c>
      <c r="CO33" s="3">
        <f t="array" ref="CO33:CX33">IF(CN33=0,BS33:CB33,CD33:CM33*(CC33-CN33)/100)</f>
        <v>0</v>
      </c>
      <c r="CP33" s="3">
        <v>0</v>
      </c>
      <c r="CQ33" s="3">
        <v>0</v>
      </c>
      <c r="CR33" s="3">
        <v>0</v>
      </c>
      <c r="CS33" s="3">
        <v>0</v>
      </c>
      <c r="CT33" s="3">
        <v>0</v>
      </c>
      <c r="CU33" s="3">
        <v>0</v>
      </c>
      <c r="CV33" s="3">
        <v>0</v>
      </c>
      <c r="CW33" s="3">
        <v>0</v>
      </c>
      <c r="CX33" s="3">
        <v>107.68716391456788</v>
      </c>
      <c r="CY33" s="3">
        <f t="shared" si="5"/>
        <v>107.68716391456788</v>
      </c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>
        <v>100</v>
      </c>
      <c r="DW33" s="3">
        <f ca="1"/>
        <v>100.78029748841746</v>
      </c>
      <c r="DX33" s="3">
        <f ca="1"/>
        <v>103.75518166300903</v>
      </c>
      <c r="DY33" s="3">
        <f ca="1"/>
        <v>106.23724545930554</v>
      </c>
      <c r="DZ33" s="3">
        <f ca="1"/>
        <v>107.68716391456788</v>
      </c>
      <c r="EA33" s="3"/>
      <c r="EB33" s="3"/>
      <c r="EC33" s="4">
        <f t="shared" ca="1" si="6"/>
        <v>7.6871639145678738E-2</v>
      </c>
      <c r="ED33" s="32">
        <f t="array" aca="1" ref="ED33" ca="1">STDEV(DW33:DZ33/DV33:DY33)*SQRT(12)</f>
        <v>3.3975235454091382E-2</v>
      </c>
      <c r="EE33" s="7">
        <f t="shared" ca="1" si="7"/>
        <v>2.2625785551817761</v>
      </c>
    </row>
    <row r="34" spans="1:135" x14ac:dyDescent="0.35">
      <c r="A34" s="3" t="s">
        <v>149</v>
      </c>
      <c r="B34" s="3">
        <v>0</v>
      </c>
      <c r="C34" s="3">
        <v>0</v>
      </c>
      <c r="D34" s="3">
        <v>0</v>
      </c>
      <c r="E34" s="3">
        <v>50</v>
      </c>
      <c r="F34" s="3">
        <v>0</v>
      </c>
      <c r="G34" s="3">
        <v>33</v>
      </c>
      <c r="H34" s="3">
        <v>8.5</v>
      </c>
      <c r="I34" s="3">
        <v>8.5</v>
      </c>
      <c r="J34" s="3">
        <v>0</v>
      </c>
      <c r="K34" s="3">
        <v>0</v>
      </c>
      <c r="L34" s="3">
        <v>100</v>
      </c>
      <c r="M34" s="4"/>
      <c r="N34" s="4"/>
      <c r="O34" s="3"/>
      <c r="P34" s="3">
        <v>0</v>
      </c>
      <c r="Q34" s="3">
        <v>0</v>
      </c>
      <c r="R34" s="3">
        <v>0</v>
      </c>
      <c r="S34" s="3">
        <v>50.030778701138814</v>
      </c>
      <c r="T34" s="3">
        <v>0</v>
      </c>
      <c r="U34" s="3">
        <v>33.391640866873068</v>
      </c>
      <c r="V34" s="3">
        <v>8.5943721286370582</v>
      </c>
      <c r="W34" s="3">
        <v>8.6416666666666657</v>
      </c>
      <c r="X34" s="3">
        <v>0</v>
      </c>
      <c r="Y34" s="3">
        <v>0</v>
      </c>
      <c r="Z34" s="3">
        <f t="shared" si="0"/>
        <v>100.65845836331562</v>
      </c>
      <c r="AA34" s="3">
        <v>0</v>
      </c>
      <c r="AB34" s="3">
        <v>0</v>
      </c>
      <c r="AC34" s="3">
        <v>0</v>
      </c>
      <c r="AD34" s="3">
        <v>51.082384323381554</v>
      </c>
      <c r="AE34" s="3">
        <v>0</v>
      </c>
      <c r="AF34" s="3">
        <v>34.061403508771932</v>
      </c>
      <c r="AG34" s="3">
        <v>8.4707120980091872</v>
      </c>
      <c r="AH34" s="3">
        <v>8.7795386904761887</v>
      </c>
      <c r="AI34" s="3">
        <v>0</v>
      </c>
      <c r="AJ34" s="3">
        <v>0</v>
      </c>
      <c r="AK34" s="3">
        <f t="shared" si="1"/>
        <v>102.39403862063887</v>
      </c>
      <c r="AL34" s="20"/>
      <c r="AM34" s="20"/>
      <c r="AN34" s="20"/>
      <c r="AO34" s="20"/>
      <c r="AP34" s="20"/>
      <c r="AQ34" s="20"/>
      <c r="AR34" s="20"/>
      <c r="AS34" s="20"/>
      <c r="AT34" s="20"/>
      <c r="AU34" s="20"/>
      <c r="AV34" s="22">
        <f t="array" ref="AV34">IF(ISNUMBER(AL34),SUM(ABS(AL34:AU34*AK34/100-AA34:AJ34))/2*0.005,0)</f>
        <v>0</v>
      </c>
      <c r="AW34" s="3">
        <f t="array" ref="AW34:BF34">IF(AV34=0,AA34:AJ34,AL34:AU34*(AK34-AV34)/100)</f>
        <v>0</v>
      </c>
      <c r="AX34" s="3">
        <v>0</v>
      </c>
      <c r="AY34" s="3">
        <v>0</v>
      </c>
      <c r="AZ34" s="3">
        <v>51.082384323381554</v>
      </c>
      <c r="BA34" s="3">
        <v>0</v>
      </c>
      <c r="BB34" s="3">
        <v>34.061403508771932</v>
      </c>
      <c r="BC34" s="3">
        <v>8.4707120980091872</v>
      </c>
      <c r="BD34" s="3">
        <v>8.7795386904761887</v>
      </c>
      <c r="BE34" s="3">
        <v>0</v>
      </c>
      <c r="BF34" s="3">
        <v>0</v>
      </c>
      <c r="BG34" s="3">
        <f t="shared" si="4"/>
        <v>102.39403862063887</v>
      </c>
      <c r="BH34" s="3">
        <v>0</v>
      </c>
      <c r="BI34" s="3">
        <v>0</v>
      </c>
      <c r="BJ34" s="3">
        <v>0</v>
      </c>
      <c r="BK34" s="3">
        <v>52.42164215579853</v>
      </c>
      <c r="BL34" s="3">
        <v>0</v>
      </c>
      <c r="BM34" s="3">
        <v>34.683003978347358</v>
      </c>
      <c r="BN34" s="3">
        <v>8.6496937212863685</v>
      </c>
      <c r="BO34" s="3">
        <v>8.8598828083816539</v>
      </c>
      <c r="BP34" s="3">
        <v>0</v>
      </c>
      <c r="BQ34" s="3">
        <v>0</v>
      </c>
      <c r="BR34" s="3">
        <f t="shared" si="2"/>
        <v>104.61422266381392</v>
      </c>
      <c r="BS34" s="3">
        <v>0</v>
      </c>
      <c r="BT34" s="3">
        <v>0</v>
      </c>
      <c r="BU34" s="3">
        <v>0</v>
      </c>
      <c r="BV34" s="3">
        <v>51.375990848180656</v>
      </c>
      <c r="BW34" s="3">
        <v>0</v>
      </c>
      <c r="BX34" s="3">
        <v>34.182270266744929</v>
      </c>
      <c r="BY34" s="3">
        <v>8.2396630934150057</v>
      </c>
      <c r="BZ34" s="3">
        <v>8.6292174376208042</v>
      </c>
      <c r="CA34" s="3">
        <v>0</v>
      </c>
      <c r="CB34" s="3">
        <v>0</v>
      </c>
      <c r="CC34" s="3">
        <f t="shared" si="3"/>
        <v>102.4271416459614</v>
      </c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22">
        <f t="array" ref="CN34">IF(ISNUMBER(CD34),SUM(ABS(CD34:CM34*CC34/100-BS34:CB34))/2*0.005,0)</f>
        <v>0</v>
      </c>
      <c r="CO34" s="3">
        <f t="array" ref="CO34:CX34">IF(CN34=0,BS34:CB34,CD34:CM34*(CC34-CN34)/100)</f>
        <v>0</v>
      </c>
      <c r="CP34" s="3">
        <v>0</v>
      </c>
      <c r="CQ34" s="3">
        <v>0</v>
      </c>
      <c r="CR34" s="3">
        <v>51.375990848180656</v>
      </c>
      <c r="CS34" s="3">
        <v>0</v>
      </c>
      <c r="CT34" s="3">
        <v>34.182270266744929</v>
      </c>
      <c r="CU34" s="3">
        <v>8.2396630934150057</v>
      </c>
      <c r="CV34" s="3">
        <v>8.6292174376208042</v>
      </c>
      <c r="CW34" s="3">
        <v>0</v>
      </c>
      <c r="CX34" s="3">
        <v>0</v>
      </c>
      <c r="CY34" s="3">
        <f t="shared" si="5"/>
        <v>102.4271416459614</v>
      </c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>
        <v>100</v>
      </c>
      <c r="DW34" s="3">
        <f ca="1"/>
        <v>100.65845836331562</v>
      </c>
      <c r="DX34" s="3">
        <f ca="1"/>
        <v>102.39403862063887</v>
      </c>
      <c r="DY34" s="3">
        <f ca="1"/>
        <v>104.61422266381392</v>
      </c>
      <c r="DZ34" s="3">
        <f ca="1"/>
        <v>102.4271416459614</v>
      </c>
      <c r="EA34" s="3"/>
      <c r="EB34" s="3"/>
      <c r="EC34" s="4">
        <f t="shared" ca="1" si="6"/>
        <v>2.4271416459614059E-2</v>
      </c>
      <c r="ED34" s="32">
        <f t="array" aca="1" ref="ED34" ca="1">STDEV(DW34:DZ34/DV34:DY34)*SQRT(12)</f>
        <v>6.622775809811661E-2</v>
      </c>
      <c r="EE34" s="7">
        <f t="shared" ca="1" si="7"/>
        <v>0.36648404168620485</v>
      </c>
    </row>
    <row r="35" spans="1:135" x14ac:dyDescent="0.35">
      <c r="A35" s="3" t="s">
        <v>57</v>
      </c>
      <c r="B35" s="3">
        <v>0</v>
      </c>
      <c r="C35" s="3">
        <v>20</v>
      </c>
      <c r="D35" s="3">
        <v>0</v>
      </c>
      <c r="E35" s="3">
        <v>20</v>
      </c>
      <c r="F35" s="3">
        <v>20</v>
      </c>
      <c r="G35" s="3">
        <v>20</v>
      </c>
      <c r="H35" s="3">
        <v>0</v>
      </c>
      <c r="I35" s="3">
        <v>0</v>
      </c>
      <c r="J35" s="3">
        <v>20</v>
      </c>
      <c r="K35" s="3">
        <v>0</v>
      </c>
      <c r="L35" s="3">
        <v>100</v>
      </c>
      <c r="M35" s="4">
        <v>0.1</v>
      </c>
      <c r="N35" s="4">
        <v>0.15</v>
      </c>
      <c r="O35" s="3">
        <v>0.75</v>
      </c>
      <c r="P35" s="3">
        <v>0</v>
      </c>
      <c r="Q35" s="3">
        <v>20.160851274437022</v>
      </c>
      <c r="R35" s="3">
        <v>0</v>
      </c>
      <c r="S35" s="3">
        <v>20.012311480455523</v>
      </c>
      <c r="T35" s="3">
        <v>20.09869751638217</v>
      </c>
      <c r="U35" s="3">
        <v>20.237358101135193</v>
      </c>
      <c r="V35" s="3">
        <v>0</v>
      </c>
      <c r="W35" s="3">
        <v>0</v>
      </c>
      <c r="X35" s="3">
        <v>20.68681318681319</v>
      </c>
      <c r="Y35" s="3">
        <v>0</v>
      </c>
      <c r="Z35" s="3">
        <f t="shared" si="0"/>
        <v>101.19603155922312</v>
      </c>
      <c r="AA35" s="3">
        <v>0</v>
      </c>
      <c r="AB35" s="3">
        <v>20.374141126768375</v>
      </c>
      <c r="AC35" s="3">
        <v>0</v>
      </c>
      <c r="AD35" s="3">
        <v>20.432953729352619</v>
      </c>
      <c r="AE35" s="3">
        <v>19.485478521155247</v>
      </c>
      <c r="AF35" s="3">
        <v>20.643274853801174</v>
      </c>
      <c r="AG35" s="3">
        <v>0</v>
      </c>
      <c r="AH35" s="3">
        <v>0</v>
      </c>
      <c r="AI35" s="3">
        <v>21.300366300366303</v>
      </c>
      <c r="AJ35" s="3">
        <v>0</v>
      </c>
      <c r="AK35" s="3">
        <f t="shared" si="1"/>
        <v>102.23621453144372</v>
      </c>
      <c r="AL35" s="20"/>
      <c r="AM35" s="20"/>
      <c r="AN35" s="20"/>
      <c r="AO35" s="20"/>
      <c r="AP35" s="20"/>
      <c r="AQ35" s="20"/>
      <c r="AR35" s="20"/>
      <c r="AS35" s="20"/>
      <c r="AT35" s="20"/>
      <c r="AU35" s="20"/>
      <c r="AV35" s="22">
        <f t="array" ref="AV35">IF(ISNUMBER(AL35),SUM(ABS(AL35:AU35*AK35/100-AA35:AJ35))/2*0.005,0)</f>
        <v>0</v>
      </c>
      <c r="AW35" s="3">
        <f t="array" ref="AW35:BF35">IF(AV35=0,AA35:AJ35,AL35:AU35*(AK35-AV35)/100)</f>
        <v>0</v>
      </c>
      <c r="AX35" s="3">
        <v>20.374141126768375</v>
      </c>
      <c r="AY35" s="3">
        <v>0</v>
      </c>
      <c r="AZ35" s="3">
        <v>20.432953729352619</v>
      </c>
      <c r="BA35" s="3">
        <v>19.485478521155247</v>
      </c>
      <c r="BB35" s="3">
        <v>20.643274853801174</v>
      </c>
      <c r="BC35" s="3">
        <v>0</v>
      </c>
      <c r="BD35" s="3">
        <v>0</v>
      </c>
      <c r="BE35" s="3">
        <v>21.300366300366303</v>
      </c>
      <c r="BF35" s="3">
        <v>0</v>
      </c>
      <c r="BG35" s="3">
        <f t="shared" si="4"/>
        <v>102.23621453144372</v>
      </c>
      <c r="BH35" s="3">
        <v>0</v>
      </c>
      <c r="BI35" s="3">
        <v>20.391537929389425</v>
      </c>
      <c r="BJ35" s="3">
        <v>0</v>
      </c>
      <c r="BK35" s="3">
        <v>20.96865686231941</v>
      </c>
      <c r="BL35" s="3">
        <v>20.716770487824611</v>
      </c>
      <c r="BM35" s="3">
        <v>21.020002411119613</v>
      </c>
      <c r="BN35" s="3">
        <v>0</v>
      </c>
      <c r="BO35" s="3">
        <v>0</v>
      </c>
      <c r="BP35" s="3">
        <v>21.57789550297694</v>
      </c>
      <c r="BQ35" s="3">
        <v>0</v>
      </c>
      <c r="BR35" s="3">
        <f t="shared" si="2"/>
        <v>104.67486319363</v>
      </c>
      <c r="BS35" s="3">
        <v>0</v>
      </c>
      <c r="BT35" s="3">
        <v>20.334258328464177</v>
      </c>
      <c r="BU35" s="3">
        <v>0</v>
      </c>
      <c r="BV35" s="3">
        <v>20.550396339272261</v>
      </c>
      <c r="BW35" s="3">
        <v>19.964404174419549</v>
      </c>
      <c r="BX35" s="3">
        <v>20.716527434390869</v>
      </c>
      <c r="BY35" s="3">
        <v>0</v>
      </c>
      <c r="BZ35" s="3">
        <v>0</v>
      </c>
      <c r="CA35" s="3">
        <v>21.527015149164992</v>
      </c>
      <c r="CB35" s="3">
        <v>0</v>
      </c>
      <c r="CC35" s="3">
        <f t="shared" si="3"/>
        <v>103.09260142571186</v>
      </c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22">
        <f t="array" ref="CN35">IF(ISNUMBER(CD35),SUM(ABS(CD35:CM35*CC35/100-BS35:CB35))/2*0.005,0)</f>
        <v>0</v>
      </c>
      <c r="CO35" s="3">
        <f t="array" ref="CO35:CX35">IF(CN35=0,BS35:CB35,CD35:CM35*(CC35-CN35)/100)</f>
        <v>0</v>
      </c>
      <c r="CP35" s="3">
        <v>20.334258328464177</v>
      </c>
      <c r="CQ35" s="3">
        <v>0</v>
      </c>
      <c r="CR35" s="3">
        <v>20.550396339272261</v>
      </c>
      <c r="CS35" s="3">
        <v>19.964404174419549</v>
      </c>
      <c r="CT35" s="3">
        <v>20.716527434390869</v>
      </c>
      <c r="CU35" s="3">
        <v>0</v>
      </c>
      <c r="CV35" s="3">
        <v>0</v>
      </c>
      <c r="CW35" s="3">
        <v>21.527015149164992</v>
      </c>
      <c r="CX35" s="3">
        <v>0</v>
      </c>
      <c r="CY35" s="3">
        <f t="shared" si="5"/>
        <v>103.09260142571186</v>
      </c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>
        <v>100</v>
      </c>
      <c r="DW35" s="3">
        <f ca="1"/>
        <v>101.19603155922312</v>
      </c>
      <c r="DX35" s="3">
        <f ca="1"/>
        <v>102.23621453144372</v>
      </c>
      <c r="DY35" s="3">
        <f ca="1"/>
        <v>104.67486319363</v>
      </c>
      <c r="DZ35" s="3">
        <f ca="1"/>
        <v>103.09260142571186</v>
      </c>
      <c r="EA35" s="3"/>
      <c r="EB35" s="3"/>
      <c r="EC35" s="4">
        <f t="shared" ca="1" si="6"/>
        <v>3.0926014257118606E-2</v>
      </c>
      <c r="ED35" s="32">
        <f t="array" aca="1" ref="ED35" ca="1">STDEV(DW35:DZ35/DV35:DY35)*SQRT(12)</f>
        <v>5.6790265113851331E-2</v>
      </c>
      <c r="EE35" s="7">
        <f t="shared" ca="1" si="7"/>
        <v>0.54456541442655904</v>
      </c>
    </row>
    <row r="36" spans="1:135" x14ac:dyDescent="0.35">
      <c r="A36" s="3" t="s">
        <v>64</v>
      </c>
      <c r="B36" s="3">
        <v>0</v>
      </c>
      <c r="C36" s="3">
        <v>0</v>
      </c>
      <c r="D36" s="3">
        <v>10</v>
      </c>
      <c r="E36" s="3">
        <v>0</v>
      </c>
      <c r="F36" s="3">
        <v>60</v>
      </c>
      <c r="G36" s="3">
        <v>0</v>
      </c>
      <c r="H36" s="3">
        <v>30</v>
      </c>
      <c r="I36" s="3">
        <v>0</v>
      </c>
      <c r="J36" s="3">
        <v>0</v>
      </c>
      <c r="K36" s="3">
        <v>0</v>
      </c>
      <c r="L36" s="3">
        <v>100</v>
      </c>
      <c r="M36" s="4">
        <v>0.1125</v>
      </c>
      <c r="N36" s="4">
        <v>0.13500000000000001</v>
      </c>
      <c r="O36" s="3">
        <v>0.83</v>
      </c>
      <c r="P36" s="3">
        <v>0</v>
      </c>
      <c r="Q36" s="3">
        <v>0</v>
      </c>
      <c r="R36" s="3">
        <v>10.131426016987035</v>
      </c>
      <c r="S36" s="3">
        <v>0</v>
      </c>
      <c r="T36" s="3">
        <v>60.296092549146515</v>
      </c>
      <c r="U36" s="3">
        <v>0</v>
      </c>
      <c r="V36" s="3">
        <v>30.333078101071973</v>
      </c>
      <c r="W36" s="3">
        <v>0</v>
      </c>
      <c r="X36" s="3">
        <v>0</v>
      </c>
      <c r="Y36" s="3">
        <v>0</v>
      </c>
      <c r="Z36" s="3">
        <f t="shared" si="0"/>
        <v>100.76059666720553</v>
      </c>
      <c r="AA36" s="3">
        <v>0</v>
      </c>
      <c r="AB36" s="3">
        <v>0</v>
      </c>
      <c r="AC36" s="3">
        <v>10.333730849594602</v>
      </c>
      <c r="AD36" s="3">
        <v>0</v>
      </c>
      <c r="AE36" s="3">
        <v>58.456435563465746</v>
      </c>
      <c r="AF36" s="3">
        <v>0</v>
      </c>
      <c r="AG36" s="3">
        <v>29.896630934150075</v>
      </c>
      <c r="AH36" s="3">
        <v>0</v>
      </c>
      <c r="AI36" s="3">
        <v>0</v>
      </c>
      <c r="AJ36" s="3">
        <v>0</v>
      </c>
      <c r="AK36" s="3">
        <f t="shared" si="1"/>
        <v>98.686797347210415</v>
      </c>
      <c r="AL36" s="20"/>
      <c r="AM36" s="20"/>
      <c r="AN36" s="20"/>
      <c r="AO36" s="20"/>
      <c r="AP36" s="20"/>
      <c r="AQ36" s="20"/>
      <c r="AR36" s="20"/>
      <c r="AS36" s="20"/>
      <c r="AT36" s="20"/>
      <c r="AU36" s="20"/>
      <c r="AV36" s="22">
        <f t="array" ref="AV36">IF(ISNUMBER(AL36),SUM(ABS(AL36:AU36*AK36/100-AA36:AJ36))/2*0.005,0)</f>
        <v>0</v>
      </c>
      <c r="AW36" s="3">
        <f t="array" ref="AW36:BF36">IF(AV36=0,AA36:AJ36,AL36:AU36*(AK36-AV36)/100)</f>
        <v>0</v>
      </c>
      <c r="AX36" s="3">
        <v>0</v>
      </c>
      <c r="AY36" s="3">
        <v>10.333730849594602</v>
      </c>
      <c r="AZ36" s="3">
        <v>0</v>
      </c>
      <c r="BA36" s="3">
        <v>58.456435563465746</v>
      </c>
      <c r="BB36" s="3">
        <v>0</v>
      </c>
      <c r="BC36" s="3">
        <v>29.896630934150075</v>
      </c>
      <c r="BD36" s="3">
        <v>0</v>
      </c>
      <c r="BE36" s="3">
        <v>0</v>
      </c>
      <c r="BF36" s="3">
        <v>0</v>
      </c>
      <c r="BG36" s="3">
        <f t="shared" si="4"/>
        <v>98.686797347210415</v>
      </c>
      <c r="BH36" s="3">
        <v>0</v>
      </c>
      <c r="BI36" s="3">
        <v>0</v>
      </c>
      <c r="BJ36" s="3">
        <v>10.372508267042246</v>
      </c>
      <c r="BK36" s="3">
        <v>0</v>
      </c>
      <c r="BL36" s="3">
        <v>62.150311463473834</v>
      </c>
      <c r="BM36" s="3">
        <v>0</v>
      </c>
      <c r="BN36" s="3">
        <v>30.528330781010713</v>
      </c>
      <c r="BO36" s="3">
        <v>0</v>
      </c>
      <c r="BP36" s="3">
        <v>0</v>
      </c>
      <c r="BQ36" s="3">
        <v>0</v>
      </c>
      <c r="BR36" s="3">
        <f t="shared" si="2"/>
        <v>103.05115051152679</v>
      </c>
      <c r="BS36" s="3">
        <v>0</v>
      </c>
      <c r="BT36" s="3">
        <v>0</v>
      </c>
      <c r="BU36" s="3">
        <v>10.363461949000172</v>
      </c>
      <c r="BV36" s="3">
        <v>0</v>
      </c>
      <c r="BW36" s="3">
        <v>59.893212523258647</v>
      </c>
      <c r="BX36" s="3">
        <v>0</v>
      </c>
      <c r="BY36" s="3">
        <v>29.081163859111786</v>
      </c>
      <c r="BZ36" s="3">
        <v>0</v>
      </c>
      <c r="CA36" s="3">
        <v>0</v>
      </c>
      <c r="CB36" s="3">
        <v>0</v>
      </c>
      <c r="CC36" s="3">
        <f t="shared" si="3"/>
        <v>99.337838331370605</v>
      </c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22">
        <f t="array" ref="CN36">IF(ISNUMBER(CD36),SUM(ABS(CD36:CM36*CC36/100-BS36:CB36))/2*0.005,0)</f>
        <v>0</v>
      </c>
      <c r="CO36" s="3">
        <f t="array" ref="CO36:CX36">IF(CN36=0,BS36:CB36,CD36:CM36*(CC36-CN36)/100)</f>
        <v>0</v>
      </c>
      <c r="CP36" s="3">
        <v>0</v>
      </c>
      <c r="CQ36" s="3">
        <v>10.363461949000172</v>
      </c>
      <c r="CR36" s="3">
        <v>0</v>
      </c>
      <c r="CS36" s="3">
        <v>59.893212523258647</v>
      </c>
      <c r="CT36" s="3">
        <v>0</v>
      </c>
      <c r="CU36" s="3">
        <v>29.081163859111786</v>
      </c>
      <c r="CV36" s="3">
        <v>0</v>
      </c>
      <c r="CW36" s="3">
        <v>0</v>
      </c>
      <c r="CX36" s="3">
        <v>0</v>
      </c>
      <c r="CY36" s="3">
        <f t="shared" si="5"/>
        <v>99.337838331370605</v>
      </c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>
        <v>100</v>
      </c>
      <c r="DW36" s="3">
        <f ca="1"/>
        <v>100.76059666720553</v>
      </c>
      <c r="DX36" s="3">
        <f ca="1"/>
        <v>98.686797347210415</v>
      </c>
      <c r="DY36" s="3">
        <f ca="1"/>
        <v>103.05115051152679</v>
      </c>
      <c r="DZ36" s="3">
        <f ca="1"/>
        <v>99.337838331370605</v>
      </c>
      <c r="EA36" s="3"/>
      <c r="EB36" s="3"/>
      <c r="EC36" s="4">
        <f t="shared" ca="1" si="6"/>
        <v>-6.6216166862939074E-3</v>
      </c>
      <c r="ED36" s="32">
        <f t="array" aca="1" ref="ED36" ca="1">STDEV(DW36:DZ36/DV36:DY36)*SQRT(12)</f>
        <v>0.12214641512734491</v>
      </c>
      <c r="EE36" s="7">
        <f t="shared" ca="1" si="7"/>
        <v>-5.4210487302394243E-2</v>
      </c>
    </row>
    <row r="37" spans="1:135" x14ac:dyDescent="0.35">
      <c r="A37" s="3" t="s">
        <v>40</v>
      </c>
      <c r="B37" s="3">
        <v>0</v>
      </c>
      <c r="C37" s="3">
        <v>0</v>
      </c>
      <c r="D37" s="3">
        <v>0</v>
      </c>
      <c r="E37" s="3">
        <v>0</v>
      </c>
      <c r="F37" s="3">
        <v>0</v>
      </c>
      <c r="G37" s="3">
        <v>0</v>
      </c>
      <c r="H37" s="3">
        <v>50</v>
      </c>
      <c r="I37" s="3">
        <v>0</v>
      </c>
      <c r="J37" s="3">
        <v>50</v>
      </c>
      <c r="K37" s="3">
        <v>0</v>
      </c>
      <c r="L37" s="3">
        <v>100</v>
      </c>
      <c r="M37" s="4">
        <v>0.08</v>
      </c>
      <c r="N37" s="4">
        <v>0.19500000000000001</v>
      </c>
      <c r="O37" s="3">
        <v>0.5</v>
      </c>
      <c r="P37" s="3">
        <v>0</v>
      </c>
      <c r="Q37" s="3">
        <v>0</v>
      </c>
      <c r="R37" s="3">
        <v>0</v>
      </c>
      <c r="S37" s="3">
        <v>0</v>
      </c>
      <c r="T37" s="3">
        <v>0</v>
      </c>
      <c r="U37" s="3">
        <v>0</v>
      </c>
      <c r="V37" s="3">
        <v>50.555130168453289</v>
      </c>
      <c r="W37" s="3">
        <v>0</v>
      </c>
      <c r="X37" s="3">
        <v>51.717032967032971</v>
      </c>
      <c r="Y37" s="3">
        <v>0</v>
      </c>
      <c r="Z37" s="3">
        <f t="shared" si="0"/>
        <v>102.27216313548627</v>
      </c>
      <c r="AA37" s="3">
        <v>0</v>
      </c>
      <c r="AB37" s="3">
        <v>0</v>
      </c>
      <c r="AC37" s="3">
        <v>0</v>
      </c>
      <c r="AD37" s="3">
        <v>0</v>
      </c>
      <c r="AE37" s="3">
        <v>0</v>
      </c>
      <c r="AF37" s="3">
        <v>0</v>
      </c>
      <c r="AG37" s="3">
        <v>49.82771822358346</v>
      </c>
      <c r="AH37" s="3">
        <v>0</v>
      </c>
      <c r="AI37" s="3">
        <v>53.250915750915759</v>
      </c>
      <c r="AJ37" s="3">
        <v>0</v>
      </c>
      <c r="AK37" s="3">
        <f t="shared" si="1"/>
        <v>103.07863397449921</v>
      </c>
      <c r="AL37" s="20"/>
      <c r="AM37" s="20"/>
      <c r="AN37" s="20"/>
      <c r="AO37" s="20"/>
      <c r="AP37" s="20"/>
      <c r="AQ37" s="20"/>
      <c r="AR37" s="20"/>
      <c r="AS37" s="20"/>
      <c r="AT37" s="20"/>
      <c r="AU37" s="20"/>
      <c r="AV37" s="22">
        <f t="array" ref="AV37">IF(ISNUMBER(AL37),SUM(ABS(AL37:AU37*AK37/100-AA37:AJ37))/2*0.005,0)</f>
        <v>0</v>
      </c>
      <c r="AW37" s="3">
        <f t="array" ref="AW37:BF37">IF(AV37=0,AA37:AJ37,AL37:AU37*(AK37-AV37)/100)</f>
        <v>0</v>
      </c>
      <c r="AX37" s="3">
        <v>0</v>
      </c>
      <c r="AY37" s="3">
        <v>0</v>
      </c>
      <c r="AZ37" s="3">
        <v>0</v>
      </c>
      <c r="BA37" s="3">
        <v>0</v>
      </c>
      <c r="BB37" s="3">
        <v>0</v>
      </c>
      <c r="BC37" s="3">
        <v>49.82771822358346</v>
      </c>
      <c r="BD37" s="3">
        <v>0</v>
      </c>
      <c r="BE37" s="3">
        <v>53.250915750915759</v>
      </c>
      <c r="BF37" s="3">
        <v>0</v>
      </c>
      <c r="BG37" s="3">
        <f t="shared" si="4"/>
        <v>103.07863397449921</v>
      </c>
      <c r="BH37" s="3">
        <v>0</v>
      </c>
      <c r="BI37" s="3">
        <v>0</v>
      </c>
      <c r="BJ37" s="3">
        <v>0</v>
      </c>
      <c r="BK37" s="3">
        <v>0</v>
      </c>
      <c r="BL37" s="3">
        <v>0</v>
      </c>
      <c r="BM37" s="3">
        <v>0</v>
      </c>
      <c r="BN37" s="3">
        <v>50.88055130168452</v>
      </c>
      <c r="BO37" s="3">
        <v>0</v>
      </c>
      <c r="BP37" s="3">
        <v>53.944738757442352</v>
      </c>
      <c r="BQ37" s="3">
        <v>0</v>
      </c>
      <c r="BR37" s="3">
        <f t="shared" si="2"/>
        <v>104.82529005912687</v>
      </c>
      <c r="BS37" s="3">
        <v>0</v>
      </c>
      <c r="BT37" s="3">
        <v>0</v>
      </c>
      <c r="BU37" s="3">
        <v>0</v>
      </c>
      <c r="BV37" s="3">
        <v>0</v>
      </c>
      <c r="BW37" s="3">
        <v>0</v>
      </c>
      <c r="BX37" s="3">
        <v>0</v>
      </c>
      <c r="BY37" s="3">
        <v>48.468606431852976</v>
      </c>
      <c r="BZ37" s="3">
        <v>0</v>
      </c>
      <c r="CA37" s="3">
        <v>53.817537872912482</v>
      </c>
      <c r="CB37" s="3">
        <v>0</v>
      </c>
      <c r="CC37" s="3">
        <f t="shared" si="3"/>
        <v>102.28614430476546</v>
      </c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22">
        <f t="array" ref="CN37">IF(ISNUMBER(CD37),SUM(ABS(CD37:CM37*CC37/100-BS37:CB37))/2*0.005,0)</f>
        <v>0</v>
      </c>
      <c r="CO37" s="3">
        <f t="array" ref="CO37:CX37">IF(CN37=0,BS37:CB37,CD37:CM37*(CC37-CN37)/100)</f>
        <v>0</v>
      </c>
      <c r="CP37" s="3">
        <v>0</v>
      </c>
      <c r="CQ37" s="3">
        <v>0</v>
      </c>
      <c r="CR37" s="3">
        <v>0</v>
      </c>
      <c r="CS37" s="3">
        <v>0</v>
      </c>
      <c r="CT37" s="3">
        <v>0</v>
      </c>
      <c r="CU37" s="3">
        <v>48.468606431852976</v>
      </c>
      <c r="CV37" s="3">
        <v>0</v>
      </c>
      <c r="CW37" s="3">
        <v>53.817537872912482</v>
      </c>
      <c r="CX37" s="3">
        <v>0</v>
      </c>
      <c r="CY37" s="3">
        <f t="shared" si="5"/>
        <v>102.28614430476546</v>
      </c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>
        <v>100</v>
      </c>
      <c r="DW37" s="3">
        <f ca="1"/>
        <v>102.27216313548627</v>
      </c>
      <c r="DX37" s="3">
        <f ca="1"/>
        <v>103.07863397449921</v>
      </c>
      <c r="DY37" s="3">
        <f ca="1"/>
        <v>104.82529005912687</v>
      </c>
      <c r="DZ37" s="3">
        <f ca="1"/>
        <v>102.28614430476546</v>
      </c>
      <c r="EA37" s="3"/>
      <c r="EB37" s="3"/>
      <c r="EC37" s="4">
        <f t="shared" ca="1" si="6"/>
        <v>2.2861443047654584E-2</v>
      </c>
      <c r="ED37" s="32">
        <f t="array" aca="1" ref="ED37" ca="1">STDEV(DW37:DZ37/DV37:DY37)*SQRT(12)</f>
        <v>7.2560447684023199E-2</v>
      </c>
      <c r="EE37" s="7">
        <f t="shared" ca="1" si="7"/>
        <v>0.31506755784099655</v>
      </c>
    </row>
    <row r="38" spans="1:135" x14ac:dyDescent="0.35">
      <c r="A38" s="3" t="s">
        <v>70</v>
      </c>
      <c r="B38" s="3">
        <v>0</v>
      </c>
      <c r="C38" s="3">
        <v>0</v>
      </c>
      <c r="D38" s="3">
        <v>0</v>
      </c>
      <c r="E38" s="3">
        <v>100</v>
      </c>
      <c r="F38" s="3">
        <v>0</v>
      </c>
      <c r="G38" s="3">
        <v>0</v>
      </c>
      <c r="H38" s="3">
        <v>0</v>
      </c>
      <c r="I38" s="3">
        <v>0</v>
      </c>
      <c r="J38" s="3">
        <v>0</v>
      </c>
      <c r="K38" s="3">
        <v>0</v>
      </c>
      <c r="L38" s="3">
        <v>100</v>
      </c>
      <c r="M38" s="4">
        <v>0.18</v>
      </c>
      <c r="N38" s="4">
        <v>0.12</v>
      </c>
      <c r="O38" s="3">
        <v>1.5</v>
      </c>
      <c r="P38" s="3">
        <v>0</v>
      </c>
      <c r="Q38" s="3">
        <v>0</v>
      </c>
      <c r="R38" s="3">
        <v>0</v>
      </c>
      <c r="S38" s="3">
        <v>100.06155740227763</v>
      </c>
      <c r="T38" s="3">
        <v>0</v>
      </c>
      <c r="U38" s="3">
        <v>0</v>
      </c>
      <c r="V38" s="3">
        <v>0</v>
      </c>
      <c r="W38" s="3">
        <v>0</v>
      </c>
      <c r="X38" s="3">
        <v>0</v>
      </c>
      <c r="Y38" s="3">
        <v>0</v>
      </c>
      <c r="Z38" s="3">
        <f t="shared" si="0"/>
        <v>100.06155740227763</v>
      </c>
      <c r="AA38" s="3">
        <v>0</v>
      </c>
      <c r="AB38" s="3">
        <v>0</v>
      </c>
      <c r="AC38" s="3">
        <v>0</v>
      </c>
      <c r="AD38" s="3">
        <v>102.16476864676311</v>
      </c>
      <c r="AE38" s="3">
        <v>0</v>
      </c>
      <c r="AF38" s="3">
        <v>0</v>
      </c>
      <c r="AG38" s="3">
        <v>0</v>
      </c>
      <c r="AH38" s="3">
        <v>0</v>
      </c>
      <c r="AI38" s="3">
        <v>0</v>
      </c>
      <c r="AJ38" s="3">
        <v>0</v>
      </c>
      <c r="AK38" s="3">
        <f t="shared" si="1"/>
        <v>102.16476864676311</v>
      </c>
      <c r="AL38" s="20"/>
      <c r="AM38" s="20"/>
      <c r="AN38" s="20"/>
      <c r="AO38" s="20"/>
      <c r="AP38" s="20"/>
      <c r="AQ38" s="20"/>
      <c r="AR38" s="20"/>
      <c r="AS38" s="20"/>
      <c r="AT38" s="20"/>
      <c r="AU38" s="20"/>
      <c r="AV38" s="22">
        <f t="array" ref="AV38">IF(ISNUMBER(AL38),SUM(ABS(AL38:AU38*AK38/100-AA38:AJ38))/2*0.005,0)</f>
        <v>0</v>
      </c>
      <c r="AW38" s="3">
        <f t="array" ref="AW38:BF38">IF(AV38=0,AA38:AJ38,AL38:AU38*(AK38-AV38)/100)</f>
        <v>0</v>
      </c>
      <c r="AX38" s="3">
        <v>0</v>
      </c>
      <c r="AY38" s="3">
        <v>0</v>
      </c>
      <c r="AZ38" s="3">
        <v>102.16476864676311</v>
      </c>
      <c r="BA38" s="3">
        <v>0</v>
      </c>
      <c r="BB38" s="3">
        <v>0</v>
      </c>
      <c r="BC38" s="3">
        <v>0</v>
      </c>
      <c r="BD38" s="3">
        <v>0</v>
      </c>
      <c r="BE38" s="3">
        <v>0</v>
      </c>
      <c r="BF38" s="3">
        <v>0</v>
      </c>
      <c r="BG38" s="3">
        <f t="shared" si="4"/>
        <v>102.16476864676311</v>
      </c>
      <c r="BH38" s="3">
        <v>0</v>
      </c>
      <c r="BI38" s="3">
        <v>0</v>
      </c>
      <c r="BJ38" s="3">
        <v>0</v>
      </c>
      <c r="BK38" s="3">
        <v>104.84328431159706</v>
      </c>
      <c r="BL38" s="3">
        <v>0</v>
      </c>
      <c r="BM38" s="3">
        <v>0</v>
      </c>
      <c r="BN38" s="3">
        <v>0</v>
      </c>
      <c r="BO38" s="3">
        <v>0</v>
      </c>
      <c r="BP38" s="3">
        <v>0</v>
      </c>
      <c r="BQ38" s="3">
        <v>0</v>
      </c>
      <c r="BR38" s="3">
        <f t="shared" si="2"/>
        <v>104.84328431159706</v>
      </c>
      <c r="BS38" s="3">
        <v>0</v>
      </c>
      <c r="BT38" s="3">
        <v>0</v>
      </c>
      <c r="BU38" s="3">
        <v>0</v>
      </c>
      <c r="BV38" s="3">
        <v>102.75198169636131</v>
      </c>
      <c r="BW38" s="3">
        <v>0</v>
      </c>
      <c r="BX38" s="3">
        <v>0</v>
      </c>
      <c r="BY38" s="3">
        <v>0</v>
      </c>
      <c r="BZ38" s="3">
        <v>0</v>
      </c>
      <c r="CA38" s="3">
        <v>0</v>
      </c>
      <c r="CB38" s="3">
        <v>0</v>
      </c>
      <c r="CC38" s="3">
        <f t="shared" si="3"/>
        <v>102.75198169636131</v>
      </c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22">
        <f t="array" ref="CN38">IF(ISNUMBER(CD38),SUM(ABS(CD38:CM38*CC38/100-BS38:CB38))/2*0.005,0)</f>
        <v>0</v>
      </c>
      <c r="CO38" s="3">
        <f t="array" ref="CO38:CX38">IF(CN38=0,BS38:CB38,CD38:CM38*(CC38-CN38)/100)</f>
        <v>0</v>
      </c>
      <c r="CP38" s="3">
        <v>0</v>
      </c>
      <c r="CQ38" s="3">
        <v>0</v>
      </c>
      <c r="CR38" s="3">
        <v>102.75198169636131</v>
      </c>
      <c r="CS38" s="3">
        <v>0</v>
      </c>
      <c r="CT38" s="3">
        <v>0</v>
      </c>
      <c r="CU38" s="3">
        <v>0</v>
      </c>
      <c r="CV38" s="3">
        <v>0</v>
      </c>
      <c r="CW38" s="3">
        <v>0</v>
      </c>
      <c r="CX38" s="3">
        <v>0</v>
      </c>
      <c r="CY38" s="3">
        <f t="shared" si="5"/>
        <v>102.75198169636131</v>
      </c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>
        <v>100</v>
      </c>
      <c r="DW38" s="3">
        <f ca="1"/>
        <v>100.06155740227763</v>
      </c>
      <c r="DX38" s="3">
        <f ca="1"/>
        <v>102.16476864676311</v>
      </c>
      <c r="DY38" s="3">
        <f ca="1"/>
        <v>104.84328431159706</v>
      </c>
      <c r="DZ38" s="3">
        <f ca="1"/>
        <v>102.75198169636131</v>
      </c>
      <c r="EA38" s="3"/>
      <c r="EB38" s="3"/>
      <c r="EC38" s="4">
        <f t="shared" ca="1" si="6"/>
        <v>2.7519816963613053E-2</v>
      </c>
      <c r="ED38" s="32">
        <f t="array" aca="1" ref="ED38" ca="1">STDEV(DW38:DZ38/DV38:DY38)*SQRT(12)</f>
        <v>7.3013691946786308E-2</v>
      </c>
      <c r="EE38" s="7">
        <f t="shared" ca="1" si="7"/>
        <v>0.37691309985625698</v>
      </c>
    </row>
    <row r="39" spans="1:135" x14ac:dyDescent="0.35">
      <c r="A39" s="3" t="s">
        <v>74</v>
      </c>
      <c r="B39" s="3">
        <v>20</v>
      </c>
      <c r="C39" s="3">
        <v>20</v>
      </c>
      <c r="D39" s="3">
        <v>0</v>
      </c>
      <c r="E39" s="3">
        <v>30</v>
      </c>
      <c r="F39" s="3">
        <v>0</v>
      </c>
      <c r="G39" s="3">
        <v>5</v>
      </c>
      <c r="H39" s="3">
        <v>0</v>
      </c>
      <c r="I39" s="3">
        <v>5</v>
      </c>
      <c r="J39" s="3">
        <v>10</v>
      </c>
      <c r="K39" s="3">
        <v>10</v>
      </c>
      <c r="L39" s="3">
        <v>100</v>
      </c>
      <c r="M39" s="4">
        <v>3.5000000000000003E-2</v>
      </c>
      <c r="N39" s="4">
        <v>0.12</v>
      </c>
      <c r="O39" s="3">
        <v>0.3</v>
      </c>
      <c r="P39" s="3">
        <v>20.02789956157832</v>
      </c>
      <c r="Q39" s="3">
        <v>20.160851274437022</v>
      </c>
      <c r="R39" s="3">
        <v>0</v>
      </c>
      <c r="S39" s="3">
        <v>30.018467220683288</v>
      </c>
      <c r="T39" s="3">
        <v>0</v>
      </c>
      <c r="U39" s="3">
        <v>5.0593395252837983</v>
      </c>
      <c r="V39" s="3">
        <v>0</v>
      </c>
      <c r="W39" s="3">
        <v>5.083333333333333</v>
      </c>
      <c r="X39" s="3">
        <v>10.343406593406595</v>
      </c>
      <c r="Y39" s="3">
        <v>10.078029748841747</v>
      </c>
      <c r="Z39" s="3">
        <f t="shared" si="0"/>
        <v>100.77132725756411</v>
      </c>
      <c r="AA39" s="3">
        <v>20.031888388417908</v>
      </c>
      <c r="AB39" s="3">
        <v>20.374141126768375</v>
      </c>
      <c r="AC39" s="3">
        <v>0</v>
      </c>
      <c r="AD39" s="3">
        <v>30.649430594028928</v>
      </c>
      <c r="AE39" s="3">
        <v>0</v>
      </c>
      <c r="AF39" s="3">
        <v>5.1608187134502934</v>
      </c>
      <c r="AG39" s="3">
        <v>0</v>
      </c>
      <c r="AH39" s="3">
        <v>5.1644345238095237</v>
      </c>
      <c r="AI39" s="3">
        <v>10.650183150183151</v>
      </c>
      <c r="AJ39" s="3">
        <v>10.375518166300903</v>
      </c>
      <c r="AK39" s="3">
        <f t="shared" si="1"/>
        <v>102.40641466295908</v>
      </c>
      <c r="AL39" s="20"/>
      <c r="AM39" s="20"/>
      <c r="AN39" s="20"/>
      <c r="AO39" s="20"/>
      <c r="AP39" s="20"/>
      <c r="AQ39" s="20"/>
      <c r="AR39" s="20"/>
      <c r="AS39" s="20"/>
      <c r="AT39" s="20"/>
      <c r="AU39" s="20"/>
      <c r="AV39" s="22">
        <f t="array" ref="AV39">IF(ISNUMBER(AL39),SUM(ABS(AL39:AU39*AK39/100-AA39:AJ39))/2*0.005,0)</f>
        <v>0</v>
      </c>
      <c r="AW39" s="3">
        <f t="array" ref="AW39:BF39">IF(AV39=0,AA39:AJ39,AL39:AU39*(AK39-AV39)/100)</f>
        <v>20.031888388417908</v>
      </c>
      <c r="AX39" s="3">
        <v>20.374141126768375</v>
      </c>
      <c r="AY39" s="3">
        <v>0</v>
      </c>
      <c r="AZ39" s="3">
        <v>30.649430594028928</v>
      </c>
      <c r="BA39" s="3">
        <v>0</v>
      </c>
      <c r="BB39" s="3">
        <v>5.1608187134502934</v>
      </c>
      <c r="BC39" s="3">
        <v>0</v>
      </c>
      <c r="BD39" s="3">
        <v>5.1644345238095237</v>
      </c>
      <c r="BE39" s="3">
        <v>10.650183150183151</v>
      </c>
      <c r="BF39" s="3">
        <v>10.375518166300903</v>
      </c>
      <c r="BG39" s="3">
        <f t="shared" si="4"/>
        <v>102.40641466295908</v>
      </c>
      <c r="BH39" s="3">
        <v>20.067816446507937</v>
      </c>
      <c r="BI39" s="3">
        <v>20.391537929389425</v>
      </c>
      <c r="BJ39" s="3">
        <v>0</v>
      </c>
      <c r="BK39" s="3">
        <v>31.452985293479117</v>
      </c>
      <c r="BL39" s="3">
        <v>0</v>
      </c>
      <c r="BM39" s="3">
        <v>5.2550006027799032</v>
      </c>
      <c r="BN39" s="3">
        <v>0</v>
      </c>
      <c r="BO39" s="3">
        <v>5.2116957696362682</v>
      </c>
      <c r="BP39" s="3">
        <v>10.78894775148847</v>
      </c>
      <c r="BQ39" s="3">
        <v>10.623724545930555</v>
      </c>
      <c r="BR39" s="3">
        <f t="shared" si="2"/>
        <v>103.79170833921167</v>
      </c>
      <c r="BS39" s="3">
        <v>20.039844579696794</v>
      </c>
      <c r="BT39" s="3">
        <v>20.334258328464177</v>
      </c>
      <c r="BU39" s="3">
        <v>0</v>
      </c>
      <c r="BV39" s="3">
        <v>30.825594508908392</v>
      </c>
      <c r="BW39" s="3">
        <v>0</v>
      </c>
      <c r="BX39" s="3">
        <v>5.1791318585977173</v>
      </c>
      <c r="BY39" s="3">
        <v>0</v>
      </c>
      <c r="BZ39" s="3">
        <v>5.0760102574240031</v>
      </c>
      <c r="CA39" s="3">
        <v>10.763507574582496</v>
      </c>
      <c r="CB39" s="3">
        <v>10.768716391456788</v>
      </c>
      <c r="CC39" s="3">
        <f t="shared" si="3"/>
        <v>102.98706349913036</v>
      </c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22">
        <f t="array" ref="CN39">IF(ISNUMBER(CD39),SUM(ABS(CD39:CM39*CC39/100-BS39:CB39))/2*0.005,0)</f>
        <v>0</v>
      </c>
      <c r="CO39" s="3">
        <f t="array" ref="CO39:CX39">IF(CN39=0,BS39:CB39,CD39:CM39*(CC39-CN39)/100)</f>
        <v>20.039844579696794</v>
      </c>
      <c r="CP39" s="3">
        <v>20.334258328464177</v>
      </c>
      <c r="CQ39" s="3">
        <v>0</v>
      </c>
      <c r="CR39" s="3">
        <v>30.825594508908392</v>
      </c>
      <c r="CS39" s="3">
        <v>0</v>
      </c>
      <c r="CT39" s="3">
        <v>5.1791318585977173</v>
      </c>
      <c r="CU39" s="3">
        <v>0</v>
      </c>
      <c r="CV39" s="3">
        <v>5.0760102574240031</v>
      </c>
      <c r="CW39" s="3">
        <v>10.763507574582496</v>
      </c>
      <c r="CX39" s="3">
        <v>10.768716391456788</v>
      </c>
      <c r="CY39" s="3">
        <f t="shared" si="5"/>
        <v>102.98706349913036</v>
      </c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>
        <v>100</v>
      </c>
      <c r="DW39" s="3">
        <f ca="1"/>
        <v>100.77132725756411</v>
      </c>
      <c r="DX39" s="3">
        <f ca="1"/>
        <v>102.40641466295908</v>
      </c>
      <c r="DY39" s="3">
        <f ca="1"/>
        <v>103.79170833921167</v>
      </c>
      <c r="DZ39" s="3">
        <f ca="1"/>
        <v>102.98706349913036</v>
      </c>
      <c r="EA39" s="3"/>
      <c r="EB39" s="3"/>
      <c r="EC39" s="4">
        <f t="shared" ca="1" si="6"/>
        <v>2.9870634991303602E-2</v>
      </c>
      <c r="ED39" s="32">
        <f t="array" aca="1" ref="ED39" ca="1">STDEV(DW39:DZ39/DV39:DY39)*SQRT(12)</f>
        <v>3.7155433197842244E-2</v>
      </c>
      <c r="EE39" s="7">
        <f t="shared" ca="1" si="7"/>
        <v>0.80393720165368177</v>
      </c>
    </row>
    <row r="40" spans="1:135" x14ac:dyDescent="0.35">
      <c r="A40" s="3" t="s">
        <v>111</v>
      </c>
      <c r="B40" s="3">
        <v>5</v>
      </c>
      <c r="C40" s="3">
        <v>0</v>
      </c>
      <c r="D40" s="3">
        <v>0</v>
      </c>
      <c r="E40" s="3">
        <v>25</v>
      </c>
      <c r="F40" s="3">
        <v>5</v>
      </c>
      <c r="G40" s="3">
        <v>30</v>
      </c>
      <c r="H40" s="3">
        <v>15</v>
      </c>
      <c r="I40" s="3">
        <v>10</v>
      </c>
      <c r="J40" s="3">
        <v>0</v>
      </c>
      <c r="K40" s="3">
        <v>10</v>
      </c>
      <c r="L40" s="3">
        <v>100</v>
      </c>
      <c r="M40" s="4">
        <v>0.1232</v>
      </c>
      <c r="N40" s="4">
        <v>7.3800000000000004E-2</v>
      </c>
      <c r="O40" s="3">
        <v>0.8</v>
      </c>
      <c r="P40" s="3">
        <v>5.0069748903945799</v>
      </c>
      <c r="Q40" s="3">
        <v>0</v>
      </c>
      <c r="R40" s="3">
        <v>0</v>
      </c>
      <c r="S40" s="3">
        <v>25.015389350569407</v>
      </c>
      <c r="T40" s="3">
        <v>5.0246743790955426</v>
      </c>
      <c r="U40" s="3">
        <v>30.35603715170279</v>
      </c>
      <c r="V40" s="3">
        <v>15.166539050535986</v>
      </c>
      <c r="W40" s="3">
        <v>10.166666666666666</v>
      </c>
      <c r="X40" s="3">
        <v>0</v>
      </c>
      <c r="Y40" s="3">
        <v>10.078029748841747</v>
      </c>
      <c r="Z40" s="3">
        <f t="shared" si="0"/>
        <v>100.81431123780672</v>
      </c>
      <c r="AA40" s="3">
        <v>5.007972097104477</v>
      </c>
      <c r="AB40" s="3">
        <v>0</v>
      </c>
      <c r="AC40" s="3">
        <v>0</v>
      </c>
      <c r="AD40" s="3">
        <v>25.541192161690777</v>
      </c>
      <c r="AE40" s="3">
        <v>4.8713696302888119</v>
      </c>
      <c r="AF40" s="3">
        <v>30.964912280701757</v>
      </c>
      <c r="AG40" s="3">
        <v>14.948315467075037</v>
      </c>
      <c r="AH40" s="3">
        <v>10.328869047619047</v>
      </c>
      <c r="AI40" s="3">
        <v>0</v>
      </c>
      <c r="AJ40" s="3">
        <v>10.375518166300903</v>
      </c>
      <c r="AK40" s="3">
        <f t="shared" si="1"/>
        <v>102.03814885078081</v>
      </c>
      <c r="AL40" s="20"/>
      <c r="AM40" s="20"/>
      <c r="AN40" s="20"/>
      <c r="AO40" s="20"/>
      <c r="AP40" s="20"/>
      <c r="AQ40" s="20"/>
      <c r="AR40" s="20"/>
      <c r="AS40" s="20"/>
      <c r="AT40" s="20"/>
      <c r="AU40" s="20"/>
      <c r="AV40" s="22">
        <f t="array" ref="AV40">IF(ISNUMBER(AL40),SUM(ABS(AL40:AU40*AK40/100-AA40:AJ40))/2*0.005,0)</f>
        <v>0</v>
      </c>
      <c r="AW40" s="3">
        <f t="array" ref="AW40:BF40">IF(AV40=0,AA40:AJ40,AL40:AU40*(AK40-AV40)/100)</f>
        <v>5.007972097104477</v>
      </c>
      <c r="AX40" s="3">
        <v>0</v>
      </c>
      <c r="AY40" s="3">
        <v>0</v>
      </c>
      <c r="AZ40" s="3">
        <v>25.541192161690777</v>
      </c>
      <c r="BA40" s="3">
        <v>4.8713696302888119</v>
      </c>
      <c r="BB40" s="3">
        <v>30.964912280701757</v>
      </c>
      <c r="BC40" s="3">
        <v>14.948315467075037</v>
      </c>
      <c r="BD40" s="3">
        <v>10.328869047619047</v>
      </c>
      <c r="BE40" s="3">
        <v>0</v>
      </c>
      <c r="BF40" s="3">
        <v>10.375518166300903</v>
      </c>
      <c r="BG40" s="3">
        <f t="shared" si="4"/>
        <v>102.03814885078081</v>
      </c>
      <c r="BH40" s="3">
        <v>5.0169541116269842</v>
      </c>
      <c r="BI40" s="3">
        <v>0</v>
      </c>
      <c r="BJ40" s="3">
        <v>0</v>
      </c>
      <c r="BK40" s="3">
        <v>26.210821077899265</v>
      </c>
      <c r="BL40" s="3">
        <v>5.1791926219561528</v>
      </c>
      <c r="BM40" s="3">
        <v>31.530003616679416</v>
      </c>
      <c r="BN40" s="3">
        <v>15.264165390505356</v>
      </c>
      <c r="BO40" s="3">
        <v>10.423391539272536</v>
      </c>
      <c r="BP40" s="3">
        <v>0</v>
      </c>
      <c r="BQ40" s="3">
        <v>10.623724545930555</v>
      </c>
      <c r="BR40" s="3">
        <f t="shared" si="2"/>
        <v>104.24825290387027</v>
      </c>
      <c r="BS40" s="3">
        <v>5.0099611449241985</v>
      </c>
      <c r="BT40" s="3">
        <v>0</v>
      </c>
      <c r="BU40" s="3">
        <v>0</v>
      </c>
      <c r="BV40" s="3">
        <v>25.687995424090328</v>
      </c>
      <c r="BW40" s="3">
        <v>4.9911010436048873</v>
      </c>
      <c r="BX40" s="3">
        <v>31.0747911515863</v>
      </c>
      <c r="BY40" s="3">
        <v>14.540581929555893</v>
      </c>
      <c r="BZ40" s="3">
        <v>10.152020514848006</v>
      </c>
      <c r="CA40" s="3">
        <v>0</v>
      </c>
      <c r="CB40" s="3">
        <v>10.768716391456788</v>
      </c>
      <c r="CC40" s="3">
        <f t="shared" si="3"/>
        <v>102.22516760006641</v>
      </c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22">
        <f t="array" ref="CN40">IF(ISNUMBER(CD40),SUM(ABS(CD40:CM40*CC40/100-BS40:CB40))/2*0.005,0)</f>
        <v>0</v>
      </c>
      <c r="CO40" s="3">
        <f t="array" ref="CO40:CX40">IF(CN40=0,BS40:CB40,CD40:CM40*(CC40-CN40)/100)</f>
        <v>5.0099611449241985</v>
      </c>
      <c r="CP40" s="3">
        <v>0</v>
      </c>
      <c r="CQ40" s="3">
        <v>0</v>
      </c>
      <c r="CR40" s="3">
        <v>25.687995424090328</v>
      </c>
      <c r="CS40" s="3">
        <v>4.9911010436048873</v>
      </c>
      <c r="CT40" s="3">
        <v>31.0747911515863</v>
      </c>
      <c r="CU40" s="3">
        <v>14.540581929555893</v>
      </c>
      <c r="CV40" s="3">
        <v>10.152020514848006</v>
      </c>
      <c r="CW40" s="3">
        <v>0</v>
      </c>
      <c r="CX40" s="3">
        <v>10.768716391456788</v>
      </c>
      <c r="CY40" s="3">
        <f t="shared" si="5"/>
        <v>102.22516760006641</v>
      </c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>
        <v>100</v>
      </c>
      <c r="DW40" s="3">
        <f ca="1"/>
        <v>100.81431123780672</v>
      </c>
      <c r="DX40" s="3">
        <f ca="1"/>
        <v>102.03814885078081</v>
      </c>
      <c r="DY40" s="3">
        <f ca="1"/>
        <v>104.24825290387027</v>
      </c>
      <c r="DZ40" s="3">
        <f ca="1"/>
        <v>102.22516760006641</v>
      </c>
      <c r="EA40" s="3"/>
      <c r="EB40" s="3"/>
      <c r="EC40" s="4">
        <f t="shared" ca="1" si="6"/>
        <v>2.2251676000664133E-2</v>
      </c>
      <c r="ED40" s="32">
        <f t="array" aca="1" ref="ED40" ca="1">STDEV(DW40:DZ40/DV40:DY40)*SQRT(12)</f>
        <v>6.1072398712662776E-2</v>
      </c>
      <c r="EE40" s="7">
        <f t="shared" ca="1" si="7"/>
        <v>0.36434914085093012</v>
      </c>
    </row>
    <row r="41" spans="1:135" x14ac:dyDescent="0.35">
      <c r="A41" s="3" t="s">
        <v>138</v>
      </c>
      <c r="B41" s="3">
        <v>20</v>
      </c>
      <c r="C41" s="3">
        <v>48</v>
      </c>
      <c r="D41" s="3">
        <v>28</v>
      </c>
      <c r="E41" s="3">
        <v>0</v>
      </c>
      <c r="F41" s="3">
        <v>2</v>
      </c>
      <c r="G41" s="3">
        <v>0</v>
      </c>
      <c r="H41" s="3">
        <v>1</v>
      </c>
      <c r="I41" s="3">
        <v>0</v>
      </c>
      <c r="J41" s="3">
        <v>0</v>
      </c>
      <c r="K41" s="3">
        <v>1</v>
      </c>
      <c r="L41" s="3">
        <v>100</v>
      </c>
      <c r="M41" s="4">
        <v>0.02</v>
      </c>
      <c r="N41" s="4">
        <v>2.3E-2</v>
      </c>
      <c r="O41" s="3">
        <v>0.95</v>
      </c>
      <c r="P41" s="3">
        <v>20.02789956157832</v>
      </c>
      <c r="Q41" s="3">
        <v>48.386043058648852</v>
      </c>
      <c r="R41" s="3">
        <v>28.367992847563698</v>
      </c>
      <c r="S41" s="3">
        <v>0</v>
      </c>
      <c r="T41" s="3">
        <v>2.0098697516382171</v>
      </c>
      <c r="U41" s="3">
        <v>0</v>
      </c>
      <c r="V41" s="3">
        <v>1.0111026033690658</v>
      </c>
      <c r="W41" s="3">
        <v>0</v>
      </c>
      <c r="X41" s="3">
        <v>0</v>
      </c>
      <c r="Y41" s="3">
        <v>1.0078029748841746</v>
      </c>
      <c r="Z41" s="3">
        <f t="shared" si="0"/>
        <v>100.81071079768233</v>
      </c>
      <c r="AA41" s="3">
        <v>20.031888388417908</v>
      </c>
      <c r="AB41" s="3">
        <v>48.897938704244105</v>
      </c>
      <c r="AC41" s="3">
        <v>28.934446378864887</v>
      </c>
      <c r="AD41" s="3">
        <v>0</v>
      </c>
      <c r="AE41" s="3">
        <v>1.9485478521155248</v>
      </c>
      <c r="AF41" s="3">
        <v>0</v>
      </c>
      <c r="AG41" s="3">
        <v>0.99655436447166923</v>
      </c>
      <c r="AH41" s="3">
        <v>0</v>
      </c>
      <c r="AI41" s="3">
        <v>0</v>
      </c>
      <c r="AJ41" s="3">
        <v>1.0375518166300901</v>
      </c>
      <c r="AK41" s="3">
        <f t="shared" si="1"/>
        <v>101.84692750474417</v>
      </c>
      <c r="AL41" s="20"/>
      <c r="AM41" s="20"/>
      <c r="AN41" s="20"/>
      <c r="AO41" s="20"/>
      <c r="AP41" s="20"/>
      <c r="AQ41" s="20"/>
      <c r="AR41" s="20"/>
      <c r="AS41" s="20"/>
      <c r="AT41" s="20"/>
      <c r="AU41" s="20"/>
      <c r="AV41" s="22">
        <f t="array" ref="AV41">IF(ISNUMBER(AL41),SUM(ABS(AL41:AU41*AK41/100-AA41:AJ41))/2*0.005,0)</f>
        <v>0</v>
      </c>
      <c r="AW41" s="3">
        <f t="array" ref="AW41:BF41">IF(AV41=0,AA41:AJ41,AL41:AU41*(AK41-AV41)/100)</f>
        <v>20.031888388417908</v>
      </c>
      <c r="AX41" s="3">
        <v>48.897938704244105</v>
      </c>
      <c r="AY41" s="3">
        <v>28.934446378864887</v>
      </c>
      <c r="AZ41" s="3">
        <v>0</v>
      </c>
      <c r="BA41" s="3">
        <v>1.9485478521155248</v>
      </c>
      <c r="BB41" s="3">
        <v>0</v>
      </c>
      <c r="BC41" s="3">
        <v>0.99655436447166923</v>
      </c>
      <c r="BD41" s="3">
        <v>0</v>
      </c>
      <c r="BE41" s="3">
        <v>0</v>
      </c>
      <c r="BF41" s="3">
        <v>1.0375518166300901</v>
      </c>
      <c r="BG41" s="3">
        <f t="shared" si="4"/>
        <v>101.84692750474417</v>
      </c>
      <c r="BH41" s="3">
        <v>20.067816446507937</v>
      </c>
      <c r="BI41" s="3">
        <v>48.939691030534625</v>
      </c>
      <c r="BJ41" s="3">
        <v>29.043023147718291</v>
      </c>
      <c r="BK41" s="3">
        <v>0</v>
      </c>
      <c r="BL41" s="3">
        <v>2.071677048782461</v>
      </c>
      <c r="BM41" s="3">
        <v>0</v>
      </c>
      <c r="BN41" s="3">
        <v>1.0176110260336906</v>
      </c>
      <c r="BO41" s="3">
        <v>0</v>
      </c>
      <c r="BP41" s="3">
        <v>0</v>
      </c>
      <c r="BQ41" s="3">
        <v>1.0623724545930553</v>
      </c>
      <c r="BR41" s="3">
        <f t="shared" si="2"/>
        <v>102.20219115417007</v>
      </c>
      <c r="BS41" s="3">
        <v>20.039844579696794</v>
      </c>
      <c r="BT41" s="3">
        <v>48.802219988314029</v>
      </c>
      <c r="BU41" s="3">
        <v>29.017693457200483</v>
      </c>
      <c r="BV41" s="3">
        <v>0</v>
      </c>
      <c r="BW41" s="3">
        <v>1.9964404174419546</v>
      </c>
      <c r="BX41" s="3">
        <v>0</v>
      </c>
      <c r="BY41" s="3">
        <v>0.96937212863705968</v>
      </c>
      <c r="BZ41" s="3">
        <v>0</v>
      </c>
      <c r="CA41" s="3">
        <v>0</v>
      </c>
      <c r="CB41" s="3">
        <v>1.0768716391456787</v>
      </c>
      <c r="CC41" s="3">
        <f t="shared" si="3"/>
        <v>101.90244221043601</v>
      </c>
      <c r="CD41" s="3"/>
      <c r="CE41" s="3"/>
      <c r="CF41" s="3"/>
      <c r="CG41" s="3"/>
      <c r="CH41" s="3"/>
      <c r="CI41" s="3"/>
      <c r="CJ41" s="3"/>
      <c r="CK41" s="3"/>
      <c r="CL41" s="3"/>
      <c r="CM41" s="3"/>
      <c r="CN41" s="22">
        <f t="array" ref="CN41">IF(ISNUMBER(CD41),SUM(ABS(CD41:CM41*CC41/100-BS41:CB41))/2*0.005,0)</f>
        <v>0</v>
      </c>
      <c r="CO41" s="3">
        <f t="array" ref="CO41:CX41">IF(CN41=0,BS41:CB41,CD41:CM41*(CC41-CN41)/100)</f>
        <v>20.039844579696794</v>
      </c>
      <c r="CP41" s="3">
        <v>48.802219988314029</v>
      </c>
      <c r="CQ41" s="3">
        <v>29.017693457200483</v>
      </c>
      <c r="CR41" s="3">
        <v>0</v>
      </c>
      <c r="CS41" s="3">
        <v>1.9964404174419546</v>
      </c>
      <c r="CT41" s="3">
        <v>0</v>
      </c>
      <c r="CU41" s="3">
        <v>0.96937212863705968</v>
      </c>
      <c r="CV41" s="3">
        <v>0</v>
      </c>
      <c r="CW41" s="3">
        <v>0</v>
      </c>
      <c r="CX41" s="3">
        <v>1.0768716391456787</v>
      </c>
      <c r="CY41" s="3">
        <f t="shared" si="5"/>
        <v>101.90244221043601</v>
      </c>
      <c r="CZ41" s="3"/>
      <c r="DA41" s="3"/>
      <c r="DB41" s="3"/>
      <c r="DC41" s="3"/>
      <c r="DD41" s="3"/>
      <c r="DE41" s="3"/>
      <c r="DF41" s="3"/>
      <c r="DG41" s="3"/>
      <c r="DH41" s="3"/>
      <c r="DI41" s="3"/>
      <c r="DJ41" s="3"/>
      <c r="DK41" s="3"/>
      <c r="DL41" s="3"/>
      <c r="DM41" s="3"/>
      <c r="DN41" s="3"/>
      <c r="DO41" s="3"/>
      <c r="DP41" s="3"/>
      <c r="DQ41" s="3"/>
      <c r="DR41" s="3"/>
      <c r="DS41" s="3"/>
      <c r="DT41" s="3"/>
      <c r="DU41" s="3"/>
      <c r="DV41" s="3">
        <v>100</v>
      </c>
      <c r="DW41" s="3">
        <f ca="1"/>
        <v>100.81071079768233</v>
      </c>
      <c r="DX41" s="3">
        <f ca="1"/>
        <v>101.84692750474417</v>
      </c>
      <c r="DY41" s="3">
        <f ca="1"/>
        <v>102.20219115417007</v>
      </c>
      <c r="DZ41" s="3">
        <f ca="1"/>
        <v>101.90244221043601</v>
      </c>
      <c r="EA41" s="3"/>
      <c r="EB41" s="3"/>
      <c r="EC41" s="4">
        <f t="shared" ca="1" si="6"/>
        <v>1.9024422104360061E-2</v>
      </c>
      <c r="ED41" s="32">
        <f t="array" aca="1" ref="ED41" ca="1">STDEV(DW41:DZ41/DV41:DY41)*SQRT(12)</f>
        <v>2.0244151270695121E-2</v>
      </c>
      <c r="EE41" s="7">
        <f t="shared" ca="1" si="7"/>
        <v>0.93974905887505855</v>
      </c>
    </row>
    <row r="42" spans="1:135" x14ac:dyDescent="0.35">
      <c r="A42" s="3" t="s">
        <v>48</v>
      </c>
      <c r="B42" s="3">
        <v>5</v>
      </c>
      <c r="C42" s="3">
        <v>10</v>
      </c>
      <c r="D42" s="3">
        <v>10</v>
      </c>
      <c r="E42" s="3">
        <v>40</v>
      </c>
      <c r="F42" s="3">
        <v>0</v>
      </c>
      <c r="G42" s="3">
        <v>5</v>
      </c>
      <c r="H42" s="3">
        <v>0</v>
      </c>
      <c r="I42" s="3">
        <v>0</v>
      </c>
      <c r="J42" s="3">
        <v>0</v>
      </c>
      <c r="K42" s="3">
        <v>30</v>
      </c>
      <c r="L42" s="3">
        <v>100</v>
      </c>
      <c r="M42" s="4">
        <v>0.22</v>
      </c>
      <c r="N42" s="4">
        <v>0.15</v>
      </c>
      <c r="O42" s="3">
        <v>1.4</v>
      </c>
      <c r="P42" s="3">
        <v>5.0069748903945799</v>
      </c>
      <c r="Q42" s="3">
        <v>10.080425637218511</v>
      </c>
      <c r="R42" s="3">
        <v>10.131426016987035</v>
      </c>
      <c r="S42" s="3">
        <v>40.024622960911046</v>
      </c>
      <c r="T42" s="3">
        <v>0</v>
      </c>
      <c r="U42" s="3">
        <v>5.0593395252837983</v>
      </c>
      <c r="V42" s="3">
        <v>0</v>
      </c>
      <c r="W42" s="3">
        <v>0</v>
      </c>
      <c r="X42" s="3">
        <v>0</v>
      </c>
      <c r="Y42" s="3">
        <v>30.234089246525237</v>
      </c>
      <c r="Z42" s="3">
        <f t="shared" si="0"/>
        <v>100.5368782773202</v>
      </c>
      <c r="AA42" s="3">
        <v>5.007972097104477</v>
      </c>
      <c r="AB42" s="3">
        <v>10.187070563384188</v>
      </c>
      <c r="AC42" s="3">
        <v>10.333730849594602</v>
      </c>
      <c r="AD42" s="3">
        <v>40.865907458705237</v>
      </c>
      <c r="AE42" s="3">
        <v>0</v>
      </c>
      <c r="AF42" s="3">
        <v>5.1608187134502934</v>
      </c>
      <c r="AG42" s="3">
        <v>0</v>
      </c>
      <c r="AH42" s="3">
        <v>0</v>
      </c>
      <c r="AI42" s="3">
        <v>0</v>
      </c>
      <c r="AJ42" s="3">
        <v>31.126554498902706</v>
      </c>
      <c r="AK42" s="3">
        <f t="shared" si="1"/>
        <v>102.68205418114151</v>
      </c>
      <c r="AL42" s="20"/>
      <c r="AM42" s="20"/>
      <c r="AN42" s="20"/>
      <c r="AO42" s="20"/>
      <c r="AP42" s="20"/>
      <c r="AQ42" s="20"/>
      <c r="AR42" s="20"/>
      <c r="AS42" s="20"/>
      <c r="AT42" s="20"/>
      <c r="AU42" s="20"/>
      <c r="AV42" s="22">
        <f t="array" ref="AV42">IF(ISNUMBER(AL42),SUM(ABS(AL42:AU42*AK42/100-AA42:AJ42))/2*0.005,0)</f>
        <v>0</v>
      </c>
      <c r="AW42" s="3">
        <f t="array" ref="AW42:BF42">IF(AV42=0,AA42:AJ42,AL42:AU42*(AK42-AV42)/100)</f>
        <v>5.007972097104477</v>
      </c>
      <c r="AX42" s="3">
        <v>10.187070563384188</v>
      </c>
      <c r="AY42" s="3">
        <v>10.333730849594602</v>
      </c>
      <c r="AZ42" s="3">
        <v>40.865907458705237</v>
      </c>
      <c r="BA42" s="3">
        <v>0</v>
      </c>
      <c r="BB42" s="3">
        <v>5.1608187134502934</v>
      </c>
      <c r="BC42" s="3">
        <v>0</v>
      </c>
      <c r="BD42" s="3">
        <v>0</v>
      </c>
      <c r="BE42" s="3">
        <v>0</v>
      </c>
      <c r="BF42" s="3">
        <v>31.126554498902706</v>
      </c>
      <c r="BG42" s="3">
        <f t="shared" si="4"/>
        <v>102.68205418114151</v>
      </c>
      <c r="BH42" s="3">
        <v>5.0169541116269842</v>
      </c>
      <c r="BI42" s="3">
        <v>10.195768964694713</v>
      </c>
      <c r="BJ42" s="3">
        <v>10.372508267042246</v>
      </c>
      <c r="BK42" s="3">
        <v>41.93731372463882</v>
      </c>
      <c r="BL42" s="3">
        <v>0</v>
      </c>
      <c r="BM42" s="3">
        <v>5.2550006027799032</v>
      </c>
      <c r="BN42" s="3">
        <v>0</v>
      </c>
      <c r="BO42" s="3">
        <v>0</v>
      </c>
      <c r="BP42" s="3">
        <v>0</v>
      </c>
      <c r="BQ42" s="3">
        <v>31.87117363779166</v>
      </c>
      <c r="BR42" s="3">
        <f t="shared" si="2"/>
        <v>104.64871930857431</v>
      </c>
      <c r="BS42" s="3">
        <v>5.0099611449241985</v>
      </c>
      <c r="BT42" s="3">
        <v>10.167129164232088</v>
      </c>
      <c r="BU42" s="3">
        <v>10.363461949000172</v>
      </c>
      <c r="BV42" s="3">
        <v>41.100792678544522</v>
      </c>
      <c r="BW42" s="3">
        <v>0</v>
      </c>
      <c r="BX42" s="3">
        <v>5.1791318585977173</v>
      </c>
      <c r="BY42" s="3">
        <v>0</v>
      </c>
      <c r="BZ42" s="3">
        <v>0</v>
      </c>
      <c r="CA42" s="3">
        <v>0</v>
      </c>
      <c r="CB42" s="3">
        <v>32.306149174370361</v>
      </c>
      <c r="CC42" s="3">
        <f t="shared" si="3"/>
        <v>104.12662596966906</v>
      </c>
      <c r="CD42" s="3"/>
      <c r="CE42" s="3"/>
      <c r="CF42" s="3"/>
      <c r="CG42" s="3"/>
      <c r="CH42" s="3"/>
      <c r="CI42" s="3"/>
      <c r="CJ42" s="3"/>
      <c r="CK42" s="3"/>
      <c r="CL42" s="3"/>
      <c r="CM42" s="3"/>
      <c r="CN42" s="22">
        <f t="array" ref="CN42">IF(ISNUMBER(CD42),SUM(ABS(CD42:CM42*CC42/100-BS42:CB42))/2*0.005,0)</f>
        <v>0</v>
      </c>
      <c r="CO42" s="3">
        <f t="array" ref="CO42:CX42">IF(CN42=0,BS42:CB42,CD42:CM42*(CC42-CN42)/100)</f>
        <v>5.0099611449241985</v>
      </c>
      <c r="CP42" s="3">
        <v>10.167129164232088</v>
      </c>
      <c r="CQ42" s="3">
        <v>10.363461949000172</v>
      </c>
      <c r="CR42" s="3">
        <v>41.100792678544522</v>
      </c>
      <c r="CS42" s="3">
        <v>0</v>
      </c>
      <c r="CT42" s="3">
        <v>5.1791318585977173</v>
      </c>
      <c r="CU42" s="3">
        <v>0</v>
      </c>
      <c r="CV42" s="3">
        <v>0</v>
      </c>
      <c r="CW42" s="3">
        <v>0</v>
      </c>
      <c r="CX42" s="3">
        <v>32.306149174370361</v>
      </c>
      <c r="CY42" s="3">
        <f t="shared" si="5"/>
        <v>104.12662596966906</v>
      </c>
      <c r="CZ42" s="3"/>
      <c r="DA42" s="3"/>
      <c r="DB42" s="3"/>
      <c r="DC42" s="3"/>
      <c r="DD42" s="3"/>
      <c r="DE42" s="3"/>
      <c r="DF42" s="3"/>
      <c r="DG42" s="3"/>
      <c r="DH42" s="3"/>
      <c r="DI42" s="3"/>
      <c r="DJ42" s="3"/>
      <c r="DK42" s="3"/>
      <c r="DL42" s="3"/>
      <c r="DM42" s="3"/>
      <c r="DN42" s="3"/>
      <c r="DO42" s="3"/>
      <c r="DP42" s="3"/>
      <c r="DQ42" s="3"/>
      <c r="DR42" s="3"/>
      <c r="DS42" s="3"/>
      <c r="DT42" s="3"/>
      <c r="DU42" s="3"/>
      <c r="DV42" s="3">
        <v>100</v>
      </c>
      <c r="DW42" s="3">
        <f ca="1"/>
        <v>100.5368782773202</v>
      </c>
      <c r="DX42" s="3">
        <f ca="1"/>
        <v>102.68205418114151</v>
      </c>
      <c r="DY42" s="3">
        <f ca="1"/>
        <v>104.64871930857431</v>
      </c>
      <c r="DZ42" s="3">
        <f ca="1"/>
        <v>104.12662596966906</v>
      </c>
      <c r="EA42" s="3"/>
      <c r="EB42" s="3"/>
      <c r="EC42" s="4">
        <f t="shared" ca="1" si="6"/>
        <v>4.1266259696690621E-2</v>
      </c>
      <c r="ED42" s="32">
        <f t="array" aca="1" ref="ED42" ca="1">STDEV(DW42:DZ42/DV42:DY42)*SQRT(12)</f>
        <v>4.2812997920672925E-2</v>
      </c>
      <c r="EE42" s="7">
        <f t="shared" ca="1" si="7"/>
        <v>0.96387222808250395</v>
      </c>
    </row>
    <row r="43" spans="1:135" x14ac:dyDescent="0.35">
      <c r="A43" s="3" t="s">
        <v>17</v>
      </c>
      <c r="B43" s="3">
        <v>0</v>
      </c>
      <c r="C43" s="3">
        <v>0</v>
      </c>
      <c r="D43" s="3">
        <v>0</v>
      </c>
      <c r="E43" s="3">
        <v>0</v>
      </c>
      <c r="F43" s="3">
        <v>0</v>
      </c>
      <c r="G43" s="3">
        <v>0</v>
      </c>
      <c r="H43" s="3">
        <v>25</v>
      </c>
      <c r="I43" s="3">
        <v>50</v>
      </c>
      <c r="J43" s="3">
        <v>25</v>
      </c>
      <c r="K43" s="3">
        <v>0</v>
      </c>
      <c r="L43" s="3">
        <v>100</v>
      </c>
      <c r="M43" s="3" t="s">
        <v>18</v>
      </c>
      <c r="N43" s="3" t="s">
        <v>19</v>
      </c>
      <c r="O43" s="3">
        <v>1.5</v>
      </c>
      <c r="P43" s="3">
        <v>0</v>
      </c>
      <c r="Q43" s="3">
        <v>0</v>
      </c>
      <c r="R43" s="3">
        <v>0</v>
      </c>
      <c r="S43" s="3">
        <v>0</v>
      </c>
      <c r="T43" s="3">
        <v>0</v>
      </c>
      <c r="U43" s="3">
        <v>0</v>
      </c>
      <c r="V43" s="3">
        <v>25.277565084226644</v>
      </c>
      <c r="W43" s="3">
        <v>50.833333333333329</v>
      </c>
      <c r="X43" s="3">
        <v>25.858516483516485</v>
      </c>
      <c r="Y43" s="3">
        <v>0</v>
      </c>
      <c r="Z43" s="3">
        <f t="shared" si="0"/>
        <v>101.96941490107646</v>
      </c>
      <c r="AA43" s="3">
        <v>0</v>
      </c>
      <c r="AB43" s="3">
        <v>0</v>
      </c>
      <c r="AC43" s="3">
        <v>0</v>
      </c>
      <c r="AD43" s="3">
        <v>0</v>
      </c>
      <c r="AE43" s="3">
        <v>0</v>
      </c>
      <c r="AF43" s="3">
        <v>0</v>
      </c>
      <c r="AG43" s="3">
        <v>24.91385911179173</v>
      </c>
      <c r="AH43" s="3">
        <v>51.644345238095234</v>
      </c>
      <c r="AI43" s="3">
        <v>26.625457875457879</v>
      </c>
      <c r="AJ43" s="3">
        <v>0</v>
      </c>
      <c r="AK43" s="3">
        <f t="shared" si="1"/>
        <v>103.18366222534485</v>
      </c>
      <c r="AL43" s="20"/>
      <c r="AM43" s="20"/>
      <c r="AN43" s="20"/>
      <c r="AO43" s="20"/>
      <c r="AP43" s="20"/>
      <c r="AQ43" s="20"/>
      <c r="AR43" s="20"/>
      <c r="AS43" s="20"/>
      <c r="AT43" s="20"/>
      <c r="AU43" s="20"/>
      <c r="AV43" s="22">
        <f t="array" ref="AV43">IF(ISNUMBER(AL43),SUM(ABS(AL43:AU43*AK43/100-AA43:AJ43))/2*0.005,0)</f>
        <v>0</v>
      </c>
      <c r="AW43" s="3">
        <f t="array" ref="AW43:BF43">IF(AV43=0,AA43:AJ43,AL43:AU43*(AK43-AV43)/100)</f>
        <v>0</v>
      </c>
      <c r="AX43" s="3">
        <v>0</v>
      </c>
      <c r="AY43" s="3">
        <v>0</v>
      </c>
      <c r="AZ43" s="3">
        <v>0</v>
      </c>
      <c r="BA43" s="3">
        <v>0</v>
      </c>
      <c r="BB43" s="3">
        <v>0</v>
      </c>
      <c r="BC43" s="3">
        <v>24.91385911179173</v>
      </c>
      <c r="BD43" s="3">
        <v>51.644345238095234</v>
      </c>
      <c r="BE43" s="3">
        <v>26.625457875457879</v>
      </c>
      <c r="BF43" s="3">
        <v>0</v>
      </c>
      <c r="BG43" s="3">
        <f t="shared" si="4"/>
        <v>103.18366222534485</v>
      </c>
      <c r="BH43" s="3">
        <v>0</v>
      </c>
      <c r="BI43" s="3">
        <v>0</v>
      </c>
      <c r="BJ43" s="3">
        <v>0</v>
      </c>
      <c r="BK43" s="3">
        <v>0</v>
      </c>
      <c r="BL43" s="3">
        <v>0</v>
      </c>
      <c r="BM43" s="3">
        <v>0</v>
      </c>
      <c r="BN43" s="3">
        <v>25.44027565084226</v>
      </c>
      <c r="BO43" s="3">
        <v>52.116957696362682</v>
      </c>
      <c r="BP43" s="3">
        <v>26.972369378721176</v>
      </c>
      <c r="BQ43" s="3">
        <v>0</v>
      </c>
      <c r="BR43" s="3">
        <f t="shared" si="2"/>
        <v>104.52960272592611</v>
      </c>
      <c r="BS43" s="3">
        <v>0</v>
      </c>
      <c r="BT43" s="3">
        <v>0</v>
      </c>
      <c r="BU43" s="3">
        <v>0</v>
      </c>
      <c r="BV43" s="3">
        <v>0</v>
      </c>
      <c r="BW43" s="3">
        <v>0</v>
      </c>
      <c r="BX43" s="3">
        <v>0</v>
      </c>
      <c r="BY43" s="3">
        <v>24.234303215926488</v>
      </c>
      <c r="BZ43" s="3">
        <v>50.760102574240037</v>
      </c>
      <c r="CA43" s="3">
        <v>26.908768936456241</v>
      </c>
      <c r="CB43" s="3">
        <v>0</v>
      </c>
      <c r="CC43" s="3">
        <f t="shared" si="3"/>
        <v>101.90317472662277</v>
      </c>
      <c r="CD43" s="3"/>
      <c r="CE43" s="3"/>
      <c r="CF43" s="3"/>
      <c r="CG43" s="3"/>
      <c r="CH43" s="3"/>
      <c r="CI43" s="3"/>
      <c r="CJ43" s="3"/>
      <c r="CK43" s="3"/>
      <c r="CL43" s="3"/>
      <c r="CM43" s="3"/>
      <c r="CN43" s="22">
        <f t="array" ref="CN43">IF(ISNUMBER(CD43),SUM(ABS(CD43:CM43*CC43/100-BS43:CB43))/2*0.005,0)</f>
        <v>0</v>
      </c>
      <c r="CO43" s="3">
        <f t="array" ref="CO43:CX43">IF(CN43=0,BS43:CB43,CD43:CM43*(CC43-CN43)/100)</f>
        <v>0</v>
      </c>
      <c r="CP43" s="3">
        <v>0</v>
      </c>
      <c r="CQ43" s="3">
        <v>0</v>
      </c>
      <c r="CR43" s="3">
        <v>0</v>
      </c>
      <c r="CS43" s="3">
        <v>0</v>
      </c>
      <c r="CT43" s="3">
        <v>0</v>
      </c>
      <c r="CU43" s="3">
        <v>24.234303215926488</v>
      </c>
      <c r="CV43" s="3">
        <v>50.760102574240037</v>
      </c>
      <c r="CW43" s="3">
        <v>26.908768936456241</v>
      </c>
      <c r="CX43" s="3">
        <v>0</v>
      </c>
      <c r="CY43" s="3">
        <f t="shared" si="5"/>
        <v>101.90317472662277</v>
      </c>
      <c r="CZ43" s="3"/>
      <c r="DA43" s="3"/>
      <c r="DB43" s="3"/>
      <c r="DC43" s="3"/>
      <c r="DD43" s="3"/>
      <c r="DE43" s="3"/>
      <c r="DF43" s="3"/>
      <c r="DG43" s="3"/>
      <c r="DH43" s="3"/>
      <c r="DI43" s="3"/>
      <c r="DJ43" s="3"/>
      <c r="DK43" s="3"/>
      <c r="DL43" s="3"/>
      <c r="DM43" s="3"/>
      <c r="DN43" s="3"/>
      <c r="DO43" s="3"/>
      <c r="DP43" s="3"/>
      <c r="DQ43" s="3"/>
      <c r="DR43" s="3"/>
      <c r="DS43" s="3"/>
      <c r="DT43" s="3"/>
      <c r="DU43" s="3"/>
      <c r="DV43" s="3">
        <v>100</v>
      </c>
      <c r="DW43" s="3">
        <f ca="1"/>
        <v>101.96941490107646</v>
      </c>
      <c r="DX43" s="3">
        <f ca="1"/>
        <v>103.18366222534485</v>
      </c>
      <c r="DY43" s="3">
        <f ca="1"/>
        <v>104.52960272592611</v>
      </c>
      <c r="DZ43" s="3">
        <f ca="1"/>
        <v>101.90317472662277</v>
      </c>
      <c r="EA43" s="3"/>
      <c r="EB43" s="3"/>
      <c r="EC43" s="4">
        <f t="shared" ca="1" si="6"/>
        <v>1.9031747266227583E-2</v>
      </c>
      <c r="ED43" s="32">
        <f t="array" aca="1" ref="ED43" ca="1">STDEV(DW43:DZ43/DV43:DY43)*SQRT(12)</f>
        <v>7.0309999677048721E-2</v>
      </c>
      <c r="EE43" s="7">
        <f t="shared" ca="1" si="7"/>
        <v>0.27068336443813285</v>
      </c>
    </row>
    <row r="44" spans="1:135" x14ac:dyDescent="0.35">
      <c r="A44" s="3" t="s">
        <v>124</v>
      </c>
      <c r="B44" s="3">
        <v>20</v>
      </c>
      <c r="C44" s="3">
        <v>50</v>
      </c>
      <c r="D44" s="3">
        <v>0</v>
      </c>
      <c r="E44" s="3">
        <v>30</v>
      </c>
      <c r="F44" s="3">
        <v>0</v>
      </c>
      <c r="G44" s="3">
        <v>0</v>
      </c>
      <c r="H44" s="3">
        <v>0</v>
      </c>
      <c r="I44" s="3">
        <v>0</v>
      </c>
      <c r="J44" s="3">
        <v>0</v>
      </c>
      <c r="K44" s="3">
        <v>0</v>
      </c>
      <c r="L44" s="3">
        <v>100</v>
      </c>
      <c r="M44" s="4">
        <v>1.7999999999999999E-2</v>
      </c>
      <c r="N44" s="4">
        <v>3.61E-2</v>
      </c>
      <c r="O44" s="3">
        <v>0.5</v>
      </c>
      <c r="P44" s="3">
        <v>20.02789956157832</v>
      </c>
      <c r="Q44" s="3">
        <v>50.402128186092554</v>
      </c>
      <c r="R44" s="3">
        <v>0</v>
      </c>
      <c r="S44" s="3">
        <v>30.018467220683288</v>
      </c>
      <c r="T44" s="3">
        <v>0</v>
      </c>
      <c r="U44" s="3">
        <v>0</v>
      </c>
      <c r="V44" s="3">
        <v>0</v>
      </c>
      <c r="W44" s="3">
        <v>0</v>
      </c>
      <c r="X44" s="3">
        <v>0</v>
      </c>
      <c r="Y44" s="3">
        <v>0</v>
      </c>
      <c r="Z44" s="3">
        <f t="shared" si="0"/>
        <v>100.44849496835417</v>
      </c>
      <c r="AA44" s="3">
        <v>20.031888388417908</v>
      </c>
      <c r="AB44" s="3">
        <v>50.93535281692094</v>
      </c>
      <c r="AC44" s="3">
        <v>0</v>
      </c>
      <c r="AD44" s="3">
        <v>30.649430594028928</v>
      </c>
      <c r="AE44" s="3">
        <v>0</v>
      </c>
      <c r="AF44" s="3">
        <v>0</v>
      </c>
      <c r="AG44" s="3">
        <v>0</v>
      </c>
      <c r="AH44" s="3">
        <v>0</v>
      </c>
      <c r="AI44" s="3">
        <v>0</v>
      </c>
      <c r="AJ44" s="3">
        <v>0</v>
      </c>
      <c r="AK44" s="3">
        <f t="shared" si="1"/>
        <v>101.61667179936778</v>
      </c>
      <c r="AL44" s="20"/>
      <c r="AM44" s="20"/>
      <c r="AN44" s="20"/>
      <c r="AO44" s="20"/>
      <c r="AP44" s="20"/>
      <c r="AQ44" s="20"/>
      <c r="AR44" s="20"/>
      <c r="AS44" s="20"/>
      <c r="AT44" s="20"/>
      <c r="AU44" s="20"/>
      <c r="AV44" s="22">
        <f t="array" ref="AV44">IF(ISNUMBER(AL44),SUM(ABS(AL44:AU44*AK44/100-AA44:AJ44))/2*0.005,0)</f>
        <v>0</v>
      </c>
      <c r="AW44" s="3">
        <f t="array" ref="AW44:BF44">IF(AV44=0,AA44:AJ44,AL44:AU44*(AK44-AV44)/100)</f>
        <v>20.031888388417908</v>
      </c>
      <c r="AX44" s="3">
        <v>50.93535281692094</v>
      </c>
      <c r="AY44" s="3">
        <v>0</v>
      </c>
      <c r="AZ44" s="3">
        <v>30.649430594028928</v>
      </c>
      <c r="BA44" s="3">
        <v>0</v>
      </c>
      <c r="BB44" s="3">
        <v>0</v>
      </c>
      <c r="BC44" s="3">
        <v>0</v>
      </c>
      <c r="BD44" s="3">
        <v>0</v>
      </c>
      <c r="BE44" s="3">
        <v>0</v>
      </c>
      <c r="BF44" s="3">
        <v>0</v>
      </c>
      <c r="BG44" s="3">
        <f t="shared" si="4"/>
        <v>101.61667179936778</v>
      </c>
      <c r="BH44" s="3">
        <v>20.067816446507937</v>
      </c>
      <c r="BI44" s="3">
        <v>50.978844823473565</v>
      </c>
      <c r="BJ44" s="3">
        <v>0</v>
      </c>
      <c r="BK44" s="3">
        <v>31.452985293479117</v>
      </c>
      <c r="BL44" s="3">
        <v>0</v>
      </c>
      <c r="BM44" s="3">
        <v>0</v>
      </c>
      <c r="BN44" s="3">
        <v>0</v>
      </c>
      <c r="BO44" s="3">
        <v>0</v>
      </c>
      <c r="BP44" s="3">
        <v>0</v>
      </c>
      <c r="BQ44" s="3">
        <v>0</v>
      </c>
      <c r="BR44" s="3">
        <f t="shared" si="2"/>
        <v>102.49964656346062</v>
      </c>
      <c r="BS44" s="3">
        <v>20.039844579696794</v>
      </c>
      <c r="BT44" s="3">
        <v>50.835645821160448</v>
      </c>
      <c r="BU44" s="3">
        <v>0</v>
      </c>
      <c r="BV44" s="3">
        <v>30.825594508908392</v>
      </c>
      <c r="BW44" s="3">
        <v>0</v>
      </c>
      <c r="BX44" s="3">
        <v>0</v>
      </c>
      <c r="BY44" s="3">
        <v>0</v>
      </c>
      <c r="BZ44" s="3">
        <v>0</v>
      </c>
      <c r="CA44" s="3">
        <v>0</v>
      </c>
      <c r="CB44" s="3">
        <v>0</v>
      </c>
      <c r="CC44" s="3">
        <f t="shared" si="3"/>
        <v>101.70108490976564</v>
      </c>
      <c r="CD44" s="3"/>
      <c r="CE44" s="3"/>
      <c r="CF44" s="3"/>
      <c r="CG44" s="3"/>
      <c r="CH44" s="3"/>
      <c r="CI44" s="3"/>
      <c r="CJ44" s="3"/>
      <c r="CK44" s="3"/>
      <c r="CL44" s="3"/>
      <c r="CM44" s="3"/>
      <c r="CN44" s="22">
        <f t="array" ref="CN44">IF(ISNUMBER(CD44),SUM(ABS(CD44:CM44*CC44/100-BS44:CB44))/2*0.005,0)</f>
        <v>0</v>
      </c>
      <c r="CO44" s="3">
        <f t="array" ref="CO44:CX44">IF(CN44=0,BS44:CB44,CD44:CM44*(CC44-CN44)/100)</f>
        <v>20.039844579696794</v>
      </c>
      <c r="CP44" s="3">
        <v>50.835645821160448</v>
      </c>
      <c r="CQ44" s="3">
        <v>0</v>
      </c>
      <c r="CR44" s="3">
        <v>30.825594508908392</v>
      </c>
      <c r="CS44" s="3">
        <v>0</v>
      </c>
      <c r="CT44" s="3">
        <v>0</v>
      </c>
      <c r="CU44" s="3">
        <v>0</v>
      </c>
      <c r="CV44" s="3">
        <v>0</v>
      </c>
      <c r="CW44" s="3">
        <v>0</v>
      </c>
      <c r="CX44" s="3">
        <v>0</v>
      </c>
      <c r="CY44" s="3">
        <f t="shared" si="5"/>
        <v>101.70108490976564</v>
      </c>
      <c r="CZ44" s="3"/>
      <c r="DA44" s="3"/>
      <c r="DB44" s="3"/>
      <c r="DC44" s="3"/>
      <c r="DD44" s="3"/>
      <c r="DE44" s="3"/>
      <c r="DF44" s="3"/>
      <c r="DG44" s="3"/>
      <c r="DH44" s="3"/>
      <c r="DI44" s="3"/>
      <c r="DJ44" s="3"/>
      <c r="DK44" s="3"/>
      <c r="DL44" s="3"/>
      <c r="DM44" s="3"/>
      <c r="DN44" s="3"/>
      <c r="DO44" s="3"/>
      <c r="DP44" s="3"/>
      <c r="DQ44" s="3"/>
      <c r="DR44" s="3"/>
      <c r="DS44" s="3"/>
      <c r="DT44" s="3"/>
      <c r="DU44" s="3"/>
      <c r="DV44" s="3">
        <v>100</v>
      </c>
      <c r="DW44" s="3">
        <f ca="1"/>
        <v>100.44849496835417</v>
      </c>
      <c r="DX44" s="3">
        <f ca="1"/>
        <v>101.61667179936778</v>
      </c>
      <c r="DY44" s="3">
        <f ca="1"/>
        <v>102.49964656346062</v>
      </c>
      <c r="DZ44" s="3">
        <f ca="1"/>
        <v>101.70108490976564</v>
      </c>
      <c r="EA44" s="3"/>
      <c r="EB44" s="3"/>
      <c r="EC44" s="4">
        <f t="shared" ca="1" si="6"/>
        <v>1.7010849097656378E-2</v>
      </c>
      <c r="ED44" s="32">
        <f t="array" aca="1" ref="ED44" ca="1">STDEV(DW44:DZ44/DV44:DY44)*SQRT(12)</f>
        <v>2.9611047490516608E-2</v>
      </c>
      <c r="EE44" s="7">
        <f t="shared" ca="1" si="7"/>
        <v>0.57447643833283379</v>
      </c>
    </row>
    <row r="45" spans="1:135" x14ac:dyDescent="0.35">
      <c r="A45" s="3" t="s">
        <v>93</v>
      </c>
      <c r="B45" s="3">
        <v>0</v>
      </c>
      <c r="C45" s="3">
        <v>0</v>
      </c>
      <c r="D45" s="3">
        <v>0</v>
      </c>
      <c r="E45" s="3">
        <v>10</v>
      </c>
      <c r="F45" s="3">
        <v>0</v>
      </c>
      <c r="G45" s="3">
        <v>20</v>
      </c>
      <c r="H45" s="3">
        <v>0</v>
      </c>
      <c r="I45" s="3">
        <v>30</v>
      </c>
      <c r="J45" s="3">
        <v>40</v>
      </c>
      <c r="K45" s="3">
        <v>0</v>
      </c>
      <c r="L45" s="3">
        <v>100</v>
      </c>
      <c r="M45" s="4">
        <v>9.5000000000000001E-2</v>
      </c>
      <c r="N45" s="4">
        <v>0.1</v>
      </c>
      <c r="O45" s="3">
        <v>0.8</v>
      </c>
      <c r="P45" s="3">
        <v>0</v>
      </c>
      <c r="Q45" s="3">
        <v>0</v>
      </c>
      <c r="R45" s="3">
        <v>0</v>
      </c>
      <c r="S45" s="3">
        <v>10.006155740227761</v>
      </c>
      <c r="T45" s="3">
        <v>0</v>
      </c>
      <c r="U45" s="3">
        <v>20.237358101135193</v>
      </c>
      <c r="V45" s="3">
        <v>0</v>
      </c>
      <c r="W45" s="3">
        <v>30.5</v>
      </c>
      <c r="X45" s="3">
        <v>41.373626373626379</v>
      </c>
      <c r="Y45" s="3">
        <v>0</v>
      </c>
      <c r="Z45" s="3">
        <f t="shared" si="0"/>
        <v>102.11714021498933</v>
      </c>
      <c r="AA45" s="3">
        <v>0</v>
      </c>
      <c r="AB45" s="3">
        <v>0</v>
      </c>
      <c r="AC45" s="3">
        <v>0</v>
      </c>
      <c r="AD45" s="3">
        <v>10.216476864676309</v>
      </c>
      <c r="AE45" s="3">
        <v>0</v>
      </c>
      <c r="AF45" s="3">
        <v>20.643274853801174</v>
      </c>
      <c r="AG45" s="3">
        <v>0</v>
      </c>
      <c r="AH45" s="3">
        <v>30.986607142857142</v>
      </c>
      <c r="AI45" s="3">
        <v>42.600732600732606</v>
      </c>
      <c r="AJ45" s="3">
        <v>0</v>
      </c>
      <c r="AK45" s="3">
        <f t="shared" si="1"/>
        <v>104.44709146206722</v>
      </c>
      <c r="AL45" s="20"/>
      <c r="AM45" s="20"/>
      <c r="AN45" s="20"/>
      <c r="AO45" s="20"/>
      <c r="AP45" s="20"/>
      <c r="AQ45" s="20"/>
      <c r="AR45" s="20"/>
      <c r="AS45" s="20"/>
      <c r="AT45" s="20"/>
      <c r="AU45" s="20"/>
      <c r="AV45" s="22">
        <f t="array" ref="AV45">IF(ISNUMBER(AL45),SUM(ABS(AL45:AU45*AK45/100-AA45:AJ45))/2*0.005,0)</f>
        <v>0</v>
      </c>
      <c r="AW45" s="3">
        <f t="array" ref="AW45:BF45">IF(AV45=0,AA45:AJ45,AL45:AU45*(AK45-AV45)/100)</f>
        <v>0</v>
      </c>
      <c r="AX45" s="3">
        <v>0</v>
      </c>
      <c r="AY45" s="3">
        <v>0</v>
      </c>
      <c r="AZ45" s="3">
        <v>10.216476864676309</v>
      </c>
      <c r="BA45" s="3">
        <v>0</v>
      </c>
      <c r="BB45" s="3">
        <v>20.643274853801174</v>
      </c>
      <c r="BC45" s="3">
        <v>0</v>
      </c>
      <c r="BD45" s="3">
        <v>30.986607142857142</v>
      </c>
      <c r="BE45" s="3">
        <v>42.600732600732606</v>
      </c>
      <c r="BF45" s="3">
        <v>0</v>
      </c>
      <c r="BG45" s="3">
        <f t="shared" si="4"/>
        <v>104.44709146206722</v>
      </c>
      <c r="BH45" s="3">
        <v>0</v>
      </c>
      <c r="BI45" s="3">
        <v>0</v>
      </c>
      <c r="BJ45" s="3">
        <v>0</v>
      </c>
      <c r="BK45" s="3">
        <v>10.484328431159705</v>
      </c>
      <c r="BL45" s="3">
        <v>0</v>
      </c>
      <c r="BM45" s="3">
        <v>21.020002411119613</v>
      </c>
      <c r="BN45" s="3">
        <v>0</v>
      </c>
      <c r="BO45" s="3">
        <v>31.270174617817609</v>
      </c>
      <c r="BP45" s="3">
        <v>43.15579100595388</v>
      </c>
      <c r="BQ45" s="3">
        <v>0</v>
      </c>
      <c r="BR45" s="3">
        <f t="shared" si="2"/>
        <v>105.93029646605081</v>
      </c>
      <c r="BS45" s="3">
        <v>0</v>
      </c>
      <c r="BT45" s="3">
        <v>0</v>
      </c>
      <c r="BU45" s="3">
        <v>0</v>
      </c>
      <c r="BV45" s="3">
        <v>10.275198169636131</v>
      </c>
      <c r="BW45" s="3">
        <v>0</v>
      </c>
      <c r="BX45" s="3">
        <v>20.716527434390869</v>
      </c>
      <c r="BY45" s="3">
        <v>0</v>
      </c>
      <c r="BZ45" s="3">
        <v>30.456061544544021</v>
      </c>
      <c r="CA45" s="3">
        <v>43.054030298329984</v>
      </c>
      <c r="CB45" s="3">
        <v>0</v>
      </c>
      <c r="CC45" s="3">
        <f t="shared" si="3"/>
        <v>104.50181744690101</v>
      </c>
      <c r="CD45" s="3"/>
      <c r="CE45" s="3"/>
      <c r="CF45" s="3"/>
      <c r="CG45" s="3"/>
      <c r="CH45" s="3"/>
      <c r="CI45" s="3"/>
      <c r="CJ45" s="3"/>
      <c r="CK45" s="3"/>
      <c r="CL45" s="3"/>
      <c r="CM45" s="3"/>
      <c r="CN45" s="22">
        <f t="array" ref="CN45">IF(ISNUMBER(CD45),SUM(ABS(CD45:CM45*CC45/100-BS45:CB45))/2*0.005,0)</f>
        <v>0</v>
      </c>
      <c r="CO45" s="3">
        <f t="array" ref="CO45:CX45">IF(CN45=0,BS45:CB45,CD45:CM45*(CC45-CN45)/100)</f>
        <v>0</v>
      </c>
      <c r="CP45" s="3">
        <v>0</v>
      </c>
      <c r="CQ45" s="3">
        <v>0</v>
      </c>
      <c r="CR45" s="3">
        <v>10.275198169636131</v>
      </c>
      <c r="CS45" s="3">
        <v>0</v>
      </c>
      <c r="CT45" s="3">
        <v>20.716527434390869</v>
      </c>
      <c r="CU45" s="3">
        <v>0</v>
      </c>
      <c r="CV45" s="3">
        <v>30.456061544544021</v>
      </c>
      <c r="CW45" s="3">
        <v>43.054030298329984</v>
      </c>
      <c r="CX45" s="3">
        <v>0</v>
      </c>
      <c r="CY45" s="3">
        <f t="shared" si="5"/>
        <v>104.50181744690101</v>
      </c>
      <c r="CZ45" s="3"/>
      <c r="DA45" s="3"/>
      <c r="DB45" s="3"/>
      <c r="DC45" s="3"/>
      <c r="DD45" s="3"/>
      <c r="DE45" s="3"/>
      <c r="DF45" s="3"/>
      <c r="DG45" s="3"/>
      <c r="DH45" s="3"/>
      <c r="DI45" s="3"/>
      <c r="DJ45" s="3"/>
      <c r="DK45" s="3"/>
      <c r="DL45" s="3"/>
      <c r="DM45" s="3"/>
      <c r="DN45" s="3"/>
      <c r="DO45" s="3"/>
      <c r="DP45" s="3"/>
      <c r="DQ45" s="3"/>
      <c r="DR45" s="3"/>
      <c r="DS45" s="3"/>
      <c r="DT45" s="3"/>
      <c r="DU45" s="3"/>
      <c r="DV45" s="3">
        <v>100</v>
      </c>
      <c r="DW45" s="3">
        <f ca="1"/>
        <v>102.11714021498933</v>
      </c>
      <c r="DX45" s="3">
        <f ca="1"/>
        <v>104.44709146206722</v>
      </c>
      <c r="DY45" s="3">
        <f ca="1"/>
        <v>105.93029646605081</v>
      </c>
      <c r="DZ45" s="3">
        <f ca="1"/>
        <v>104.50181744690101</v>
      </c>
      <c r="EA45" s="3"/>
      <c r="EB45" s="3"/>
      <c r="EC45" s="4">
        <f t="shared" ca="1" si="6"/>
        <v>4.501817446901013E-2</v>
      </c>
      <c r="ED45" s="32">
        <f t="array" aca="1" ref="ED45" ca="1">STDEV(DW45:DZ45/DV45:DY45)*SQRT(12)</f>
        <v>5.8402918319701715E-2</v>
      </c>
      <c r="EE45" s="7">
        <f t="shared" ca="1" si="7"/>
        <v>0.77082063301319037</v>
      </c>
    </row>
    <row r="46" spans="1:135" x14ac:dyDescent="0.35">
      <c r="A46" s="3" t="s">
        <v>142</v>
      </c>
      <c r="B46" s="3">
        <v>15</v>
      </c>
      <c r="C46" s="3">
        <v>0</v>
      </c>
      <c r="D46" s="3">
        <v>0</v>
      </c>
      <c r="E46" s="3">
        <v>50</v>
      </c>
      <c r="F46" s="3">
        <v>0</v>
      </c>
      <c r="G46" s="3">
        <v>0</v>
      </c>
      <c r="H46" s="3">
        <v>0</v>
      </c>
      <c r="I46" s="3">
        <v>0</v>
      </c>
      <c r="J46" s="3">
        <v>20</v>
      </c>
      <c r="K46" s="3">
        <v>15</v>
      </c>
      <c r="L46" s="3">
        <v>100</v>
      </c>
      <c r="M46" s="4">
        <v>0.06</v>
      </c>
      <c r="N46" s="4">
        <v>1.2E-2</v>
      </c>
      <c r="O46" s="3">
        <v>5</v>
      </c>
      <c r="P46" s="3">
        <v>15.020924671183739</v>
      </c>
      <c r="Q46" s="3">
        <v>0</v>
      </c>
      <c r="R46" s="3">
        <v>0</v>
      </c>
      <c r="S46" s="3">
        <v>50.030778701138814</v>
      </c>
      <c r="T46" s="3">
        <v>0</v>
      </c>
      <c r="U46" s="3">
        <v>0</v>
      </c>
      <c r="V46" s="3">
        <v>0</v>
      </c>
      <c r="W46" s="3">
        <v>0</v>
      </c>
      <c r="X46" s="3">
        <v>20.68681318681319</v>
      </c>
      <c r="Y46" s="3">
        <v>15.117044623262618</v>
      </c>
      <c r="Z46" s="3">
        <f t="shared" si="0"/>
        <v>100.85556118239836</v>
      </c>
      <c r="AA46" s="3">
        <v>15.02391629131343</v>
      </c>
      <c r="AB46" s="3">
        <v>0</v>
      </c>
      <c r="AC46" s="3">
        <v>0</v>
      </c>
      <c r="AD46" s="3">
        <v>51.082384323381554</v>
      </c>
      <c r="AE46" s="3">
        <v>0</v>
      </c>
      <c r="AF46" s="3">
        <v>0</v>
      </c>
      <c r="AG46" s="3">
        <v>0</v>
      </c>
      <c r="AH46" s="3">
        <v>0</v>
      </c>
      <c r="AI46" s="3">
        <v>21.300366300366303</v>
      </c>
      <c r="AJ46" s="3">
        <v>15.563277249451353</v>
      </c>
      <c r="AK46" s="3">
        <f t="shared" si="1"/>
        <v>102.96994416451264</v>
      </c>
      <c r="AL46" s="20"/>
      <c r="AM46" s="20"/>
      <c r="AN46" s="20"/>
      <c r="AO46" s="20"/>
      <c r="AP46" s="20"/>
      <c r="AQ46" s="20"/>
      <c r="AR46" s="20"/>
      <c r="AS46" s="20"/>
      <c r="AT46" s="20"/>
      <c r="AU46" s="20"/>
      <c r="AV46" s="22">
        <f t="array" ref="AV46">IF(ISNUMBER(AL46),SUM(ABS(AL46:AU46*AK46/100-AA46:AJ46))/2*0.005,0)</f>
        <v>0</v>
      </c>
      <c r="AW46" s="3">
        <f t="array" ref="AW46:BF46">IF(AV46=0,AA46:AJ46,AL46:AU46*(AK46-AV46)/100)</f>
        <v>15.02391629131343</v>
      </c>
      <c r="AX46" s="3">
        <v>0</v>
      </c>
      <c r="AY46" s="3">
        <v>0</v>
      </c>
      <c r="AZ46" s="3">
        <v>51.082384323381554</v>
      </c>
      <c r="BA46" s="3">
        <v>0</v>
      </c>
      <c r="BB46" s="3">
        <v>0</v>
      </c>
      <c r="BC46" s="3">
        <v>0</v>
      </c>
      <c r="BD46" s="3">
        <v>0</v>
      </c>
      <c r="BE46" s="3">
        <v>21.300366300366303</v>
      </c>
      <c r="BF46" s="3">
        <v>15.563277249451353</v>
      </c>
      <c r="BG46" s="3">
        <f t="shared" si="4"/>
        <v>102.96994416451264</v>
      </c>
      <c r="BH46" s="3">
        <v>15.050862334880954</v>
      </c>
      <c r="BI46" s="3">
        <v>0</v>
      </c>
      <c r="BJ46" s="3">
        <v>0</v>
      </c>
      <c r="BK46" s="3">
        <v>52.42164215579853</v>
      </c>
      <c r="BL46" s="3">
        <v>0</v>
      </c>
      <c r="BM46" s="3">
        <v>0</v>
      </c>
      <c r="BN46" s="3">
        <v>0</v>
      </c>
      <c r="BO46" s="3">
        <v>0</v>
      </c>
      <c r="BP46" s="3">
        <v>21.57789550297694</v>
      </c>
      <c r="BQ46" s="3">
        <v>15.93558681889583</v>
      </c>
      <c r="BR46" s="3">
        <f t="shared" si="2"/>
        <v>104.98598681255226</v>
      </c>
      <c r="BS46" s="3">
        <v>15.029883434772596</v>
      </c>
      <c r="BT46" s="3">
        <v>0</v>
      </c>
      <c r="BU46" s="3">
        <v>0</v>
      </c>
      <c r="BV46" s="3">
        <v>51.375990848180656</v>
      </c>
      <c r="BW46" s="3">
        <v>0</v>
      </c>
      <c r="BX46" s="3">
        <v>0</v>
      </c>
      <c r="BY46" s="3">
        <v>0</v>
      </c>
      <c r="BZ46" s="3">
        <v>0</v>
      </c>
      <c r="CA46" s="3">
        <v>21.527015149164992</v>
      </c>
      <c r="CB46" s="3">
        <v>16.153074587185181</v>
      </c>
      <c r="CC46" s="3">
        <f t="shared" si="3"/>
        <v>104.08596401930342</v>
      </c>
      <c r="CD46" s="3"/>
      <c r="CE46" s="3"/>
      <c r="CF46" s="3"/>
      <c r="CG46" s="3"/>
      <c r="CH46" s="3"/>
      <c r="CI46" s="3"/>
      <c r="CJ46" s="3"/>
      <c r="CK46" s="3"/>
      <c r="CL46" s="3"/>
      <c r="CM46" s="3"/>
      <c r="CN46" s="22">
        <f t="array" ref="CN46">IF(ISNUMBER(CD46),SUM(ABS(CD46:CM46*CC46/100-BS46:CB46))/2*0.005,0)</f>
        <v>0</v>
      </c>
      <c r="CO46" s="3">
        <f t="array" ref="CO46:CX46">IF(CN46=0,BS46:CB46,CD46:CM46*(CC46-CN46)/100)</f>
        <v>15.029883434772596</v>
      </c>
      <c r="CP46" s="3">
        <v>0</v>
      </c>
      <c r="CQ46" s="3">
        <v>0</v>
      </c>
      <c r="CR46" s="3">
        <v>51.375990848180656</v>
      </c>
      <c r="CS46" s="3">
        <v>0</v>
      </c>
      <c r="CT46" s="3">
        <v>0</v>
      </c>
      <c r="CU46" s="3">
        <v>0</v>
      </c>
      <c r="CV46" s="3">
        <v>0</v>
      </c>
      <c r="CW46" s="3">
        <v>21.527015149164992</v>
      </c>
      <c r="CX46" s="3">
        <v>16.153074587185181</v>
      </c>
      <c r="CY46" s="3">
        <f t="shared" si="5"/>
        <v>104.08596401930342</v>
      </c>
      <c r="CZ46" s="3"/>
      <c r="DA46" s="3"/>
      <c r="DB46" s="3"/>
      <c r="DC46" s="3"/>
      <c r="DD46" s="3"/>
      <c r="DE46" s="3"/>
      <c r="DF46" s="3"/>
      <c r="DG46" s="3"/>
      <c r="DH46" s="3"/>
      <c r="DI46" s="3"/>
      <c r="DJ46" s="3"/>
      <c r="DK46" s="3"/>
      <c r="DL46" s="3"/>
      <c r="DM46" s="3"/>
      <c r="DN46" s="3"/>
      <c r="DO46" s="3"/>
      <c r="DP46" s="3"/>
      <c r="DQ46" s="3"/>
      <c r="DR46" s="3"/>
      <c r="DS46" s="3"/>
      <c r="DT46" s="3"/>
      <c r="DU46" s="3"/>
      <c r="DV46" s="3">
        <v>100</v>
      </c>
      <c r="DW46" s="3">
        <f ca="1"/>
        <v>100.85556118239836</v>
      </c>
      <c r="DX46" s="3">
        <f ca="1"/>
        <v>102.96994416451264</v>
      </c>
      <c r="DY46" s="3">
        <f ca="1"/>
        <v>104.98598681255226</v>
      </c>
      <c r="DZ46" s="3">
        <f ca="1"/>
        <v>104.08596401930342</v>
      </c>
      <c r="EA46" s="3"/>
      <c r="EB46" s="3"/>
      <c r="EC46" s="4">
        <f t="shared" ca="1" si="6"/>
        <v>4.0859640193034119E-2</v>
      </c>
      <c r="ED46" s="32">
        <f t="array" aca="1" ref="ED46" ca="1">STDEV(DW46:DZ46/DV46:DY46)*SQRT(12)</f>
        <v>4.7283874922379607E-2</v>
      </c>
      <c r="EE46" s="7">
        <f t="shared" ca="1" si="7"/>
        <v>0.86413476602982731</v>
      </c>
    </row>
    <row r="47" spans="1:135" x14ac:dyDescent="0.35">
      <c r="A47" s="6" t="s">
        <v>47</v>
      </c>
      <c r="B47" s="3">
        <v>20</v>
      </c>
      <c r="C47" s="3">
        <v>0</v>
      </c>
      <c r="D47" s="3">
        <v>0</v>
      </c>
      <c r="E47" s="3">
        <v>0</v>
      </c>
      <c r="F47" s="3">
        <v>50</v>
      </c>
      <c r="G47" s="3">
        <v>0</v>
      </c>
      <c r="H47" s="3">
        <v>0</v>
      </c>
      <c r="I47" s="3">
        <v>30</v>
      </c>
      <c r="J47" s="3">
        <v>0</v>
      </c>
      <c r="K47" s="3">
        <v>0</v>
      </c>
      <c r="L47" s="3">
        <v>100</v>
      </c>
      <c r="M47" s="4">
        <v>0.04</v>
      </c>
      <c r="N47" s="4">
        <v>0.16</v>
      </c>
      <c r="O47" s="3">
        <v>0.25</v>
      </c>
      <c r="P47" s="3">
        <v>20.02789956157832</v>
      </c>
      <c r="Q47" s="3">
        <v>0</v>
      </c>
      <c r="R47" s="3">
        <v>0</v>
      </c>
      <c r="S47" s="3">
        <v>0</v>
      </c>
      <c r="T47" s="3">
        <v>50.246743790955428</v>
      </c>
      <c r="U47" s="3">
        <v>0</v>
      </c>
      <c r="V47" s="3">
        <v>0</v>
      </c>
      <c r="W47" s="3">
        <v>30.5</v>
      </c>
      <c r="X47" s="3">
        <v>0</v>
      </c>
      <c r="Y47" s="3">
        <v>0</v>
      </c>
      <c r="Z47" s="3">
        <f t="shared" si="0"/>
        <v>100.77464335253374</v>
      </c>
      <c r="AA47" s="3">
        <v>20.031888388417908</v>
      </c>
      <c r="AB47" s="3">
        <v>0</v>
      </c>
      <c r="AC47" s="3">
        <v>0</v>
      </c>
      <c r="AD47" s="3">
        <v>0</v>
      </c>
      <c r="AE47" s="3">
        <v>48.713696302888124</v>
      </c>
      <c r="AF47" s="3">
        <v>0</v>
      </c>
      <c r="AG47" s="3">
        <v>0</v>
      </c>
      <c r="AH47" s="3">
        <v>30.986607142857142</v>
      </c>
      <c r="AI47" s="3">
        <v>0</v>
      </c>
      <c r="AJ47" s="3">
        <v>0</v>
      </c>
      <c r="AK47" s="3">
        <f t="shared" si="1"/>
        <v>99.732191834163174</v>
      </c>
      <c r="AL47" s="20"/>
      <c r="AM47" s="20"/>
      <c r="AN47" s="20"/>
      <c r="AO47" s="20"/>
      <c r="AP47" s="20"/>
      <c r="AQ47" s="20"/>
      <c r="AR47" s="20"/>
      <c r="AS47" s="20"/>
      <c r="AT47" s="20"/>
      <c r="AU47" s="20"/>
      <c r="AV47" s="22">
        <f t="array" ref="AV47">IF(ISNUMBER(AL47),SUM(ABS(AL47:AU47*AK47/100-AA47:AJ47))/2*0.005,0)</f>
        <v>0</v>
      </c>
      <c r="AW47" s="3">
        <f t="array" ref="AW47:BF47">IF(AV47=0,AA47:AJ47,AL47:AU47*(AK47-AV47)/100)</f>
        <v>20.031888388417908</v>
      </c>
      <c r="AX47" s="3">
        <v>0</v>
      </c>
      <c r="AY47" s="3">
        <v>0</v>
      </c>
      <c r="AZ47" s="3">
        <v>0</v>
      </c>
      <c r="BA47" s="3">
        <v>48.713696302888124</v>
      </c>
      <c r="BB47" s="3">
        <v>0</v>
      </c>
      <c r="BC47" s="3">
        <v>0</v>
      </c>
      <c r="BD47" s="3">
        <v>30.986607142857142</v>
      </c>
      <c r="BE47" s="3">
        <v>0</v>
      </c>
      <c r="BF47" s="3">
        <v>0</v>
      </c>
      <c r="BG47" s="3">
        <f t="shared" si="4"/>
        <v>99.732191834163174</v>
      </c>
      <c r="BH47" s="3">
        <v>20.067816446507937</v>
      </c>
      <c r="BI47" s="3">
        <v>0</v>
      </c>
      <c r="BJ47" s="3">
        <v>0</v>
      </c>
      <c r="BK47" s="3">
        <v>0</v>
      </c>
      <c r="BL47" s="3">
        <v>51.791926219561532</v>
      </c>
      <c r="BM47" s="3">
        <v>0</v>
      </c>
      <c r="BN47" s="3">
        <v>0</v>
      </c>
      <c r="BO47" s="3">
        <v>31.270174617817609</v>
      </c>
      <c r="BP47" s="3">
        <v>0</v>
      </c>
      <c r="BQ47" s="3">
        <v>0</v>
      </c>
      <c r="BR47" s="3">
        <f t="shared" si="2"/>
        <v>103.12991728388707</v>
      </c>
      <c r="BS47" s="3">
        <v>20.039844579696794</v>
      </c>
      <c r="BT47" s="3">
        <v>0</v>
      </c>
      <c r="BU47" s="3">
        <v>0</v>
      </c>
      <c r="BV47" s="3">
        <v>0</v>
      </c>
      <c r="BW47" s="3">
        <v>49.911010436048876</v>
      </c>
      <c r="BX47" s="3">
        <v>0</v>
      </c>
      <c r="BY47" s="3">
        <v>0</v>
      </c>
      <c r="BZ47" s="3">
        <v>30.456061544544021</v>
      </c>
      <c r="CA47" s="3">
        <v>0</v>
      </c>
      <c r="CB47" s="3">
        <v>0</v>
      </c>
      <c r="CC47" s="3">
        <f t="shared" si="3"/>
        <v>100.40691656028969</v>
      </c>
      <c r="CD47" s="3"/>
      <c r="CE47" s="3"/>
      <c r="CF47" s="3"/>
      <c r="CG47" s="3"/>
      <c r="CH47" s="3"/>
      <c r="CI47" s="3"/>
      <c r="CJ47" s="3"/>
      <c r="CK47" s="3"/>
      <c r="CL47" s="3"/>
      <c r="CM47" s="3"/>
      <c r="CN47" s="22">
        <f t="array" ref="CN47">IF(ISNUMBER(CD47),SUM(ABS(CD47:CM47*CC47/100-BS47:CB47))/2*0.005,0)</f>
        <v>0</v>
      </c>
      <c r="CO47" s="3">
        <f t="array" ref="CO47:CX47">IF(CN47=0,BS47:CB47,CD47:CM47*(CC47-CN47)/100)</f>
        <v>20.039844579696794</v>
      </c>
      <c r="CP47" s="3">
        <v>0</v>
      </c>
      <c r="CQ47" s="3">
        <v>0</v>
      </c>
      <c r="CR47" s="3">
        <v>0</v>
      </c>
      <c r="CS47" s="3">
        <v>49.911010436048876</v>
      </c>
      <c r="CT47" s="3">
        <v>0</v>
      </c>
      <c r="CU47" s="3">
        <v>0</v>
      </c>
      <c r="CV47" s="3">
        <v>30.456061544544021</v>
      </c>
      <c r="CW47" s="3">
        <v>0</v>
      </c>
      <c r="CX47" s="3">
        <v>0</v>
      </c>
      <c r="CY47" s="3">
        <f t="shared" si="5"/>
        <v>100.40691656028969</v>
      </c>
      <c r="CZ47" s="3"/>
      <c r="DA47" s="3"/>
      <c r="DB47" s="3"/>
      <c r="DC47" s="3"/>
      <c r="DD47" s="3"/>
      <c r="DE47" s="3"/>
      <c r="DF47" s="3"/>
      <c r="DG47" s="3"/>
      <c r="DH47" s="3"/>
      <c r="DI47" s="3"/>
      <c r="DJ47" s="3"/>
      <c r="DK47" s="3"/>
      <c r="DL47" s="3"/>
      <c r="DM47" s="3"/>
      <c r="DN47" s="3"/>
      <c r="DO47" s="3"/>
      <c r="DP47" s="3"/>
      <c r="DQ47" s="3"/>
      <c r="DR47" s="3"/>
      <c r="DS47" s="3"/>
      <c r="DT47" s="3"/>
      <c r="DU47" s="3"/>
      <c r="DV47" s="3">
        <v>100</v>
      </c>
      <c r="DW47" s="3">
        <f ca="1"/>
        <v>100.77464335253374</v>
      </c>
      <c r="DX47" s="3">
        <f ca="1"/>
        <v>99.732191834163174</v>
      </c>
      <c r="DY47" s="3">
        <f ca="1"/>
        <v>103.12991728388707</v>
      </c>
      <c r="DZ47" s="3">
        <f ca="1"/>
        <v>100.40691656028969</v>
      </c>
      <c r="EA47" s="3"/>
      <c r="EB47" s="3"/>
      <c r="EC47" s="4">
        <f t="shared" ca="1" si="6"/>
        <v>4.0691656028968293E-3</v>
      </c>
      <c r="ED47" s="32">
        <f t="array" aca="1" ref="ED47" ca="1">STDEV(DW47:DZ47/DV47:DY47)*SQRT(12)</f>
        <v>8.9853371905359691E-2</v>
      </c>
      <c r="EE47" s="7">
        <f t="shared" ca="1" si="7"/>
        <v>4.5286732335240346E-2</v>
      </c>
    </row>
    <row r="48" spans="1:135" x14ac:dyDescent="0.35">
      <c r="A48" s="3" t="s">
        <v>35</v>
      </c>
      <c r="B48" s="3">
        <v>0</v>
      </c>
      <c r="C48" s="3">
        <v>0</v>
      </c>
      <c r="D48" s="3">
        <v>0</v>
      </c>
      <c r="E48" s="3">
        <v>60</v>
      </c>
      <c r="F48" s="3">
        <v>10</v>
      </c>
      <c r="G48" s="3">
        <v>0</v>
      </c>
      <c r="H48" s="3">
        <v>10</v>
      </c>
      <c r="I48" s="3">
        <v>0</v>
      </c>
      <c r="J48" s="3">
        <v>0</v>
      </c>
      <c r="K48" s="3">
        <v>20</v>
      </c>
      <c r="L48" s="3">
        <v>100</v>
      </c>
      <c r="M48" s="4">
        <v>0.17</v>
      </c>
      <c r="N48" s="4">
        <v>0.2</v>
      </c>
      <c r="O48" s="3">
        <v>1</v>
      </c>
      <c r="P48" s="3">
        <v>0</v>
      </c>
      <c r="Q48" s="3">
        <v>0</v>
      </c>
      <c r="R48" s="3">
        <v>0</v>
      </c>
      <c r="S48" s="3">
        <v>60.036934441366576</v>
      </c>
      <c r="T48" s="3">
        <v>10.049348758191085</v>
      </c>
      <c r="U48" s="3">
        <v>0</v>
      </c>
      <c r="V48" s="3">
        <v>10.111026033690658</v>
      </c>
      <c r="W48" s="3">
        <v>0</v>
      </c>
      <c r="X48" s="3">
        <v>0</v>
      </c>
      <c r="Y48" s="3">
        <v>20.156059497683493</v>
      </c>
      <c r="Z48" s="3">
        <f t="shared" si="0"/>
        <v>100.35336873093181</v>
      </c>
      <c r="AA48" s="3">
        <v>0</v>
      </c>
      <c r="AB48" s="3">
        <v>0</v>
      </c>
      <c r="AC48" s="3">
        <v>0</v>
      </c>
      <c r="AD48" s="3">
        <v>61.298861188057856</v>
      </c>
      <c r="AE48" s="3">
        <v>9.7427392605776237</v>
      </c>
      <c r="AF48" s="3">
        <v>0</v>
      </c>
      <c r="AG48" s="3">
        <v>9.9655436447166927</v>
      </c>
      <c r="AH48" s="3">
        <v>0</v>
      </c>
      <c r="AI48" s="3">
        <v>0</v>
      </c>
      <c r="AJ48" s="3">
        <v>20.751036332601807</v>
      </c>
      <c r="AK48" s="3">
        <f t="shared" si="1"/>
        <v>101.75818042595398</v>
      </c>
      <c r="AL48" s="20"/>
      <c r="AM48" s="20"/>
      <c r="AN48" s="20"/>
      <c r="AO48" s="20"/>
      <c r="AP48" s="20"/>
      <c r="AQ48" s="20"/>
      <c r="AR48" s="20"/>
      <c r="AS48" s="20"/>
      <c r="AT48" s="20"/>
      <c r="AU48" s="20"/>
      <c r="AV48" s="22">
        <f t="array" ref="AV48">IF(ISNUMBER(AL48),SUM(ABS(AL48:AU48*AK48/100-AA48:AJ48))/2*0.005,0)</f>
        <v>0</v>
      </c>
      <c r="AW48" s="3">
        <f t="array" ref="AW48:BF48">IF(AV48=0,AA48:AJ48,AL48:AU48*(AK48-AV48)/100)</f>
        <v>0</v>
      </c>
      <c r="AX48" s="3">
        <v>0</v>
      </c>
      <c r="AY48" s="3">
        <v>0</v>
      </c>
      <c r="AZ48" s="3">
        <v>61.298861188057856</v>
      </c>
      <c r="BA48" s="3">
        <v>9.7427392605776237</v>
      </c>
      <c r="BB48" s="3">
        <v>0</v>
      </c>
      <c r="BC48" s="3">
        <v>9.9655436447166927</v>
      </c>
      <c r="BD48" s="3">
        <v>0</v>
      </c>
      <c r="BE48" s="3">
        <v>0</v>
      </c>
      <c r="BF48" s="3">
        <v>20.751036332601807</v>
      </c>
      <c r="BG48" s="3">
        <f t="shared" si="4"/>
        <v>101.75818042595398</v>
      </c>
      <c r="BH48" s="3">
        <v>0</v>
      </c>
      <c r="BI48" s="3">
        <v>0</v>
      </c>
      <c r="BJ48" s="3">
        <v>0</v>
      </c>
      <c r="BK48" s="3">
        <v>62.905970586958233</v>
      </c>
      <c r="BL48" s="3">
        <v>10.358385243912306</v>
      </c>
      <c r="BM48" s="3">
        <v>0</v>
      </c>
      <c r="BN48" s="3">
        <v>10.176110260336905</v>
      </c>
      <c r="BO48" s="3">
        <v>0</v>
      </c>
      <c r="BP48" s="3">
        <v>0</v>
      </c>
      <c r="BQ48" s="3">
        <v>21.24744909186111</v>
      </c>
      <c r="BR48" s="3">
        <f t="shared" si="2"/>
        <v>104.68791518306855</v>
      </c>
      <c r="BS48" s="3">
        <v>0</v>
      </c>
      <c r="BT48" s="3">
        <v>0</v>
      </c>
      <c r="BU48" s="3">
        <v>0</v>
      </c>
      <c r="BV48" s="3">
        <v>61.651189017816783</v>
      </c>
      <c r="BW48" s="3">
        <v>9.9822020872097745</v>
      </c>
      <c r="BX48" s="3">
        <v>0</v>
      </c>
      <c r="BY48" s="3">
        <v>9.6937212863705966</v>
      </c>
      <c r="BZ48" s="3">
        <v>0</v>
      </c>
      <c r="CA48" s="3">
        <v>0</v>
      </c>
      <c r="CB48" s="3">
        <v>21.537432782913577</v>
      </c>
      <c r="CC48" s="3">
        <f t="shared" si="3"/>
        <v>102.86454517431073</v>
      </c>
      <c r="CD48" s="3"/>
      <c r="CE48" s="3"/>
      <c r="CF48" s="3"/>
      <c r="CG48" s="3"/>
      <c r="CH48" s="3"/>
      <c r="CI48" s="3"/>
      <c r="CJ48" s="3"/>
      <c r="CK48" s="3"/>
      <c r="CL48" s="3"/>
      <c r="CM48" s="3"/>
      <c r="CN48" s="22">
        <f t="array" ref="CN48">IF(ISNUMBER(CD48),SUM(ABS(CD48:CM48*CC48/100-BS48:CB48))/2*0.005,0)</f>
        <v>0</v>
      </c>
      <c r="CO48" s="3">
        <f t="array" ref="CO48:CX48">IF(CN48=0,BS48:CB48,CD48:CM48*(CC48-CN48)/100)</f>
        <v>0</v>
      </c>
      <c r="CP48" s="3">
        <v>0</v>
      </c>
      <c r="CQ48" s="3">
        <v>0</v>
      </c>
      <c r="CR48" s="3">
        <v>61.651189017816783</v>
      </c>
      <c r="CS48" s="3">
        <v>9.9822020872097745</v>
      </c>
      <c r="CT48" s="3">
        <v>0</v>
      </c>
      <c r="CU48" s="3">
        <v>9.6937212863705966</v>
      </c>
      <c r="CV48" s="3">
        <v>0</v>
      </c>
      <c r="CW48" s="3">
        <v>0</v>
      </c>
      <c r="CX48" s="3">
        <v>21.537432782913577</v>
      </c>
      <c r="CY48" s="3">
        <f t="shared" si="5"/>
        <v>102.86454517431073</v>
      </c>
      <c r="CZ48" s="3"/>
      <c r="DA48" s="3"/>
      <c r="DB48" s="3"/>
      <c r="DC48" s="3"/>
      <c r="DD48" s="3"/>
      <c r="DE48" s="3"/>
      <c r="DF48" s="3"/>
      <c r="DG48" s="3"/>
      <c r="DH48" s="3"/>
      <c r="DI48" s="3"/>
      <c r="DJ48" s="3"/>
      <c r="DK48" s="3"/>
      <c r="DL48" s="3"/>
      <c r="DM48" s="3"/>
      <c r="DN48" s="3"/>
      <c r="DO48" s="3"/>
      <c r="DP48" s="3"/>
      <c r="DQ48" s="3"/>
      <c r="DR48" s="3"/>
      <c r="DS48" s="3"/>
      <c r="DT48" s="3"/>
      <c r="DU48" s="3"/>
      <c r="DV48" s="3">
        <v>100</v>
      </c>
      <c r="DW48" s="3">
        <f ca="1"/>
        <v>100.35336873093181</v>
      </c>
      <c r="DX48" s="3">
        <f ca="1"/>
        <v>101.75818042595398</v>
      </c>
      <c r="DY48" s="3">
        <f ca="1"/>
        <v>104.68791518306855</v>
      </c>
      <c r="DZ48" s="3">
        <f ca="1"/>
        <v>102.86454517431073</v>
      </c>
      <c r="EA48" s="3"/>
      <c r="EB48" s="3"/>
      <c r="EC48" s="4">
        <f t="shared" ca="1" si="6"/>
        <v>2.8645451743107397E-2</v>
      </c>
      <c r="ED48" s="32">
        <f t="array" aca="1" ref="ED48" ca="1">STDEV(DW48:DZ48/DV48:DY48)*SQRT(12)</f>
        <v>6.7285798793317947E-2</v>
      </c>
      <c r="EE48" s="7">
        <f t="shared" ca="1" si="7"/>
        <v>0.4257280474754821</v>
      </c>
    </row>
    <row r="49" spans="1:135" x14ac:dyDescent="0.35">
      <c r="A49" s="3" t="s">
        <v>43</v>
      </c>
      <c r="B49" s="3">
        <v>0</v>
      </c>
      <c r="C49" s="3">
        <v>10</v>
      </c>
      <c r="D49" s="3">
        <v>10</v>
      </c>
      <c r="E49" s="3">
        <v>40</v>
      </c>
      <c r="F49" s="3">
        <v>5</v>
      </c>
      <c r="G49" s="3">
        <v>0</v>
      </c>
      <c r="H49" s="3">
        <v>15</v>
      </c>
      <c r="I49" s="3">
        <v>0</v>
      </c>
      <c r="J49" s="3">
        <v>0</v>
      </c>
      <c r="K49" s="3">
        <v>20</v>
      </c>
      <c r="L49" s="3">
        <v>100</v>
      </c>
      <c r="M49" s="4">
        <v>0.13700000000000001</v>
      </c>
      <c r="N49" s="4">
        <v>0.17399999999999999</v>
      </c>
      <c r="O49" s="3">
        <v>0.98</v>
      </c>
      <c r="P49" s="3">
        <v>0</v>
      </c>
      <c r="Q49" s="3">
        <v>10.080425637218511</v>
      </c>
      <c r="R49" s="3">
        <v>10.131426016987035</v>
      </c>
      <c r="S49" s="3">
        <v>40.024622960911046</v>
      </c>
      <c r="T49" s="3">
        <v>5.0246743790955426</v>
      </c>
      <c r="U49" s="3">
        <v>0</v>
      </c>
      <c r="V49" s="3">
        <v>15.166539050535986</v>
      </c>
      <c r="W49" s="3">
        <v>0</v>
      </c>
      <c r="X49" s="3">
        <v>0</v>
      </c>
      <c r="Y49" s="3">
        <v>20.156059497683493</v>
      </c>
      <c r="Z49" s="3">
        <f t="shared" si="0"/>
        <v>100.58374754243161</v>
      </c>
      <c r="AA49" s="3">
        <v>0</v>
      </c>
      <c r="AB49" s="3">
        <v>10.187070563384188</v>
      </c>
      <c r="AC49" s="3">
        <v>10.333730849594602</v>
      </c>
      <c r="AD49" s="3">
        <v>40.865907458705237</v>
      </c>
      <c r="AE49" s="3">
        <v>4.8713696302888119</v>
      </c>
      <c r="AF49" s="3">
        <v>0</v>
      </c>
      <c r="AG49" s="3">
        <v>14.948315467075037</v>
      </c>
      <c r="AH49" s="3">
        <v>0</v>
      </c>
      <c r="AI49" s="3">
        <v>0</v>
      </c>
      <c r="AJ49" s="3">
        <v>20.751036332601807</v>
      </c>
      <c r="AK49" s="3">
        <f t="shared" si="1"/>
        <v>101.95743030164968</v>
      </c>
      <c r="AL49" s="20"/>
      <c r="AM49" s="20"/>
      <c r="AN49" s="20"/>
      <c r="AO49" s="20"/>
      <c r="AP49" s="20"/>
      <c r="AQ49" s="20"/>
      <c r="AR49" s="20"/>
      <c r="AS49" s="20"/>
      <c r="AT49" s="20"/>
      <c r="AU49" s="20"/>
      <c r="AV49" s="22">
        <f t="array" ref="AV49">IF(ISNUMBER(AL49),SUM(ABS(AL49:AU49*AK49/100-AA49:AJ49))/2*0.005,0)</f>
        <v>0</v>
      </c>
      <c r="AW49" s="3">
        <f t="array" ref="AW49:BF49">IF(AV49=0,AA49:AJ49,AL49:AU49*(AK49-AV49)/100)</f>
        <v>0</v>
      </c>
      <c r="AX49" s="3">
        <v>10.187070563384188</v>
      </c>
      <c r="AY49" s="3">
        <v>10.333730849594602</v>
      </c>
      <c r="AZ49" s="3">
        <v>40.865907458705237</v>
      </c>
      <c r="BA49" s="3">
        <v>4.8713696302888119</v>
      </c>
      <c r="BB49" s="3">
        <v>0</v>
      </c>
      <c r="BC49" s="3">
        <v>14.948315467075037</v>
      </c>
      <c r="BD49" s="3">
        <v>0</v>
      </c>
      <c r="BE49" s="3">
        <v>0</v>
      </c>
      <c r="BF49" s="3">
        <v>20.751036332601807</v>
      </c>
      <c r="BG49" s="3">
        <f t="shared" si="4"/>
        <v>101.95743030164968</v>
      </c>
      <c r="BH49" s="3">
        <v>0</v>
      </c>
      <c r="BI49" s="3">
        <v>10.195768964694713</v>
      </c>
      <c r="BJ49" s="3">
        <v>10.372508267042246</v>
      </c>
      <c r="BK49" s="3">
        <v>41.93731372463882</v>
      </c>
      <c r="BL49" s="3">
        <v>5.1791926219561528</v>
      </c>
      <c r="BM49" s="3">
        <v>0</v>
      </c>
      <c r="BN49" s="3">
        <v>15.264165390505356</v>
      </c>
      <c r="BO49" s="3">
        <v>0</v>
      </c>
      <c r="BP49" s="3">
        <v>0</v>
      </c>
      <c r="BQ49" s="3">
        <v>21.24744909186111</v>
      </c>
      <c r="BR49" s="3">
        <f t="shared" si="2"/>
        <v>104.1963980606984</v>
      </c>
      <c r="BS49" s="3">
        <v>0</v>
      </c>
      <c r="BT49" s="3">
        <v>10.167129164232088</v>
      </c>
      <c r="BU49" s="3">
        <v>10.363461949000172</v>
      </c>
      <c r="BV49" s="3">
        <v>41.100792678544522</v>
      </c>
      <c r="BW49" s="3">
        <v>4.9911010436048873</v>
      </c>
      <c r="BX49" s="3">
        <v>0</v>
      </c>
      <c r="BY49" s="3">
        <v>14.540581929555893</v>
      </c>
      <c r="BZ49" s="3">
        <v>0</v>
      </c>
      <c r="CA49" s="3">
        <v>0</v>
      </c>
      <c r="CB49" s="3">
        <v>21.537432782913577</v>
      </c>
      <c r="CC49" s="3">
        <f t="shared" si="3"/>
        <v>102.70049954785114</v>
      </c>
      <c r="CD49" s="3"/>
      <c r="CE49" s="3"/>
      <c r="CF49" s="3"/>
      <c r="CG49" s="3"/>
      <c r="CH49" s="3"/>
      <c r="CI49" s="3"/>
      <c r="CJ49" s="3"/>
      <c r="CK49" s="3"/>
      <c r="CL49" s="3"/>
      <c r="CM49" s="3"/>
      <c r="CN49" s="22">
        <f t="array" ref="CN49">IF(ISNUMBER(CD49),SUM(ABS(CD49:CM49*CC49/100-BS49:CB49))/2*0.005,0)</f>
        <v>0</v>
      </c>
      <c r="CO49" s="3">
        <f t="array" ref="CO49:CX49">IF(CN49=0,BS49:CB49,CD49:CM49*(CC49-CN49)/100)</f>
        <v>0</v>
      </c>
      <c r="CP49" s="3">
        <v>10.167129164232088</v>
      </c>
      <c r="CQ49" s="3">
        <v>10.363461949000172</v>
      </c>
      <c r="CR49" s="3">
        <v>41.100792678544522</v>
      </c>
      <c r="CS49" s="3">
        <v>4.9911010436048873</v>
      </c>
      <c r="CT49" s="3">
        <v>0</v>
      </c>
      <c r="CU49" s="3">
        <v>14.540581929555893</v>
      </c>
      <c r="CV49" s="3">
        <v>0</v>
      </c>
      <c r="CW49" s="3">
        <v>0</v>
      </c>
      <c r="CX49" s="3">
        <v>21.537432782913577</v>
      </c>
      <c r="CY49" s="3">
        <f t="shared" si="5"/>
        <v>102.70049954785114</v>
      </c>
      <c r="CZ49" s="3"/>
      <c r="DA49" s="3"/>
      <c r="DB49" s="3"/>
      <c r="DC49" s="3"/>
      <c r="DD49" s="3"/>
      <c r="DE49" s="3"/>
      <c r="DF49" s="3"/>
      <c r="DG49" s="3"/>
      <c r="DH49" s="3"/>
      <c r="DI49" s="3"/>
      <c r="DJ49" s="3"/>
      <c r="DK49" s="3"/>
      <c r="DL49" s="3"/>
      <c r="DM49" s="3"/>
      <c r="DN49" s="3"/>
      <c r="DO49" s="3"/>
      <c r="DP49" s="3"/>
      <c r="DQ49" s="3"/>
      <c r="DR49" s="3"/>
      <c r="DS49" s="3"/>
      <c r="DT49" s="3"/>
      <c r="DU49" s="3"/>
      <c r="DV49" s="3">
        <v>100</v>
      </c>
      <c r="DW49" s="3">
        <f ca="1"/>
        <v>100.58374754243161</v>
      </c>
      <c r="DX49" s="3">
        <f ca="1"/>
        <v>101.95743030164968</v>
      </c>
      <c r="DY49" s="3">
        <f ca="1"/>
        <v>104.1963980606984</v>
      </c>
      <c r="DZ49" s="3">
        <f ca="1"/>
        <v>102.70049954785114</v>
      </c>
      <c r="EA49" s="3"/>
      <c r="EB49" s="3"/>
      <c r="EC49" s="4">
        <f t="shared" ca="1" si="6"/>
        <v>2.7004995478511429E-2</v>
      </c>
      <c r="ED49" s="32">
        <f t="array" aca="1" ref="ED49" ca="1">STDEV(DW49:DZ49/DV49:DY49)*SQRT(12)</f>
        <v>5.3865121626291708E-2</v>
      </c>
      <c r="EE49" s="7">
        <f t="shared" ca="1" si="7"/>
        <v>0.50134474151693398</v>
      </c>
    </row>
    <row r="50" spans="1:135" x14ac:dyDescent="0.35">
      <c r="A50" s="3" t="s">
        <v>73</v>
      </c>
      <c r="B50" s="3">
        <v>5</v>
      </c>
      <c r="C50" s="3">
        <v>15</v>
      </c>
      <c r="D50" s="3">
        <v>5</v>
      </c>
      <c r="E50" s="3">
        <v>20</v>
      </c>
      <c r="F50" s="3">
        <v>0</v>
      </c>
      <c r="G50" s="3">
        <v>20</v>
      </c>
      <c r="H50" s="3">
        <v>0</v>
      </c>
      <c r="I50" s="3">
        <v>20</v>
      </c>
      <c r="J50" s="3">
        <v>10</v>
      </c>
      <c r="K50" s="3">
        <v>5</v>
      </c>
      <c r="L50" s="3">
        <v>100</v>
      </c>
      <c r="M50" s="4">
        <v>0.04</v>
      </c>
      <c r="N50" s="4">
        <v>0.12</v>
      </c>
      <c r="O50" s="3">
        <v>0.33</v>
      </c>
      <c r="P50" s="3">
        <v>5.0069748903945799</v>
      </c>
      <c r="Q50" s="3">
        <v>15.120638455827766</v>
      </c>
      <c r="R50" s="3">
        <v>5.0657130084935176</v>
      </c>
      <c r="S50" s="3">
        <v>20.012311480455523</v>
      </c>
      <c r="T50" s="3">
        <v>0</v>
      </c>
      <c r="U50" s="3">
        <v>20.237358101135193</v>
      </c>
      <c r="V50" s="3">
        <v>0</v>
      </c>
      <c r="W50" s="3">
        <v>20.333333333333332</v>
      </c>
      <c r="X50" s="3">
        <v>10.343406593406595</v>
      </c>
      <c r="Y50" s="3">
        <v>5.0390148744208734</v>
      </c>
      <c r="Z50" s="3">
        <f t="shared" si="0"/>
        <v>101.15875073746737</v>
      </c>
      <c r="AA50" s="3">
        <v>5.007972097104477</v>
      </c>
      <c r="AB50" s="3">
        <v>15.280605845076282</v>
      </c>
      <c r="AC50" s="3">
        <v>5.1668654247973009</v>
      </c>
      <c r="AD50" s="3">
        <v>20.432953729352619</v>
      </c>
      <c r="AE50" s="3">
        <v>0</v>
      </c>
      <c r="AF50" s="3">
        <v>20.643274853801174</v>
      </c>
      <c r="AG50" s="3">
        <v>0</v>
      </c>
      <c r="AH50" s="3">
        <v>20.657738095238095</v>
      </c>
      <c r="AI50" s="3">
        <v>10.650183150183151</v>
      </c>
      <c r="AJ50" s="3">
        <v>5.1877590831504516</v>
      </c>
      <c r="AK50" s="3">
        <f t="shared" si="1"/>
        <v>103.02735227870356</v>
      </c>
      <c r="AL50" s="20"/>
      <c r="AM50" s="20"/>
      <c r="AN50" s="20"/>
      <c r="AO50" s="20"/>
      <c r="AP50" s="20"/>
      <c r="AQ50" s="20"/>
      <c r="AR50" s="20"/>
      <c r="AS50" s="20"/>
      <c r="AT50" s="20"/>
      <c r="AU50" s="20"/>
      <c r="AV50" s="22">
        <f t="array" ref="AV50">IF(ISNUMBER(AL50),SUM(ABS(AL50:AU50*AK50/100-AA50:AJ50))/2*0.005,0)</f>
        <v>0</v>
      </c>
      <c r="AW50" s="3">
        <f t="array" ref="AW50:BF50">IF(AV50=0,AA50:AJ50,AL50:AU50*(AK50-AV50)/100)</f>
        <v>5.007972097104477</v>
      </c>
      <c r="AX50" s="3">
        <v>15.280605845076282</v>
      </c>
      <c r="AY50" s="3">
        <v>5.1668654247973009</v>
      </c>
      <c r="AZ50" s="3">
        <v>20.432953729352619</v>
      </c>
      <c r="BA50" s="3">
        <v>0</v>
      </c>
      <c r="BB50" s="3">
        <v>20.643274853801174</v>
      </c>
      <c r="BC50" s="3">
        <v>0</v>
      </c>
      <c r="BD50" s="3">
        <v>20.657738095238095</v>
      </c>
      <c r="BE50" s="3">
        <v>10.650183150183151</v>
      </c>
      <c r="BF50" s="3">
        <v>5.1877590831504516</v>
      </c>
      <c r="BG50" s="3">
        <f t="shared" si="4"/>
        <v>103.02735227870356</v>
      </c>
      <c r="BH50" s="3">
        <v>5.0169541116269842</v>
      </c>
      <c r="BI50" s="3">
        <v>15.29365344704207</v>
      </c>
      <c r="BJ50" s="3">
        <v>5.186254133521123</v>
      </c>
      <c r="BK50" s="3">
        <v>20.96865686231941</v>
      </c>
      <c r="BL50" s="3">
        <v>0</v>
      </c>
      <c r="BM50" s="3">
        <v>21.020002411119613</v>
      </c>
      <c r="BN50" s="3">
        <v>0</v>
      </c>
      <c r="BO50" s="3">
        <v>20.846783078545073</v>
      </c>
      <c r="BP50" s="3">
        <v>10.78894775148847</v>
      </c>
      <c r="BQ50" s="3">
        <v>5.3118622729652776</v>
      </c>
      <c r="BR50" s="3">
        <f t="shared" si="2"/>
        <v>104.43311406862802</v>
      </c>
      <c r="BS50" s="3">
        <v>5.0099611449241985</v>
      </c>
      <c r="BT50" s="3">
        <v>15.250693746348134</v>
      </c>
      <c r="BU50" s="3">
        <v>5.1817309745000859</v>
      </c>
      <c r="BV50" s="3">
        <v>20.550396339272261</v>
      </c>
      <c r="BW50" s="3">
        <v>0</v>
      </c>
      <c r="BX50" s="3">
        <v>20.716527434390869</v>
      </c>
      <c r="BY50" s="3">
        <v>0</v>
      </c>
      <c r="BZ50" s="3">
        <v>20.304041029696013</v>
      </c>
      <c r="CA50" s="3">
        <v>10.763507574582496</v>
      </c>
      <c r="CB50" s="3">
        <v>5.3843581957283941</v>
      </c>
      <c r="CC50" s="3">
        <f t="shared" si="3"/>
        <v>103.16121643944244</v>
      </c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22">
        <f t="array" ref="CN50">IF(ISNUMBER(CD50),SUM(ABS(CD50:CM50*CC50/100-BS50:CB50))/2*0.005,0)</f>
        <v>0</v>
      </c>
      <c r="CO50" s="3">
        <f t="array" ref="CO50:CX50">IF(CN50=0,BS50:CB50,CD50:CM50*(CC50-CN50)/100)</f>
        <v>5.0099611449241985</v>
      </c>
      <c r="CP50" s="3">
        <v>15.250693746348134</v>
      </c>
      <c r="CQ50" s="3">
        <v>5.1817309745000859</v>
      </c>
      <c r="CR50" s="3">
        <v>20.550396339272261</v>
      </c>
      <c r="CS50" s="3">
        <v>0</v>
      </c>
      <c r="CT50" s="3">
        <v>20.716527434390869</v>
      </c>
      <c r="CU50" s="3">
        <v>0</v>
      </c>
      <c r="CV50" s="3">
        <v>20.304041029696013</v>
      </c>
      <c r="CW50" s="3">
        <v>10.763507574582496</v>
      </c>
      <c r="CX50" s="3">
        <v>5.3843581957283941</v>
      </c>
      <c r="CY50" s="3">
        <f t="shared" si="5"/>
        <v>103.16121643944244</v>
      </c>
      <c r="CZ50" s="3"/>
      <c r="DA50" s="3"/>
      <c r="DB50" s="3"/>
      <c r="DC50" s="3"/>
      <c r="DD50" s="3"/>
      <c r="DE50" s="3"/>
      <c r="DF50" s="3"/>
      <c r="DG50" s="3"/>
      <c r="DH50" s="3"/>
      <c r="DI50" s="3"/>
      <c r="DJ50" s="3"/>
      <c r="DK50" s="3"/>
      <c r="DL50" s="3"/>
      <c r="DM50" s="3"/>
      <c r="DN50" s="3"/>
      <c r="DO50" s="3"/>
      <c r="DP50" s="3"/>
      <c r="DQ50" s="3"/>
      <c r="DR50" s="3"/>
      <c r="DS50" s="3"/>
      <c r="DT50" s="3"/>
      <c r="DU50" s="3"/>
      <c r="DV50" s="3">
        <v>100</v>
      </c>
      <c r="DW50" s="3">
        <f ca="1"/>
        <v>101.15875073746737</v>
      </c>
      <c r="DX50" s="3">
        <f ca="1"/>
        <v>103.02735227870356</v>
      </c>
      <c r="DY50" s="3">
        <f ca="1"/>
        <v>104.43311406862802</v>
      </c>
      <c r="DZ50" s="3">
        <f ca="1"/>
        <v>103.16121643944244</v>
      </c>
      <c r="EA50" s="3"/>
      <c r="EB50" s="3"/>
      <c r="EC50" s="4">
        <f t="shared" ca="1" si="6"/>
        <v>3.1612164394424491E-2</v>
      </c>
      <c r="ED50" s="32">
        <f t="array" aca="1" ref="ED50" ca="1">STDEV(DW50:DZ50/DV50:DY50)*SQRT(12)</f>
        <v>4.739331418480567E-2</v>
      </c>
      <c r="EE50" s="7">
        <f t="shared" ca="1" si="7"/>
        <v>0.66701738289826906</v>
      </c>
    </row>
    <row r="51" spans="1:135" x14ac:dyDescent="0.35">
      <c r="A51" s="3" t="s">
        <v>80</v>
      </c>
      <c r="B51" s="3">
        <v>0</v>
      </c>
      <c r="C51" s="3">
        <v>15</v>
      </c>
      <c r="D51" s="3">
        <v>0</v>
      </c>
      <c r="E51" s="3">
        <v>35</v>
      </c>
      <c r="F51" s="3">
        <v>0</v>
      </c>
      <c r="G51" s="3">
        <v>20</v>
      </c>
      <c r="H51" s="3">
        <v>5</v>
      </c>
      <c r="I51" s="3">
        <v>0</v>
      </c>
      <c r="J51" s="3">
        <v>10</v>
      </c>
      <c r="K51" s="3">
        <v>15</v>
      </c>
      <c r="L51" s="3">
        <v>100</v>
      </c>
      <c r="M51" s="4">
        <v>7.9000000000000001E-2</v>
      </c>
      <c r="N51" s="4">
        <v>0.111</v>
      </c>
      <c r="O51" s="3">
        <v>0.52</v>
      </c>
      <c r="P51" s="3">
        <v>0</v>
      </c>
      <c r="Q51" s="3">
        <v>15.120638455827766</v>
      </c>
      <c r="R51" s="3">
        <v>0</v>
      </c>
      <c r="S51" s="3">
        <v>35.021545090797169</v>
      </c>
      <c r="T51" s="3">
        <v>0</v>
      </c>
      <c r="U51" s="3">
        <v>20.237358101135193</v>
      </c>
      <c r="V51" s="3">
        <v>5.0555130168453291</v>
      </c>
      <c r="W51" s="3">
        <v>0</v>
      </c>
      <c r="X51" s="3">
        <v>10.343406593406595</v>
      </c>
      <c r="Y51" s="3">
        <v>15.117044623262618</v>
      </c>
      <c r="Z51" s="3">
        <f t="shared" si="0"/>
        <v>100.89550588127467</v>
      </c>
      <c r="AA51" s="3">
        <v>0</v>
      </c>
      <c r="AB51" s="3">
        <v>15.280605845076282</v>
      </c>
      <c r="AC51" s="3">
        <v>0</v>
      </c>
      <c r="AD51" s="3">
        <v>35.757669026367083</v>
      </c>
      <c r="AE51" s="3">
        <v>0</v>
      </c>
      <c r="AF51" s="3">
        <v>20.643274853801174</v>
      </c>
      <c r="AG51" s="3">
        <v>4.9827718223583464</v>
      </c>
      <c r="AH51" s="3">
        <v>0</v>
      </c>
      <c r="AI51" s="3">
        <v>10.650183150183151</v>
      </c>
      <c r="AJ51" s="3">
        <v>15.563277249451353</v>
      </c>
      <c r="AK51" s="3">
        <f t="shared" si="1"/>
        <v>102.87778194723739</v>
      </c>
      <c r="AL51" s="20"/>
      <c r="AM51" s="20"/>
      <c r="AN51" s="20"/>
      <c r="AO51" s="20"/>
      <c r="AP51" s="20"/>
      <c r="AQ51" s="20"/>
      <c r="AR51" s="20"/>
      <c r="AS51" s="20"/>
      <c r="AT51" s="20"/>
      <c r="AU51" s="20"/>
      <c r="AV51" s="22">
        <f t="array" ref="AV51">IF(ISNUMBER(AL51),SUM(ABS(AL51:AU51*AK51/100-AA51:AJ51))/2*0.005,0)</f>
        <v>0</v>
      </c>
      <c r="AW51" s="3">
        <f t="array" ref="AW51:BF51">IF(AV51=0,AA51:AJ51,AL51:AU51*(AK51-AV51)/100)</f>
        <v>0</v>
      </c>
      <c r="AX51" s="3">
        <v>15.280605845076282</v>
      </c>
      <c r="AY51" s="3">
        <v>0</v>
      </c>
      <c r="AZ51" s="3">
        <v>35.757669026367083</v>
      </c>
      <c r="BA51" s="3">
        <v>0</v>
      </c>
      <c r="BB51" s="3">
        <v>20.643274853801174</v>
      </c>
      <c r="BC51" s="3">
        <v>4.9827718223583464</v>
      </c>
      <c r="BD51" s="3">
        <v>0</v>
      </c>
      <c r="BE51" s="3">
        <v>10.650183150183151</v>
      </c>
      <c r="BF51" s="3">
        <v>15.563277249451353</v>
      </c>
      <c r="BG51" s="3">
        <f t="shared" si="4"/>
        <v>102.87778194723739</v>
      </c>
      <c r="BH51" s="3">
        <v>0</v>
      </c>
      <c r="BI51" s="3">
        <v>15.29365344704207</v>
      </c>
      <c r="BJ51" s="3">
        <v>0</v>
      </c>
      <c r="BK51" s="3">
        <v>36.695149509058965</v>
      </c>
      <c r="BL51" s="3">
        <v>0</v>
      </c>
      <c r="BM51" s="3">
        <v>21.020002411119613</v>
      </c>
      <c r="BN51" s="3">
        <v>5.0880551301684527</v>
      </c>
      <c r="BO51" s="3">
        <v>0</v>
      </c>
      <c r="BP51" s="3">
        <v>10.78894775148847</v>
      </c>
      <c r="BQ51" s="3">
        <v>15.93558681889583</v>
      </c>
      <c r="BR51" s="3">
        <f t="shared" si="2"/>
        <v>104.82139506777339</v>
      </c>
      <c r="BS51" s="3">
        <v>0</v>
      </c>
      <c r="BT51" s="3">
        <v>15.250693746348134</v>
      </c>
      <c r="BU51" s="3">
        <v>0</v>
      </c>
      <c r="BV51" s="3">
        <v>35.963193593726452</v>
      </c>
      <c r="BW51" s="3">
        <v>0</v>
      </c>
      <c r="BX51" s="3">
        <v>20.716527434390869</v>
      </c>
      <c r="BY51" s="3">
        <v>4.8468606431852983</v>
      </c>
      <c r="BZ51" s="3">
        <v>0</v>
      </c>
      <c r="CA51" s="3">
        <v>10.763507574582496</v>
      </c>
      <c r="CB51" s="3">
        <v>16.153074587185181</v>
      </c>
      <c r="CC51" s="3">
        <f t="shared" si="3"/>
        <v>103.69385757941842</v>
      </c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22">
        <f t="array" ref="CN51">IF(ISNUMBER(CD51),SUM(ABS(CD51:CM51*CC51/100-BS51:CB51))/2*0.005,0)</f>
        <v>0</v>
      </c>
      <c r="CO51" s="3">
        <f t="array" ref="CO51:CX51">IF(CN51=0,BS51:CB51,CD51:CM51*(CC51-CN51)/100)</f>
        <v>0</v>
      </c>
      <c r="CP51" s="3">
        <v>15.250693746348134</v>
      </c>
      <c r="CQ51" s="3">
        <v>0</v>
      </c>
      <c r="CR51" s="3">
        <v>35.963193593726452</v>
      </c>
      <c r="CS51" s="3">
        <v>0</v>
      </c>
      <c r="CT51" s="3">
        <v>20.716527434390869</v>
      </c>
      <c r="CU51" s="3">
        <v>4.8468606431852983</v>
      </c>
      <c r="CV51" s="3">
        <v>0</v>
      </c>
      <c r="CW51" s="3">
        <v>10.763507574582496</v>
      </c>
      <c r="CX51" s="3">
        <v>16.153074587185181</v>
      </c>
      <c r="CY51" s="3">
        <f t="shared" si="5"/>
        <v>103.69385757941842</v>
      </c>
      <c r="CZ51" s="3"/>
      <c r="DA51" s="3"/>
      <c r="DB51" s="3"/>
      <c r="DC51" s="3"/>
      <c r="DD51" s="3"/>
      <c r="DE51" s="3"/>
      <c r="DF51" s="3"/>
      <c r="DG51" s="3"/>
      <c r="DH51" s="3"/>
      <c r="DI51" s="3"/>
      <c r="DJ51" s="3"/>
      <c r="DK51" s="3"/>
      <c r="DL51" s="3"/>
      <c r="DM51" s="3"/>
      <c r="DN51" s="3"/>
      <c r="DO51" s="3"/>
      <c r="DP51" s="3"/>
      <c r="DQ51" s="3"/>
      <c r="DR51" s="3"/>
      <c r="DS51" s="3"/>
      <c r="DT51" s="3"/>
      <c r="DU51" s="3"/>
      <c r="DV51" s="3">
        <v>100</v>
      </c>
      <c r="DW51" s="3">
        <f ca="1"/>
        <v>100.89550588127467</v>
      </c>
      <c r="DX51" s="3">
        <f ca="1"/>
        <v>102.87778194723739</v>
      </c>
      <c r="DY51" s="3">
        <f ca="1"/>
        <v>104.82139506777339</v>
      </c>
      <c r="DZ51" s="3">
        <f ca="1"/>
        <v>103.69385757941842</v>
      </c>
      <c r="EA51" s="3"/>
      <c r="EB51" s="3"/>
      <c r="EC51" s="4">
        <f t="shared" ca="1" si="6"/>
        <v>3.6938575794184247E-2</v>
      </c>
      <c r="ED51" s="32">
        <f t="array" aca="1" ref="ED51" ca="1">STDEV(DW51:DZ51/DV51:DY51)*SQRT(12)</f>
        <v>4.9047344892526691E-2</v>
      </c>
      <c r="EE51" s="7">
        <f t="shared" ca="1" si="7"/>
        <v>0.75312080348334109</v>
      </c>
    </row>
    <row r="52" spans="1:135" x14ac:dyDescent="0.35">
      <c r="A52" s="3" t="s">
        <v>26</v>
      </c>
      <c r="B52" s="3">
        <v>0</v>
      </c>
      <c r="C52" s="3">
        <v>0</v>
      </c>
      <c r="D52" s="3">
        <v>0</v>
      </c>
      <c r="E52" s="3">
        <v>0</v>
      </c>
      <c r="F52" s="3">
        <v>0</v>
      </c>
      <c r="G52" s="3">
        <v>0</v>
      </c>
      <c r="H52" s="3">
        <v>0</v>
      </c>
      <c r="I52" s="3">
        <v>0</v>
      </c>
      <c r="J52" s="3">
        <v>0</v>
      </c>
      <c r="K52" s="3">
        <v>100</v>
      </c>
      <c r="L52" s="3">
        <v>100</v>
      </c>
      <c r="M52" s="4">
        <v>0.1</v>
      </c>
      <c r="N52" s="4">
        <v>0.3</v>
      </c>
      <c r="O52" s="3">
        <v>0.33</v>
      </c>
      <c r="P52" s="3">
        <v>0</v>
      </c>
      <c r="Q52" s="3">
        <v>0</v>
      </c>
      <c r="R52" s="3">
        <v>0</v>
      </c>
      <c r="S52" s="3">
        <v>0</v>
      </c>
      <c r="T52" s="3">
        <v>0</v>
      </c>
      <c r="U52" s="3">
        <v>0</v>
      </c>
      <c r="V52" s="3">
        <v>0</v>
      </c>
      <c r="W52" s="3">
        <v>0</v>
      </c>
      <c r="X52" s="3">
        <v>0</v>
      </c>
      <c r="Y52" s="3">
        <v>100.78029748841746</v>
      </c>
      <c r="Z52" s="3">
        <f t="shared" si="0"/>
        <v>100.78029748841746</v>
      </c>
      <c r="AA52" s="3">
        <v>0</v>
      </c>
      <c r="AB52" s="3">
        <v>0</v>
      </c>
      <c r="AC52" s="3">
        <v>0</v>
      </c>
      <c r="AD52" s="3">
        <v>0</v>
      </c>
      <c r="AE52" s="3">
        <v>0</v>
      </c>
      <c r="AF52" s="3">
        <v>0</v>
      </c>
      <c r="AG52" s="3">
        <v>0</v>
      </c>
      <c r="AH52" s="3">
        <v>0</v>
      </c>
      <c r="AI52" s="3">
        <v>0</v>
      </c>
      <c r="AJ52" s="3">
        <v>103.75518166300903</v>
      </c>
      <c r="AK52" s="3">
        <f t="shared" si="1"/>
        <v>103.75518166300903</v>
      </c>
      <c r="AL52" s="20"/>
      <c r="AM52" s="20"/>
      <c r="AN52" s="20"/>
      <c r="AO52" s="20"/>
      <c r="AP52" s="20"/>
      <c r="AQ52" s="20"/>
      <c r="AR52" s="20"/>
      <c r="AS52" s="20"/>
      <c r="AT52" s="20"/>
      <c r="AU52" s="20"/>
      <c r="AV52" s="22">
        <f t="array" ref="AV52">IF(ISNUMBER(AL52),SUM(ABS(AL52:AU52*AK52/100-AA52:AJ52))/2*0.005,0)</f>
        <v>0</v>
      </c>
      <c r="AW52" s="3">
        <f t="array" ref="AW52:BF52">IF(AV52=0,AA52:AJ52,AL52:AU52*(AK52-AV52)/100)</f>
        <v>0</v>
      </c>
      <c r="AX52" s="3">
        <v>0</v>
      </c>
      <c r="AY52" s="3">
        <v>0</v>
      </c>
      <c r="AZ52" s="3">
        <v>0</v>
      </c>
      <c r="BA52" s="3">
        <v>0</v>
      </c>
      <c r="BB52" s="3">
        <v>0</v>
      </c>
      <c r="BC52" s="3">
        <v>0</v>
      </c>
      <c r="BD52" s="3">
        <v>0</v>
      </c>
      <c r="BE52" s="3">
        <v>0</v>
      </c>
      <c r="BF52" s="3">
        <v>103.75518166300903</v>
      </c>
      <c r="BG52" s="3">
        <f t="shared" si="4"/>
        <v>103.75518166300903</v>
      </c>
      <c r="BH52" s="3">
        <v>0</v>
      </c>
      <c r="BI52" s="3">
        <v>0</v>
      </c>
      <c r="BJ52" s="3">
        <v>0</v>
      </c>
      <c r="BK52" s="3">
        <v>0</v>
      </c>
      <c r="BL52" s="3">
        <v>0</v>
      </c>
      <c r="BM52" s="3">
        <v>0</v>
      </c>
      <c r="BN52" s="3">
        <v>0</v>
      </c>
      <c r="BO52" s="3">
        <v>0</v>
      </c>
      <c r="BP52" s="3">
        <v>0</v>
      </c>
      <c r="BQ52" s="3">
        <v>106.23724545930554</v>
      </c>
      <c r="BR52" s="3">
        <f t="shared" si="2"/>
        <v>106.23724545930554</v>
      </c>
      <c r="BS52" s="3">
        <v>0</v>
      </c>
      <c r="BT52" s="3">
        <v>0</v>
      </c>
      <c r="BU52" s="3">
        <v>0</v>
      </c>
      <c r="BV52" s="3">
        <v>0</v>
      </c>
      <c r="BW52" s="3">
        <v>0</v>
      </c>
      <c r="BX52" s="3">
        <v>0</v>
      </c>
      <c r="BY52" s="3">
        <v>0</v>
      </c>
      <c r="BZ52" s="3">
        <v>0</v>
      </c>
      <c r="CA52" s="3">
        <v>0</v>
      </c>
      <c r="CB52" s="3">
        <v>107.68716391456788</v>
      </c>
      <c r="CC52" s="3">
        <f t="shared" si="3"/>
        <v>107.68716391456788</v>
      </c>
      <c r="CD52" s="3"/>
      <c r="CE52" s="3"/>
      <c r="CF52" s="3"/>
      <c r="CG52" s="3"/>
      <c r="CH52" s="3"/>
      <c r="CI52" s="3"/>
      <c r="CJ52" s="3"/>
      <c r="CK52" s="3"/>
      <c r="CL52" s="3"/>
      <c r="CM52" s="3"/>
      <c r="CN52" s="22">
        <f t="array" ref="CN52">IF(ISNUMBER(CD52),SUM(ABS(CD52:CM52*CC52/100-BS52:CB52))/2*0.005,0)</f>
        <v>0</v>
      </c>
      <c r="CO52" s="3">
        <f t="array" ref="CO52:CX52">IF(CN52=0,BS52:CB52,CD52:CM52*(CC52-CN52)/100)</f>
        <v>0</v>
      </c>
      <c r="CP52" s="3">
        <v>0</v>
      </c>
      <c r="CQ52" s="3">
        <v>0</v>
      </c>
      <c r="CR52" s="3">
        <v>0</v>
      </c>
      <c r="CS52" s="3">
        <v>0</v>
      </c>
      <c r="CT52" s="3">
        <v>0</v>
      </c>
      <c r="CU52" s="3">
        <v>0</v>
      </c>
      <c r="CV52" s="3">
        <v>0</v>
      </c>
      <c r="CW52" s="3">
        <v>0</v>
      </c>
      <c r="CX52" s="3">
        <v>107.68716391456788</v>
      </c>
      <c r="CY52" s="3">
        <f t="shared" si="5"/>
        <v>107.68716391456788</v>
      </c>
      <c r="CZ52" s="3"/>
      <c r="DA52" s="3"/>
      <c r="DB52" s="3"/>
      <c r="DC52" s="3"/>
      <c r="DD52" s="3"/>
      <c r="DE52" s="3"/>
      <c r="DF52" s="3"/>
      <c r="DG52" s="3"/>
      <c r="DH52" s="3"/>
      <c r="DI52" s="3"/>
      <c r="DJ52" s="3"/>
      <c r="DK52" s="3"/>
      <c r="DL52" s="3"/>
      <c r="DM52" s="3"/>
      <c r="DN52" s="3"/>
      <c r="DO52" s="3"/>
      <c r="DP52" s="3"/>
      <c r="DQ52" s="3"/>
      <c r="DR52" s="3"/>
      <c r="DS52" s="3"/>
      <c r="DT52" s="3"/>
      <c r="DU52" s="3"/>
      <c r="DV52" s="3">
        <v>100</v>
      </c>
      <c r="DW52" s="3">
        <f ca="1"/>
        <v>100.78029748841746</v>
      </c>
      <c r="DX52" s="3">
        <f ca="1"/>
        <v>103.75518166300903</v>
      </c>
      <c r="DY52" s="3">
        <f ca="1"/>
        <v>106.23724545930554</v>
      </c>
      <c r="DZ52" s="3">
        <f ca="1"/>
        <v>107.68716391456788</v>
      </c>
      <c r="EA52" s="3"/>
      <c r="EB52" s="3"/>
      <c r="EC52" s="4">
        <f t="shared" ca="1" si="6"/>
        <v>7.6871639145678738E-2</v>
      </c>
      <c r="ED52" s="32">
        <f t="array" aca="1" ref="ED52" ca="1">STDEV(DW52:DZ52/DV52:DY52)*SQRT(12)</f>
        <v>3.3975235454091382E-2</v>
      </c>
      <c r="EE52" s="7">
        <f t="shared" ca="1" si="7"/>
        <v>2.2625785551817761</v>
      </c>
    </row>
    <row r="53" spans="1:135" x14ac:dyDescent="0.35">
      <c r="A53" s="3" t="s">
        <v>37</v>
      </c>
      <c r="B53" s="3">
        <v>0</v>
      </c>
      <c r="C53" s="3">
        <v>0</v>
      </c>
      <c r="D53" s="3">
        <v>0</v>
      </c>
      <c r="E53" s="3">
        <v>0</v>
      </c>
      <c r="F53" s="3">
        <v>100</v>
      </c>
      <c r="G53" s="3">
        <v>0</v>
      </c>
      <c r="H53" s="3">
        <v>0</v>
      </c>
      <c r="I53" s="3">
        <v>0</v>
      </c>
      <c r="J53" s="3">
        <v>0</v>
      </c>
      <c r="K53" s="3">
        <v>0</v>
      </c>
      <c r="L53" s="3">
        <v>100</v>
      </c>
      <c r="M53" s="4">
        <v>0.12</v>
      </c>
      <c r="N53" s="4">
        <v>0.2</v>
      </c>
      <c r="O53" s="3">
        <v>0.6</v>
      </c>
      <c r="P53" s="3">
        <v>0</v>
      </c>
      <c r="Q53" s="3">
        <v>0</v>
      </c>
      <c r="R53" s="3">
        <v>0</v>
      </c>
      <c r="S53" s="3">
        <v>0</v>
      </c>
      <c r="T53" s="3">
        <v>100.49348758191086</v>
      </c>
      <c r="U53" s="3">
        <v>0</v>
      </c>
      <c r="V53" s="3">
        <v>0</v>
      </c>
      <c r="W53" s="3">
        <v>0</v>
      </c>
      <c r="X53" s="3">
        <v>0</v>
      </c>
      <c r="Y53" s="3">
        <v>0</v>
      </c>
      <c r="Z53" s="3">
        <f t="shared" si="0"/>
        <v>100.49348758191086</v>
      </c>
      <c r="AA53" s="3">
        <v>0</v>
      </c>
      <c r="AB53" s="3">
        <v>0</v>
      </c>
      <c r="AC53" s="3">
        <v>0</v>
      </c>
      <c r="AD53" s="3">
        <v>0</v>
      </c>
      <c r="AE53" s="3">
        <v>97.427392605776248</v>
      </c>
      <c r="AF53" s="3">
        <v>0</v>
      </c>
      <c r="AG53" s="3">
        <v>0</v>
      </c>
      <c r="AH53" s="3">
        <v>0</v>
      </c>
      <c r="AI53" s="3">
        <v>0</v>
      </c>
      <c r="AJ53" s="3">
        <v>0</v>
      </c>
      <c r="AK53" s="3">
        <f t="shared" si="1"/>
        <v>97.427392605776248</v>
      </c>
      <c r="AL53" s="20"/>
      <c r="AM53" s="20"/>
      <c r="AN53" s="20"/>
      <c r="AO53" s="20"/>
      <c r="AP53" s="20"/>
      <c r="AQ53" s="20"/>
      <c r="AR53" s="20"/>
      <c r="AS53" s="20"/>
      <c r="AT53" s="20"/>
      <c r="AU53" s="20"/>
      <c r="AV53" s="22">
        <f t="array" ref="AV53">IF(ISNUMBER(AL53),SUM(ABS(AL53:AU53*AK53/100-AA53:AJ53))/2*0.005,0)</f>
        <v>0</v>
      </c>
      <c r="AW53" s="3">
        <f t="array" ref="AW53:BF53">IF(AV53=0,AA53:AJ53,AL53:AU53*(AK53-AV53)/100)</f>
        <v>0</v>
      </c>
      <c r="AX53" s="3">
        <v>0</v>
      </c>
      <c r="AY53" s="3">
        <v>0</v>
      </c>
      <c r="AZ53" s="3">
        <v>0</v>
      </c>
      <c r="BA53" s="3">
        <v>97.427392605776248</v>
      </c>
      <c r="BB53" s="3">
        <v>0</v>
      </c>
      <c r="BC53" s="3">
        <v>0</v>
      </c>
      <c r="BD53" s="3">
        <v>0</v>
      </c>
      <c r="BE53" s="3">
        <v>0</v>
      </c>
      <c r="BF53" s="3">
        <v>0</v>
      </c>
      <c r="BG53" s="3">
        <f t="shared" si="4"/>
        <v>97.427392605776248</v>
      </c>
      <c r="BH53" s="3">
        <v>0</v>
      </c>
      <c r="BI53" s="3">
        <v>0</v>
      </c>
      <c r="BJ53" s="3">
        <v>0</v>
      </c>
      <c r="BK53" s="3">
        <v>0</v>
      </c>
      <c r="BL53" s="3">
        <v>103.58385243912306</v>
      </c>
      <c r="BM53" s="3">
        <v>0</v>
      </c>
      <c r="BN53" s="3">
        <v>0</v>
      </c>
      <c r="BO53" s="3">
        <v>0</v>
      </c>
      <c r="BP53" s="3">
        <v>0</v>
      </c>
      <c r="BQ53" s="3">
        <v>0</v>
      </c>
      <c r="BR53" s="3">
        <f t="shared" si="2"/>
        <v>103.58385243912306</v>
      </c>
      <c r="BS53" s="3">
        <v>0</v>
      </c>
      <c r="BT53" s="3">
        <v>0</v>
      </c>
      <c r="BU53" s="3">
        <v>0</v>
      </c>
      <c r="BV53" s="3">
        <v>0</v>
      </c>
      <c r="BW53" s="3">
        <v>99.822020872097752</v>
      </c>
      <c r="BX53" s="3">
        <v>0</v>
      </c>
      <c r="BY53" s="3">
        <v>0</v>
      </c>
      <c r="BZ53" s="3">
        <v>0</v>
      </c>
      <c r="CA53" s="3">
        <v>0</v>
      </c>
      <c r="CB53" s="3">
        <v>0</v>
      </c>
      <c r="CC53" s="3">
        <f t="shared" si="3"/>
        <v>99.822020872097752</v>
      </c>
      <c r="CD53" s="3"/>
      <c r="CE53" s="3"/>
      <c r="CF53" s="3"/>
      <c r="CG53" s="3"/>
      <c r="CH53" s="3"/>
      <c r="CI53" s="3"/>
      <c r="CJ53" s="3"/>
      <c r="CK53" s="3"/>
      <c r="CL53" s="3"/>
      <c r="CM53" s="3"/>
      <c r="CN53" s="22">
        <f t="array" ref="CN53">IF(ISNUMBER(CD53),SUM(ABS(CD53:CM53*CC53/100-BS53:CB53))/2*0.005,0)</f>
        <v>0</v>
      </c>
      <c r="CO53" s="3">
        <f t="array" ref="CO53:CX53">IF(CN53=0,BS53:CB53,CD53:CM53*(CC53-CN53)/100)</f>
        <v>0</v>
      </c>
      <c r="CP53" s="3">
        <v>0</v>
      </c>
      <c r="CQ53" s="3">
        <v>0</v>
      </c>
      <c r="CR53" s="3">
        <v>0</v>
      </c>
      <c r="CS53" s="3">
        <v>99.822020872097752</v>
      </c>
      <c r="CT53" s="3">
        <v>0</v>
      </c>
      <c r="CU53" s="3">
        <v>0</v>
      </c>
      <c r="CV53" s="3">
        <v>0</v>
      </c>
      <c r="CW53" s="3">
        <v>0</v>
      </c>
      <c r="CX53" s="3">
        <v>0</v>
      </c>
      <c r="CY53" s="3">
        <f t="shared" si="5"/>
        <v>99.822020872097752</v>
      </c>
      <c r="CZ53" s="3"/>
      <c r="DA53" s="3"/>
      <c r="DB53" s="3"/>
      <c r="DC53" s="3"/>
      <c r="DD53" s="3"/>
      <c r="DE53" s="3"/>
      <c r="DF53" s="3"/>
      <c r="DG53" s="3"/>
      <c r="DH53" s="3"/>
      <c r="DI53" s="3"/>
      <c r="DJ53" s="3"/>
      <c r="DK53" s="3"/>
      <c r="DL53" s="3"/>
      <c r="DM53" s="3"/>
      <c r="DN53" s="3"/>
      <c r="DO53" s="3"/>
      <c r="DP53" s="3"/>
      <c r="DQ53" s="3"/>
      <c r="DR53" s="3"/>
      <c r="DS53" s="3"/>
      <c r="DT53" s="3"/>
      <c r="DU53" s="3"/>
      <c r="DV53" s="3">
        <v>100</v>
      </c>
      <c r="DW53" s="3">
        <f ca="1"/>
        <v>100.49348758191086</v>
      </c>
      <c r="DX53" s="3">
        <f ca="1"/>
        <v>97.427392605776248</v>
      </c>
      <c r="DY53" s="3">
        <f ca="1"/>
        <v>103.58385243912306</v>
      </c>
      <c r="DZ53" s="3">
        <f ca="1"/>
        <v>99.822020872097752</v>
      </c>
      <c r="EA53" s="3"/>
      <c r="EB53" s="3"/>
      <c r="EC53" s="4">
        <f t="shared" ca="1" si="6"/>
        <v>-1.7797912790225023E-3</v>
      </c>
      <c r="ED53" s="32">
        <f t="array" aca="1" ref="ED53" ca="1">STDEV(DW53:DZ53/DV53:DY53)*SQRT(12)</f>
        <v>0.15832535399417433</v>
      </c>
      <c r="EE53" s="7">
        <f t="shared" ca="1" si="7"/>
        <v>-1.1241353542705427E-2</v>
      </c>
    </row>
    <row r="54" spans="1:135" x14ac:dyDescent="0.35">
      <c r="A54" s="3" t="s">
        <v>66</v>
      </c>
      <c r="B54" s="3">
        <v>10</v>
      </c>
      <c r="C54" s="3">
        <v>0</v>
      </c>
      <c r="D54" s="3">
        <v>0</v>
      </c>
      <c r="E54" s="3">
        <v>10</v>
      </c>
      <c r="F54" s="3">
        <v>10</v>
      </c>
      <c r="G54" s="3">
        <v>0</v>
      </c>
      <c r="H54" s="3">
        <v>0</v>
      </c>
      <c r="I54" s="3">
        <v>10</v>
      </c>
      <c r="J54" s="3">
        <v>50</v>
      </c>
      <c r="K54" s="3">
        <v>10</v>
      </c>
      <c r="L54" s="3">
        <v>100</v>
      </c>
      <c r="M54" s="4">
        <v>0.2</v>
      </c>
      <c r="N54" s="4">
        <v>0.13</v>
      </c>
      <c r="O54" s="3">
        <v>1</v>
      </c>
      <c r="P54" s="3">
        <v>10.01394978078916</v>
      </c>
      <c r="Q54" s="3">
        <v>0</v>
      </c>
      <c r="R54" s="3">
        <v>0</v>
      </c>
      <c r="S54" s="3">
        <v>10.006155740227761</v>
      </c>
      <c r="T54" s="3">
        <v>10.049348758191085</v>
      </c>
      <c r="U54" s="3">
        <v>0</v>
      </c>
      <c r="V54" s="3">
        <v>0</v>
      </c>
      <c r="W54" s="3">
        <v>10.166666666666666</v>
      </c>
      <c r="X54" s="3">
        <v>51.717032967032971</v>
      </c>
      <c r="Y54" s="3">
        <v>10.078029748841747</v>
      </c>
      <c r="Z54" s="3">
        <f t="shared" si="0"/>
        <v>102.0311836617494</v>
      </c>
      <c r="AA54" s="3">
        <v>10.015944194208954</v>
      </c>
      <c r="AB54" s="3">
        <v>0</v>
      </c>
      <c r="AC54" s="3">
        <v>0</v>
      </c>
      <c r="AD54" s="3">
        <v>10.216476864676309</v>
      </c>
      <c r="AE54" s="3">
        <v>9.7427392605776237</v>
      </c>
      <c r="AF54" s="3">
        <v>0</v>
      </c>
      <c r="AG54" s="3">
        <v>0</v>
      </c>
      <c r="AH54" s="3">
        <v>10.328869047619047</v>
      </c>
      <c r="AI54" s="3">
        <v>53.250915750915759</v>
      </c>
      <c r="AJ54" s="3">
        <v>10.375518166300903</v>
      </c>
      <c r="AK54" s="3">
        <f t="shared" si="1"/>
        <v>103.93046328429861</v>
      </c>
      <c r="AL54" s="20"/>
      <c r="AM54" s="20"/>
      <c r="AN54" s="20"/>
      <c r="AO54" s="20"/>
      <c r="AP54" s="20"/>
      <c r="AQ54" s="20"/>
      <c r="AR54" s="20"/>
      <c r="AS54" s="20"/>
      <c r="AT54" s="20"/>
      <c r="AU54" s="20"/>
      <c r="AV54" s="22">
        <f t="array" ref="AV54">IF(ISNUMBER(AL54),SUM(ABS(AL54:AU54*AK54/100-AA54:AJ54))/2*0.005,0)</f>
        <v>0</v>
      </c>
      <c r="AW54" s="3">
        <f t="array" ref="AW54:BF54">IF(AV54=0,AA54:AJ54,AL54:AU54*(AK54-AV54)/100)</f>
        <v>10.015944194208954</v>
      </c>
      <c r="AX54" s="3">
        <v>0</v>
      </c>
      <c r="AY54" s="3">
        <v>0</v>
      </c>
      <c r="AZ54" s="3">
        <v>10.216476864676309</v>
      </c>
      <c r="BA54" s="3">
        <v>9.7427392605776237</v>
      </c>
      <c r="BB54" s="3">
        <v>0</v>
      </c>
      <c r="BC54" s="3">
        <v>0</v>
      </c>
      <c r="BD54" s="3">
        <v>10.328869047619047</v>
      </c>
      <c r="BE54" s="3">
        <v>53.250915750915759</v>
      </c>
      <c r="BF54" s="3">
        <v>10.375518166300903</v>
      </c>
      <c r="BG54" s="3">
        <f t="shared" si="4"/>
        <v>103.93046328429861</v>
      </c>
      <c r="BH54" s="3">
        <v>10.033908223253968</v>
      </c>
      <c r="BI54" s="3">
        <v>0</v>
      </c>
      <c r="BJ54" s="3">
        <v>0</v>
      </c>
      <c r="BK54" s="3">
        <v>10.484328431159705</v>
      </c>
      <c r="BL54" s="3">
        <v>10.358385243912306</v>
      </c>
      <c r="BM54" s="3">
        <v>0</v>
      </c>
      <c r="BN54" s="3">
        <v>0</v>
      </c>
      <c r="BO54" s="3">
        <v>10.423391539272536</v>
      </c>
      <c r="BP54" s="3">
        <v>53.944738757442352</v>
      </c>
      <c r="BQ54" s="3">
        <v>10.623724545930555</v>
      </c>
      <c r="BR54" s="3">
        <f t="shared" si="2"/>
        <v>105.86847674097142</v>
      </c>
      <c r="BS54" s="3">
        <v>10.019922289848397</v>
      </c>
      <c r="BT54" s="3">
        <v>0</v>
      </c>
      <c r="BU54" s="3">
        <v>0</v>
      </c>
      <c r="BV54" s="3">
        <v>10.275198169636131</v>
      </c>
      <c r="BW54" s="3">
        <v>9.9822020872097745</v>
      </c>
      <c r="BX54" s="3">
        <v>0</v>
      </c>
      <c r="BY54" s="3">
        <v>0</v>
      </c>
      <c r="BZ54" s="3">
        <v>10.152020514848006</v>
      </c>
      <c r="CA54" s="3">
        <v>53.817537872912482</v>
      </c>
      <c r="CB54" s="3">
        <v>10.768716391456788</v>
      </c>
      <c r="CC54" s="3">
        <f t="shared" si="3"/>
        <v>105.01559732591159</v>
      </c>
      <c r="CD54" s="3"/>
      <c r="CE54" s="3"/>
      <c r="CF54" s="3"/>
      <c r="CG54" s="3"/>
      <c r="CH54" s="3"/>
      <c r="CI54" s="3"/>
      <c r="CJ54" s="3"/>
      <c r="CK54" s="3"/>
      <c r="CL54" s="3"/>
      <c r="CM54" s="3"/>
      <c r="CN54" s="22">
        <f t="array" ref="CN54">IF(ISNUMBER(CD54),SUM(ABS(CD54:CM54*CC54/100-BS54:CB54))/2*0.005,0)</f>
        <v>0</v>
      </c>
      <c r="CO54" s="3">
        <f t="array" ref="CO54:CX54">IF(CN54=0,BS54:CB54,CD54:CM54*(CC54-CN54)/100)</f>
        <v>10.019922289848397</v>
      </c>
      <c r="CP54" s="3">
        <v>0</v>
      </c>
      <c r="CQ54" s="3">
        <v>0</v>
      </c>
      <c r="CR54" s="3">
        <v>10.275198169636131</v>
      </c>
      <c r="CS54" s="3">
        <v>9.9822020872097745</v>
      </c>
      <c r="CT54" s="3">
        <v>0</v>
      </c>
      <c r="CU54" s="3">
        <v>0</v>
      </c>
      <c r="CV54" s="3">
        <v>10.152020514848006</v>
      </c>
      <c r="CW54" s="3">
        <v>53.817537872912482</v>
      </c>
      <c r="CX54" s="3">
        <v>10.768716391456788</v>
      </c>
      <c r="CY54" s="3">
        <f t="shared" si="5"/>
        <v>105.01559732591159</v>
      </c>
      <c r="CZ54" s="3"/>
      <c r="DA54" s="3"/>
      <c r="DB54" s="3"/>
      <c r="DC54" s="3"/>
      <c r="DD54" s="3"/>
      <c r="DE54" s="3"/>
      <c r="DF54" s="3"/>
      <c r="DG54" s="3"/>
      <c r="DH54" s="3"/>
      <c r="DI54" s="3"/>
      <c r="DJ54" s="3"/>
      <c r="DK54" s="3"/>
      <c r="DL54" s="3"/>
      <c r="DM54" s="3"/>
      <c r="DN54" s="3"/>
      <c r="DO54" s="3"/>
      <c r="DP54" s="3"/>
      <c r="DQ54" s="3"/>
      <c r="DR54" s="3"/>
      <c r="DS54" s="3"/>
      <c r="DT54" s="3"/>
      <c r="DU54" s="3"/>
      <c r="DV54" s="3">
        <v>100</v>
      </c>
      <c r="DW54" s="3">
        <f ca="1"/>
        <v>102.0311836617494</v>
      </c>
      <c r="DX54" s="3">
        <f ca="1"/>
        <v>103.93046328429861</v>
      </c>
      <c r="DY54" s="3">
        <f ca="1"/>
        <v>105.86847674097142</v>
      </c>
      <c r="DZ54" s="3">
        <f ca="1"/>
        <v>105.01559732591159</v>
      </c>
      <c r="EA54" s="3"/>
      <c r="EB54" s="3"/>
      <c r="EC54" s="4">
        <f t="shared" ca="1" si="6"/>
        <v>5.0155973259115916E-2</v>
      </c>
      <c r="ED54" s="32">
        <f t="array" aca="1" ref="ED54" ca="1">STDEV(DW54:DZ54/DV54:DY54)*SQRT(12)</f>
        <v>4.7273446271740072E-2</v>
      </c>
      <c r="EE54" s="7">
        <f t="shared" ca="1" si="7"/>
        <v>1.0609756050110315</v>
      </c>
    </row>
    <row r="55" spans="1:135" x14ac:dyDescent="0.35">
      <c r="A55" s="3" t="s">
        <v>25</v>
      </c>
      <c r="B55" s="3">
        <v>0</v>
      </c>
      <c r="C55" s="3">
        <v>0</v>
      </c>
      <c r="D55" s="3">
        <v>0</v>
      </c>
      <c r="E55" s="3">
        <v>0</v>
      </c>
      <c r="F55" s="3">
        <v>0</v>
      </c>
      <c r="G55" s="3">
        <v>0</v>
      </c>
      <c r="H55" s="3">
        <v>100</v>
      </c>
      <c r="I55" s="3">
        <v>0</v>
      </c>
      <c r="J55" s="3">
        <v>0</v>
      </c>
      <c r="K55" s="3">
        <v>0</v>
      </c>
      <c r="L55" s="3">
        <v>100</v>
      </c>
      <c r="M55" s="4">
        <v>0.45</v>
      </c>
      <c r="N55" s="4">
        <v>0.3</v>
      </c>
      <c r="O55" s="3">
        <v>1.5</v>
      </c>
      <c r="P55" s="3">
        <v>0</v>
      </c>
      <c r="Q55" s="3">
        <v>0</v>
      </c>
      <c r="R55" s="3">
        <v>0</v>
      </c>
      <c r="S55" s="3">
        <v>0</v>
      </c>
      <c r="T55" s="3">
        <v>0</v>
      </c>
      <c r="U55" s="3">
        <v>0</v>
      </c>
      <c r="V55" s="3">
        <v>101.11026033690658</v>
      </c>
      <c r="W55" s="3">
        <v>0</v>
      </c>
      <c r="X55" s="3">
        <v>0</v>
      </c>
      <c r="Y55" s="3">
        <v>0</v>
      </c>
      <c r="Z55" s="3">
        <f t="shared" si="0"/>
        <v>101.11026033690658</v>
      </c>
      <c r="AA55" s="3">
        <v>0</v>
      </c>
      <c r="AB55" s="3">
        <v>0</v>
      </c>
      <c r="AC55" s="3">
        <v>0</v>
      </c>
      <c r="AD55" s="3">
        <v>0</v>
      </c>
      <c r="AE55" s="3">
        <v>0</v>
      </c>
      <c r="AF55" s="3">
        <v>0</v>
      </c>
      <c r="AG55" s="3">
        <v>99.65543644716692</v>
      </c>
      <c r="AH55" s="3">
        <v>0</v>
      </c>
      <c r="AI55" s="3">
        <v>0</v>
      </c>
      <c r="AJ55" s="3">
        <v>0</v>
      </c>
      <c r="AK55" s="3">
        <f t="shared" si="1"/>
        <v>99.65543644716692</v>
      </c>
      <c r="AL55" s="20"/>
      <c r="AM55" s="20"/>
      <c r="AN55" s="20"/>
      <c r="AO55" s="20"/>
      <c r="AP55" s="20"/>
      <c r="AQ55" s="20"/>
      <c r="AR55" s="20"/>
      <c r="AS55" s="20"/>
      <c r="AT55" s="20"/>
      <c r="AU55" s="20"/>
      <c r="AV55" s="22">
        <f t="array" ref="AV55">IF(ISNUMBER(AL55),SUM(ABS(AL55:AU55*AK55/100-AA55:AJ55))/2*0.005,0)</f>
        <v>0</v>
      </c>
      <c r="AW55" s="3">
        <f t="array" ref="AW55:BF55">IF(AV55=0,AA55:AJ55,AL55:AU55*(AK55-AV55)/100)</f>
        <v>0</v>
      </c>
      <c r="AX55" s="3">
        <v>0</v>
      </c>
      <c r="AY55" s="3">
        <v>0</v>
      </c>
      <c r="AZ55" s="3">
        <v>0</v>
      </c>
      <c r="BA55" s="3">
        <v>0</v>
      </c>
      <c r="BB55" s="3">
        <v>0</v>
      </c>
      <c r="BC55" s="3">
        <v>99.65543644716692</v>
      </c>
      <c r="BD55" s="3">
        <v>0</v>
      </c>
      <c r="BE55" s="3">
        <v>0</v>
      </c>
      <c r="BF55" s="3">
        <v>0</v>
      </c>
      <c r="BG55" s="3">
        <f t="shared" si="4"/>
        <v>99.65543644716692</v>
      </c>
      <c r="BH55" s="3">
        <v>0</v>
      </c>
      <c r="BI55" s="3">
        <v>0</v>
      </c>
      <c r="BJ55" s="3">
        <v>0</v>
      </c>
      <c r="BK55" s="3">
        <v>0</v>
      </c>
      <c r="BL55" s="3">
        <v>0</v>
      </c>
      <c r="BM55" s="3">
        <v>0</v>
      </c>
      <c r="BN55" s="3">
        <v>101.76110260336904</v>
      </c>
      <c r="BO55" s="3">
        <v>0</v>
      </c>
      <c r="BP55" s="3">
        <v>0</v>
      </c>
      <c r="BQ55" s="3">
        <v>0</v>
      </c>
      <c r="BR55" s="3">
        <f t="shared" si="2"/>
        <v>101.76110260336904</v>
      </c>
      <c r="BS55" s="3">
        <v>0</v>
      </c>
      <c r="BT55" s="3">
        <v>0</v>
      </c>
      <c r="BU55" s="3">
        <v>0</v>
      </c>
      <c r="BV55" s="3">
        <v>0</v>
      </c>
      <c r="BW55" s="3">
        <v>0</v>
      </c>
      <c r="BX55" s="3">
        <v>0</v>
      </c>
      <c r="BY55" s="3">
        <v>96.937212863705952</v>
      </c>
      <c r="BZ55" s="3">
        <v>0</v>
      </c>
      <c r="CA55" s="3">
        <v>0</v>
      </c>
      <c r="CB55" s="3">
        <v>0</v>
      </c>
      <c r="CC55" s="3">
        <f t="shared" si="3"/>
        <v>96.937212863705952</v>
      </c>
      <c r="CD55" s="3"/>
      <c r="CE55" s="3"/>
      <c r="CF55" s="3"/>
      <c r="CG55" s="3"/>
      <c r="CH55" s="3"/>
      <c r="CI55" s="3"/>
      <c r="CJ55" s="3"/>
      <c r="CK55" s="3"/>
      <c r="CL55" s="3"/>
      <c r="CM55" s="3"/>
      <c r="CN55" s="22">
        <f t="array" ref="CN55">IF(ISNUMBER(CD55),SUM(ABS(CD55:CM55*CC55/100-BS55:CB55))/2*0.005,0)</f>
        <v>0</v>
      </c>
      <c r="CO55" s="3">
        <f t="array" ref="CO55:CX55">IF(CN55=0,BS55:CB55,CD55:CM55*(CC55-CN55)/100)</f>
        <v>0</v>
      </c>
      <c r="CP55" s="3">
        <v>0</v>
      </c>
      <c r="CQ55" s="3">
        <v>0</v>
      </c>
      <c r="CR55" s="3">
        <v>0</v>
      </c>
      <c r="CS55" s="3">
        <v>0</v>
      </c>
      <c r="CT55" s="3">
        <v>0</v>
      </c>
      <c r="CU55" s="3">
        <v>96.937212863705952</v>
      </c>
      <c r="CV55" s="3">
        <v>0</v>
      </c>
      <c r="CW55" s="3">
        <v>0</v>
      </c>
      <c r="CX55" s="3">
        <v>0</v>
      </c>
      <c r="CY55" s="3">
        <f t="shared" si="5"/>
        <v>96.937212863705952</v>
      </c>
      <c r="CZ55" s="3"/>
      <c r="DA55" s="3"/>
      <c r="DB55" s="3"/>
      <c r="DC55" s="3"/>
      <c r="DD55" s="3"/>
      <c r="DE55" s="3"/>
      <c r="DF55" s="3"/>
      <c r="DG55" s="3"/>
      <c r="DH55" s="3"/>
      <c r="DI55" s="3"/>
      <c r="DJ55" s="3"/>
      <c r="DK55" s="3"/>
      <c r="DL55" s="3"/>
      <c r="DM55" s="3"/>
      <c r="DN55" s="3"/>
      <c r="DO55" s="3"/>
      <c r="DP55" s="3"/>
      <c r="DQ55" s="3"/>
      <c r="DR55" s="3"/>
      <c r="DS55" s="3"/>
      <c r="DT55" s="3"/>
      <c r="DU55" s="3"/>
      <c r="DV55" s="3">
        <v>100</v>
      </c>
      <c r="DW55" s="3">
        <f ca="1"/>
        <v>101.11026033690658</v>
      </c>
      <c r="DX55" s="3">
        <f ca="1"/>
        <v>99.65543644716692</v>
      </c>
      <c r="DY55" s="3">
        <f ca="1"/>
        <v>101.76110260336904</v>
      </c>
      <c r="DZ55" s="3">
        <f ca="1"/>
        <v>96.937212863705952</v>
      </c>
      <c r="EA55" s="3"/>
      <c r="EB55" s="3"/>
      <c r="EC55" s="4">
        <f t="shared" ca="1" si="6"/>
        <v>-3.0627871362940429E-2</v>
      </c>
      <c r="ED55" s="32">
        <f t="array" aca="1" ref="ED55" ca="1">STDEV(DW55:DZ55/DV55:DY55)*SQRT(12)</f>
        <v>0.10593281693010385</v>
      </c>
      <c r="EE55" s="7">
        <f t="shared" ca="1" si="7"/>
        <v>-0.28912543110365113</v>
      </c>
    </row>
    <row r="56" spans="1:135" x14ac:dyDescent="0.35">
      <c r="A56" s="3" t="s">
        <v>83</v>
      </c>
      <c r="B56" s="3">
        <v>0</v>
      </c>
      <c r="C56" s="3">
        <v>0</v>
      </c>
      <c r="D56" s="3">
        <v>0</v>
      </c>
      <c r="E56" s="3">
        <v>20</v>
      </c>
      <c r="F56" s="3">
        <v>0</v>
      </c>
      <c r="G56" s="3">
        <v>30</v>
      </c>
      <c r="H56" s="3">
        <v>0</v>
      </c>
      <c r="I56" s="3">
        <v>30</v>
      </c>
      <c r="J56" s="3">
        <v>20</v>
      </c>
      <c r="K56" s="3">
        <v>0</v>
      </c>
      <c r="L56" s="3">
        <v>100</v>
      </c>
      <c r="M56" s="4">
        <v>0.115</v>
      </c>
      <c r="N56" s="4">
        <v>0.105</v>
      </c>
      <c r="O56" s="3">
        <v>0.9</v>
      </c>
      <c r="P56" s="3">
        <v>0</v>
      </c>
      <c r="Q56" s="3">
        <v>0</v>
      </c>
      <c r="R56" s="3">
        <v>0</v>
      </c>
      <c r="S56" s="3">
        <v>20.012311480455523</v>
      </c>
      <c r="T56" s="3">
        <v>0</v>
      </c>
      <c r="U56" s="3">
        <v>30.35603715170279</v>
      </c>
      <c r="V56" s="3">
        <v>0</v>
      </c>
      <c r="W56" s="3">
        <v>30.5</v>
      </c>
      <c r="X56" s="3">
        <v>20.68681318681319</v>
      </c>
      <c r="Y56" s="3">
        <v>0</v>
      </c>
      <c r="Z56" s="3">
        <f t="shared" si="0"/>
        <v>101.5551618189715</v>
      </c>
      <c r="AA56" s="3">
        <v>0</v>
      </c>
      <c r="AB56" s="3">
        <v>0</v>
      </c>
      <c r="AC56" s="3">
        <v>0</v>
      </c>
      <c r="AD56" s="3">
        <v>20.432953729352619</v>
      </c>
      <c r="AE56" s="3">
        <v>0</v>
      </c>
      <c r="AF56" s="3">
        <v>30.964912280701757</v>
      </c>
      <c r="AG56" s="3">
        <v>0</v>
      </c>
      <c r="AH56" s="3">
        <v>30.986607142857142</v>
      </c>
      <c r="AI56" s="3">
        <v>21.300366300366303</v>
      </c>
      <c r="AJ56" s="3">
        <v>0</v>
      </c>
      <c r="AK56" s="3">
        <f t="shared" si="1"/>
        <v>103.68483945327782</v>
      </c>
      <c r="AL56" s="20"/>
      <c r="AM56" s="20"/>
      <c r="AN56" s="20"/>
      <c r="AO56" s="20"/>
      <c r="AP56" s="20"/>
      <c r="AQ56" s="20"/>
      <c r="AR56" s="20"/>
      <c r="AS56" s="20"/>
      <c r="AT56" s="20"/>
      <c r="AU56" s="20"/>
      <c r="AV56" s="22">
        <f t="array" ref="AV56">IF(ISNUMBER(AL56),SUM(ABS(AL56:AU56*AK56/100-AA56:AJ56))/2*0.005,0)</f>
        <v>0</v>
      </c>
      <c r="AW56" s="3">
        <f t="array" ref="AW56:BF56">IF(AV56=0,AA56:AJ56,AL56:AU56*(AK56-AV56)/100)</f>
        <v>0</v>
      </c>
      <c r="AX56" s="3">
        <v>0</v>
      </c>
      <c r="AY56" s="3">
        <v>0</v>
      </c>
      <c r="AZ56" s="3">
        <v>20.432953729352619</v>
      </c>
      <c r="BA56" s="3">
        <v>0</v>
      </c>
      <c r="BB56" s="3">
        <v>30.964912280701757</v>
      </c>
      <c r="BC56" s="3">
        <v>0</v>
      </c>
      <c r="BD56" s="3">
        <v>30.986607142857142</v>
      </c>
      <c r="BE56" s="3">
        <v>21.300366300366303</v>
      </c>
      <c r="BF56" s="3">
        <v>0</v>
      </c>
      <c r="BG56" s="3">
        <f t="shared" si="4"/>
        <v>103.68483945327782</v>
      </c>
      <c r="BH56" s="3">
        <v>0</v>
      </c>
      <c r="BI56" s="3">
        <v>0</v>
      </c>
      <c r="BJ56" s="3">
        <v>0</v>
      </c>
      <c r="BK56" s="3">
        <v>20.96865686231941</v>
      </c>
      <c r="BL56" s="3">
        <v>0</v>
      </c>
      <c r="BM56" s="3">
        <v>31.530003616679416</v>
      </c>
      <c r="BN56" s="3">
        <v>0</v>
      </c>
      <c r="BO56" s="3">
        <v>31.270174617817609</v>
      </c>
      <c r="BP56" s="3">
        <v>21.57789550297694</v>
      </c>
      <c r="BQ56" s="3">
        <v>0</v>
      </c>
      <c r="BR56" s="3">
        <f t="shared" si="2"/>
        <v>105.34673059979339</v>
      </c>
      <c r="BS56" s="3">
        <v>0</v>
      </c>
      <c r="BT56" s="3">
        <v>0</v>
      </c>
      <c r="BU56" s="3">
        <v>0</v>
      </c>
      <c r="BV56" s="3">
        <v>20.550396339272261</v>
      </c>
      <c r="BW56" s="3">
        <v>0</v>
      </c>
      <c r="BX56" s="3">
        <v>31.0747911515863</v>
      </c>
      <c r="BY56" s="3">
        <v>0</v>
      </c>
      <c r="BZ56" s="3">
        <v>30.456061544544021</v>
      </c>
      <c r="CA56" s="3">
        <v>21.527015149164992</v>
      </c>
      <c r="CB56" s="3">
        <v>0</v>
      </c>
      <c r="CC56" s="3">
        <f t="shared" si="3"/>
        <v>103.60826418456757</v>
      </c>
      <c r="CD56" s="3"/>
      <c r="CE56" s="3"/>
      <c r="CF56" s="3"/>
      <c r="CG56" s="3"/>
      <c r="CH56" s="3"/>
      <c r="CI56" s="3"/>
      <c r="CJ56" s="3"/>
      <c r="CK56" s="3"/>
      <c r="CL56" s="3"/>
      <c r="CM56" s="3"/>
      <c r="CN56" s="22">
        <f t="array" ref="CN56">IF(ISNUMBER(CD56),SUM(ABS(CD56:CM56*CC56/100-BS56:CB56))/2*0.005,0)</f>
        <v>0</v>
      </c>
      <c r="CO56" s="3">
        <f t="array" ref="CO56:CX56">IF(CN56=0,BS56:CB56,CD56:CM56*(CC56-CN56)/100)</f>
        <v>0</v>
      </c>
      <c r="CP56" s="3">
        <v>0</v>
      </c>
      <c r="CQ56" s="3">
        <v>0</v>
      </c>
      <c r="CR56" s="3">
        <v>20.550396339272261</v>
      </c>
      <c r="CS56" s="3">
        <v>0</v>
      </c>
      <c r="CT56" s="3">
        <v>31.0747911515863</v>
      </c>
      <c r="CU56" s="3">
        <v>0</v>
      </c>
      <c r="CV56" s="3">
        <v>30.456061544544021</v>
      </c>
      <c r="CW56" s="3">
        <v>21.527015149164992</v>
      </c>
      <c r="CX56" s="3">
        <v>0</v>
      </c>
      <c r="CY56" s="3">
        <f t="shared" si="5"/>
        <v>103.60826418456757</v>
      </c>
      <c r="CZ56" s="3"/>
      <c r="DA56" s="3"/>
      <c r="DB56" s="3"/>
      <c r="DC56" s="3"/>
      <c r="DD56" s="3"/>
      <c r="DE56" s="3"/>
      <c r="DF56" s="3"/>
      <c r="DG56" s="3"/>
      <c r="DH56" s="3"/>
      <c r="DI56" s="3"/>
      <c r="DJ56" s="3"/>
      <c r="DK56" s="3"/>
      <c r="DL56" s="3"/>
      <c r="DM56" s="3"/>
      <c r="DN56" s="3"/>
      <c r="DO56" s="3"/>
      <c r="DP56" s="3"/>
      <c r="DQ56" s="3"/>
      <c r="DR56" s="3"/>
      <c r="DS56" s="3"/>
      <c r="DT56" s="3"/>
      <c r="DU56" s="3"/>
      <c r="DV56" s="3">
        <v>100</v>
      </c>
      <c r="DW56" s="3">
        <f ca="1"/>
        <v>101.5551618189715</v>
      </c>
      <c r="DX56" s="3">
        <f ca="1"/>
        <v>103.68483945327782</v>
      </c>
      <c r="DY56" s="3">
        <f ca="1"/>
        <v>105.34673059979339</v>
      </c>
      <c r="DZ56" s="3">
        <f ca="1"/>
        <v>103.60826418456757</v>
      </c>
      <c r="EA56" s="3"/>
      <c r="EB56" s="3"/>
      <c r="EC56" s="4">
        <f t="shared" ca="1" si="6"/>
        <v>3.6082641845675667E-2</v>
      </c>
      <c r="ED56" s="32">
        <f t="array" aca="1" ref="ED56" ca="1">STDEV(DW56:DZ56/DV56:DY56)*SQRT(12)</f>
        <v>5.9531009225959372E-2</v>
      </c>
      <c r="EE56" s="7">
        <f t="shared" ca="1" si="7"/>
        <v>0.60611507036136891</v>
      </c>
    </row>
    <row r="57" spans="1:135" x14ac:dyDescent="0.35">
      <c r="A57" s="3" t="s">
        <v>20</v>
      </c>
      <c r="B57" s="3">
        <v>1</v>
      </c>
      <c r="C57" s="3">
        <v>10</v>
      </c>
      <c r="D57" s="3">
        <v>10</v>
      </c>
      <c r="E57" s="3">
        <v>1</v>
      </c>
      <c r="F57" s="3">
        <v>15</v>
      </c>
      <c r="G57" s="3">
        <v>16</v>
      </c>
      <c r="H57" s="3">
        <v>0</v>
      </c>
      <c r="I57" s="3">
        <v>22</v>
      </c>
      <c r="J57" s="3">
        <v>20</v>
      </c>
      <c r="K57" s="3">
        <v>5</v>
      </c>
      <c r="L57" s="3">
        <v>100</v>
      </c>
      <c r="M57" s="4">
        <v>9.64E-2</v>
      </c>
      <c r="N57" s="4">
        <v>0.14730000000000001</v>
      </c>
      <c r="O57" s="3">
        <v>0.66</v>
      </c>
      <c r="P57" s="3">
        <v>1.001394978078916</v>
      </c>
      <c r="Q57" s="3">
        <v>10.080425637218511</v>
      </c>
      <c r="R57" s="3">
        <v>10.131426016987035</v>
      </c>
      <c r="S57" s="3">
        <v>1.0006155740227762</v>
      </c>
      <c r="T57" s="3">
        <v>15.074023137286629</v>
      </c>
      <c r="U57" s="3">
        <v>16.189886480908154</v>
      </c>
      <c r="V57" s="3">
        <v>0</v>
      </c>
      <c r="W57" s="3">
        <v>22.366666666666667</v>
      </c>
      <c r="X57" s="3">
        <v>20.68681318681319</v>
      </c>
      <c r="Y57" s="3">
        <v>5.0390148744208734</v>
      </c>
      <c r="Z57" s="3">
        <f t="shared" si="0"/>
        <v>101.57026655240276</v>
      </c>
      <c r="AA57" s="3">
        <v>1.0015944194208954</v>
      </c>
      <c r="AB57" s="3">
        <v>10.187070563384188</v>
      </c>
      <c r="AC57" s="3">
        <v>10.333730849594602</v>
      </c>
      <c r="AD57" s="3">
        <v>1.0216476864676309</v>
      </c>
      <c r="AE57" s="3">
        <v>14.614108890866436</v>
      </c>
      <c r="AF57" s="3">
        <v>16.514619883040936</v>
      </c>
      <c r="AG57" s="3">
        <v>0</v>
      </c>
      <c r="AH57" s="3">
        <v>22.723511904761903</v>
      </c>
      <c r="AI57" s="3">
        <v>21.300366300366303</v>
      </c>
      <c r="AJ57" s="3">
        <v>5.1877590831504516</v>
      </c>
      <c r="AK57" s="3">
        <f t="shared" si="1"/>
        <v>102.88440958105335</v>
      </c>
      <c r="AL57" s="20"/>
      <c r="AM57" s="20"/>
      <c r="AN57" s="20"/>
      <c r="AO57" s="20"/>
      <c r="AP57" s="20"/>
      <c r="AQ57" s="20"/>
      <c r="AR57" s="20"/>
      <c r="AS57" s="20"/>
      <c r="AT57" s="20"/>
      <c r="AU57" s="20"/>
      <c r="AV57" s="22">
        <f t="array" ref="AV57">IF(ISNUMBER(AL57),SUM(ABS(AL57:AU57*AK57/100-AA57:AJ57))/2*0.005,0)</f>
        <v>0</v>
      </c>
      <c r="AW57" s="3">
        <f t="array" ref="AW57:BF57">IF(AV57=0,AA57:AJ57,AL57:AU57*(AK57-AV57)/100)</f>
        <v>1.0015944194208954</v>
      </c>
      <c r="AX57" s="3">
        <v>10.187070563384188</v>
      </c>
      <c r="AY57" s="3">
        <v>10.333730849594602</v>
      </c>
      <c r="AZ57" s="3">
        <v>1.0216476864676309</v>
      </c>
      <c r="BA57" s="3">
        <v>14.614108890866436</v>
      </c>
      <c r="BB57" s="3">
        <v>16.514619883040936</v>
      </c>
      <c r="BC57" s="3">
        <v>0</v>
      </c>
      <c r="BD57" s="3">
        <v>22.723511904761903</v>
      </c>
      <c r="BE57" s="3">
        <v>21.300366300366303</v>
      </c>
      <c r="BF57" s="3">
        <v>5.1877590831504516</v>
      </c>
      <c r="BG57" s="3">
        <f t="shared" si="4"/>
        <v>102.88440958105335</v>
      </c>
      <c r="BH57" s="3">
        <v>1.0033908223253969</v>
      </c>
      <c r="BI57" s="3">
        <v>10.195768964694713</v>
      </c>
      <c r="BJ57" s="3">
        <v>10.372508267042246</v>
      </c>
      <c r="BK57" s="3">
        <v>1.0484328431159704</v>
      </c>
      <c r="BL57" s="3">
        <v>15.537577865868458</v>
      </c>
      <c r="BM57" s="3">
        <v>16.816001928895687</v>
      </c>
      <c r="BN57" s="3">
        <v>0</v>
      </c>
      <c r="BO57" s="3">
        <v>22.93146138639958</v>
      </c>
      <c r="BP57" s="3">
        <v>21.57789550297694</v>
      </c>
      <c r="BQ57" s="3">
        <v>5.3118622729652776</v>
      </c>
      <c r="BR57" s="3">
        <f t="shared" si="2"/>
        <v>104.79489985428427</v>
      </c>
      <c r="BS57" s="3">
        <v>1.0019922289848398</v>
      </c>
      <c r="BT57" s="3">
        <v>10.167129164232088</v>
      </c>
      <c r="BU57" s="3">
        <v>10.363461949000172</v>
      </c>
      <c r="BV57" s="3">
        <v>1.0275198169636128</v>
      </c>
      <c r="BW57" s="3">
        <v>14.973303130814662</v>
      </c>
      <c r="BX57" s="3">
        <v>16.573221947512693</v>
      </c>
      <c r="BY57" s="3">
        <v>0</v>
      </c>
      <c r="BZ57" s="3">
        <v>22.334445132665614</v>
      </c>
      <c r="CA57" s="3">
        <v>21.527015149164992</v>
      </c>
      <c r="CB57" s="3">
        <v>5.3843581957283941</v>
      </c>
      <c r="CC57" s="3">
        <f t="shared" si="3"/>
        <v>103.35244671506707</v>
      </c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22">
        <f t="array" ref="CN57">IF(ISNUMBER(CD57),SUM(ABS(CD57:CM57*CC57/100-BS57:CB57))/2*0.005,0)</f>
        <v>0</v>
      </c>
      <c r="CO57" s="3">
        <f t="array" ref="CO57:CX57">IF(CN57=0,BS57:CB57,CD57:CM57*(CC57-CN57)/100)</f>
        <v>1.0019922289848398</v>
      </c>
      <c r="CP57" s="3">
        <v>10.167129164232088</v>
      </c>
      <c r="CQ57" s="3">
        <v>10.363461949000172</v>
      </c>
      <c r="CR57" s="3">
        <v>1.0275198169636128</v>
      </c>
      <c r="CS57" s="3">
        <v>14.973303130814662</v>
      </c>
      <c r="CT57" s="3">
        <v>16.573221947512693</v>
      </c>
      <c r="CU57" s="3">
        <v>0</v>
      </c>
      <c r="CV57" s="3">
        <v>22.334445132665614</v>
      </c>
      <c r="CW57" s="3">
        <v>21.527015149164992</v>
      </c>
      <c r="CX57" s="3">
        <v>5.3843581957283941</v>
      </c>
      <c r="CY57" s="3">
        <f t="shared" si="5"/>
        <v>103.35244671506707</v>
      </c>
      <c r="CZ57" s="3"/>
      <c r="DA57" s="3"/>
      <c r="DB57" s="3"/>
      <c r="DC57" s="3"/>
      <c r="DD57" s="3"/>
      <c r="DE57" s="3"/>
      <c r="DF57" s="3"/>
      <c r="DG57" s="3"/>
      <c r="DH57" s="3"/>
      <c r="DI57" s="3"/>
      <c r="DJ57" s="3"/>
      <c r="DK57" s="3"/>
      <c r="DL57" s="3"/>
      <c r="DM57" s="3"/>
      <c r="DN57" s="3"/>
      <c r="DO57" s="3"/>
      <c r="DP57" s="3"/>
      <c r="DQ57" s="3"/>
      <c r="DR57" s="3"/>
      <c r="DS57" s="3"/>
      <c r="DT57" s="3"/>
      <c r="DU57" s="3"/>
      <c r="DV57" s="3">
        <v>100</v>
      </c>
      <c r="DW57" s="3">
        <f ca="1"/>
        <v>101.57026655240276</v>
      </c>
      <c r="DX57" s="3">
        <f ca="1"/>
        <v>102.88440958105335</v>
      </c>
      <c r="DY57" s="3">
        <f ca="1"/>
        <v>104.79489985428427</v>
      </c>
      <c r="DZ57" s="3">
        <f ca="1"/>
        <v>103.35244671506707</v>
      </c>
      <c r="EA57" s="3"/>
      <c r="EB57" s="3"/>
      <c r="EC57" s="4">
        <f t="shared" ca="1" si="6"/>
        <v>3.35244671506707E-2</v>
      </c>
      <c r="ED57" s="32">
        <f t="array" aca="1" ref="ED57" ca="1">STDEV(DW57:DZ57/DV57:DY57)*SQRT(12)</f>
        <v>5.1714597119363936E-2</v>
      </c>
      <c r="EE57" s="7">
        <f t="shared" ca="1" si="7"/>
        <v>0.64825927335935585</v>
      </c>
    </row>
    <row r="58" spans="1:135" x14ac:dyDescent="0.35">
      <c r="A58" s="3" t="s">
        <v>99</v>
      </c>
      <c r="B58" s="3">
        <v>20</v>
      </c>
      <c r="C58" s="3">
        <v>20</v>
      </c>
      <c r="D58" s="3">
        <v>0</v>
      </c>
      <c r="E58" s="3">
        <v>20</v>
      </c>
      <c r="F58" s="3">
        <v>20</v>
      </c>
      <c r="G58" s="3">
        <v>0</v>
      </c>
      <c r="H58" s="3">
        <v>0</v>
      </c>
      <c r="I58" s="3">
        <v>0</v>
      </c>
      <c r="J58" s="3">
        <v>20</v>
      </c>
      <c r="K58" s="3">
        <v>0</v>
      </c>
      <c r="L58" s="3">
        <v>100</v>
      </c>
      <c r="M58" s="4">
        <v>5.2999999999999999E-2</v>
      </c>
      <c r="N58" s="4">
        <v>9.7000000000000003E-2</v>
      </c>
      <c r="O58" s="8">
        <v>0.54600000000000004</v>
      </c>
      <c r="P58" s="3">
        <v>20.02789956157832</v>
      </c>
      <c r="Q58" s="3">
        <v>20.160851274437022</v>
      </c>
      <c r="R58" s="3">
        <v>0</v>
      </c>
      <c r="S58" s="3">
        <v>20.012311480455523</v>
      </c>
      <c r="T58" s="3">
        <v>20.09869751638217</v>
      </c>
      <c r="U58" s="3">
        <v>0</v>
      </c>
      <c r="V58" s="3">
        <v>0</v>
      </c>
      <c r="W58" s="3">
        <v>0</v>
      </c>
      <c r="X58" s="3">
        <v>20.68681318681319</v>
      </c>
      <c r="Y58" s="3">
        <v>0</v>
      </c>
      <c r="Z58" s="3">
        <f t="shared" si="0"/>
        <v>100.98657301966622</v>
      </c>
      <c r="AA58" s="3">
        <v>20.031888388417908</v>
      </c>
      <c r="AB58" s="3">
        <v>20.374141126768375</v>
      </c>
      <c r="AC58" s="3">
        <v>0</v>
      </c>
      <c r="AD58" s="3">
        <v>20.432953729352619</v>
      </c>
      <c r="AE58" s="3">
        <v>19.485478521155247</v>
      </c>
      <c r="AF58" s="3">
        <v>0</v>
      </c>
      <c r="AG58" s="3">
        <v>0</v>
      </c>
      <c r="AH58" s="3">
        <v>0</v>
      </c>
      <c r="AI58" s="3">
        <v>21.300366300366303</v>
      </c>
      <c r="AJ58" s="3">
        <v>0</v>
      </c>
      <c r="AK58" s="3">
        <f t="shared" si="1"/>
        <v>101.62482806606046</v>
      </c>
      <c r="AL58" s="20"/>
      <c r="AM58" s="20"/>
      <c r="AN58" s="20"/>
      <c r="AO58" s="20"/>
      <c r="AP58" s="20"/>
      <c r="AQ58" s="20"/>
      <c r="AR58" s="20"/>
      <c r="AS58" s="20"/>
      <c r="AT58" s="20"/>
      <c r="AU58" s="20"/>
      <c r="AV58" s="22">
        <f t="array" ref="AV58">IF(ISNUMBER(AL58),SUM(ABS(AL58:AU58*AK58/100-AA58:AJ58))/2*0.005,0)</f>
        <v>0</v>
      </c>
      <c r="AW58" s="3">
        <f t="array" ref="AW58:BF58">IF(AV58=0,AA58:AJ58,AL58:AU58*(AK58-AV58)/100)</f>
        <v>20.031888388417908</v>
      </c>
      <c r="AX58" s="3">
        <v>20.374141126768375</v>
      </c>
      <c r="AY58" s="3">
        <v>0</v>
      </c>
      <c r="AZ58" s="3">
        <v>20.432953729352619</v>
      </c>
      <c r="BA58" s="3">
        <v>19.485478521155247</v>
      </c>
      <c r="BB58" s="3">
        <v>0</v>
      </c>
      <c r="BC58" s="3">
        <v>0</v>
      </c>
      <c r="BD58" s="3">
        <v>0</v>
      </c>
      <c r="BE58" s="3">
        <v>21.300366300366303</v>
      </c>
      <c r="BF58" s="3">
        <v>0</v>
      </c>
      <c r="BG58" s="3">
        <f t="shared" si="4"/>
        <v>101.62482806606046</v>
      </c>
      <c r="BH58" s="3">
        <v>20.067816446507937</v>
      </c>
      <c r="BI58" s="3">
        <v>20.391537929389425</v>
      </c>
      <c r="BJ58" s="3">
        <v>0</v>
      </c>
      <c r="BK58" s="3">
        <v>20.96865686231941</v>
      </c>
      <c r="BL58" s="3">
        <v>20.716770487824611</v>
      </c>
      <c r="BM58" s="3">
        <v>0</v>
      </c>
      <c r="BN58" s="3">
        <v>0</v>
      </c>
      <c r="BO58" s="3">
        <v>0</v>
      </c>
      <c r="BP58" s="3">
        <v>21.57789550297694</v>
      </c>
      <c r="BQ58" s="3">
        <v>0</v>
      </c>
      <c r="BR58" s="3">
        <f t="shared" si="2"/>
        <v>103.72267722901832</v>
      </c>
      <c r="BS58" s="3">
        <v>20.039844579696794</v>
      </c>
      <c r="BT58" s="3">
        <v>20.334258328464177</v>
      </c>
      <c r="BU58" s="3">
        <v>0</v>
      </c>
      <c r="BV58" s="3">
        <v>20.550396339272261</v>
      </c>
      <c r="BW58" s="3">
        <v>19.964404174419549</v>
      </c>
      <c r="BX58" s="3">
        <v>0</v>
      </c>
      <c r="BY58" s="3">
        <v>0</v>
      </c>
      <c r="BZ58" s="3">
        <v>0</v>
      </c>
      <c r="CA58" s="3">
        <v>21.527015149164992</v>
      </c>
      <c r="CB58" s="3">
        <v>0</v>
      </c>
      <c r="CC58" s="3">
        <f t="shared" si="3"/>
        <v>102.41591857101777</v>
      </c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22">
        <f t="array" ref="CN58">IF(ISNUMBER(CD58),SUM(ABS(CD58:CM58*CC58/100-BS58:CB58))/2*0.005,0)</f>
        <v>0</v>
      </c>
      <c r="CO58" s="3">
        <f t="array" ref="CO58:CX58">IF(CN58=0,BS58:CB58,CD58:CM58*(CC58-CN58)/100)</f>
        <v>20.039844579696794</v>
      </c>
      <c r="CP58" s="3">
        <v>20.334258328464177</v>
      </c>
      <c r="CQ58" s="3">
        <v>0</v>
      </c>
      <c r="CR58" s="3">
        <v>20.550396339272261</v>
      </c>
      <c r="CS58" s="3">
        <v>19.964404174419549</v>
      </c>
      <c r="CT58" s="3">
        <v>0</v>
      </c>
      <c r="CU58" s="3">
        <v>0</v>
      </c>
      <c r="CV58" s="3">
        <v>0</v>
      </c>
      <c r="CW58" s="3">
        <v>21.527015149164992</v>
      </c>
      <c r="CX58" s="3">
        <v>0</v>
      </c>
      <c r="CY58" s="3">
        <f t="shared" si="5"/>
        <v>102.41591857101777</v>
      </c>
      <c r="CZ58" s="3"/>
      <c r="DA58" s="3"/>
      <c r="DB58" s="3"/>
      <c r="DC58" s="3"/>
      <c r="DD58" s="3"/>
      <c r="DE58" s="3"/>
      <c r="DF58" s="3"/>
      <c r="DG58" s="3"/>
      <c r="DH58" s="3"/>
      <c r="DI58" s="3"/>
      <c r="DJ58" s="3"/>
      <c r="DK58" s="3"/>
      <c r="DL58" s="3"/>
      <c r="DM58" s="3"/>
      <c r="DN58" s="3"/>
      <c r="DO58" s="3"/>
      <c r="DP58" s="3"/>
      <c r="DQ58" s="3"/>
      <c r="DR58" s="3"/>
      <c r="DS58" s="3"/>
      <c r="DT58" s="3"/>
      <c r="DU58" s="3"/>
      <c r="DV58" s="3">
        <v>100</v>
      </c>
      <c r="DW58" s="3">
        <f ca="1"/>
        <v>100.98657301966622</v>
      </c>
      <c r="DX58" s="3">
        <f ca="1"/>
        <v>101.62482806606046</v>
      </c>
      <c r="DY58" s="3">
        <f ca="1"/>
        <v>103.72267722901832</v>
      </c>
      <c r="DZ58" s="3">
        <f ca="1"/>
        <v>102.41591857101777</v>
      </c>
      <c r="EA58" s="3"/>
      <c r="EB58" s="3"/>
      <c r="EC58" s="4">
        <f t="shared" ca="1" si="6"/>
        <v>2.4159185710177722E-2</v>
      </c>
      <c r="ED58" s="32">
        <f t="array" aca="1" ref="ED58" ca="1">STDEV(DW58:DZ58/DV58:DY58)*SQRT(12)</f>
        <v>4.7973329413592961E-2</v>
      </c>
      <c r="EE58" s="7">
        <f t="shared" ca="1" si="7"/>
        <v>0.50359618574508103</v>
      </c>
    </row>
    <row r="59" spans="1:135" x14ac:dyDescent="0.35">
      <c r="A59" s="3" t="s">
        <v>31</v>
      </c>
      <c r="B59" s="3">
        <v>10</v>
      </c>
      <c r="C59" s="3">
        <v>10</v>
      </c>
      <c r="D59" s="3">
        <v>10</v>
      </c>
      <c r="E59" s="3">
        <v>40</v>
      </c>
      <c r="F59" s="3">
        <v>0</v>
      </c>
      <c r="G59" s="3">
        <v>0</v>
      </c>
      <c r="H59" s="3">
        <v>0</v>
      </c>
      <c r="I59" s="3">
        <v>30</v>
      </c>
      <c r="J59" s="3">
        <v>0</v>
      </c>
      <c r="K59" s="3">
        <v>0</v>
      </c>
      <c r="L59" s="3">
        <v>100</v>
      </c>
      <c r="M59" s="4">
        <v>0.15</v>
      </c>
      <c r="N59" s="4">
        <v>0.21</v>
      </c>
      <c r="O59" s="3">
        <v>0.71</v>
      </c>
      <c r="P59" s="3">
        <v>10.01394978078916</v>
      </c>
      <c r="Q59" s="3">
        <v>10.080425637218511</v>
      </c>
      <c r="R59" s="3">
        <v>10.131426016987035</v>
      </c>
      <c r="S59" s="3">
        <v>40.024622960911046</v>
      </c>
      <c r="T59" s="3">
        <v>0</v>
      </c>
      <c r="U59" s="3">
        <v>0</v>
      </c>
      <c r="V59" s="3">
        <v>0</v>
      </c>
      <c r="W59" s="3">
        <v>30.5</v>
      </c>
      <c r="X59" s="3">
        <v>0</v>
      </c>
      <c r="Y59" s="3">
        <v>0</v>
      </c>
      <c r="Z59" s="3">
        <f t="shared" si="0"/>
        <v>100.75042439590575</v>
      </c>
      <c r="AA59" s="3">
        <v>10.015944194208954</v>
      </c>
      <c r="AB59" s="3">
        <v>10.187070563384188</v>
      </c>
      <c r="AC59" s="3">
        <v>10.333730849594602</v>
      </c>
      <c r="AD59" s="3">
        <v>40.865907458705237</v>
      </c>
      <c r="AE59" s="3">
        <v>0</v>
      </c>
      <c r="AF59" s="3">
        <v>0</v>
      </c>
      <c r="AG59" s="3">
        <v>0</v>
      </c>
      <c r="AH59" s="3">
        <v>30.986607142857142</v>
      </c>
      <c r="AI59" s="3">
        <v>0</v>
      </c>
      <c r="AJ59" s="3">
        <v>0</v>
      </c>
      <c r="AK59" s="3">
        <f t="shared" si="1"/>
        <v>102.38926020875012</v>
      </c>
      <c r="AL59" s="20"/>
      <c r="AM59" s="20"/>
      <c r="AN59" s="20"/>
      <c r="AO59" s="20"/>
      <c r="AP59" s="20"/>
      <c r="AQ59" s="20"/>
      <c r="AR59" s="20"/>
      <c r="AS59" s="20"/>
      <c r="AT59" s="20"/>
      <c r="AU59" s="20"/>
      <c r="AV59" s="22">
        <f t="array" ref="AV59">IF(ISNUMBER(AL59),SUM(ABS(AL59:AU59*AK59/100-AA59:AJ59))/2*0.005,0)</f>
        <v>0</v>
      </c>
      <c r="AW59" s="3">
        <f t="array" ref="AW59:BF59">IF(AV59=0,AA59:AJ59,AL59:AU59*(AK59-AV59)/100)</f>
        <v>10.015944194208954</v>
      </c>
      <c r="AX59" s="3">
        <v>10.187070563384188</v>
      </c>
      <c r="AY59" s="3">
        <v>10.333730849594602</v>
      </c>
      <c r="AZ59" s="3">
        <v>40.865907458705237</v>
      </c>
      <c r="BA59" s="3">
        <v>0</v>
      </c>
      <c r="BB59" s="3">
        <v>0</v>
      </c>
      <c r="BC59" s="3">
        <v>0</v>
      </c>
      <c r="BD59" s="3">
        <v>30.986607142857142</v>
      </c>
      <c r="BE59" s="3">
        <v>0</v>
      </c>
      <c r="BF59" s="3">
        <v>0</v>
      </c>
      <c r="BG59" s="3">
        <f t="shared" si="4"/>
        <v>102.38926020875012</v>
      </c>
      <c r="BH59" s="3">
        <v>10.033908223253968</v>
      </c>
      <c r="BI59" s="3">
        <v>10.195768964694713</v>
      </c>
      <c r="BJ59" s="3">
        <v>10.372508267042246</v>
      </c>
      <c r="BK59" s="3">
        <v>41.93731372463882</v>
      </c>
      <c r="BL59" s="3">
        <v>0</v>
      </c>
      <c r="BM59" s="3">
        <v>0</v>
      </c>
      <c r="BN59" s="3">
        <v>0</v>
      </c>
      <c r="BO59" s="3">
        <v>31.270174617817609</v>
      </c>
      <c r="BP59" s="3">
        <v>0</v>
      </c>
      <c r="BQ59" s="3">
        <v>0</v>
      </c>
      <c r="BR59" s="3">
        <f t="shared" si="2"/>
        <v>103.80967379744735</v>
      </c>
      <c r="BS59" s="3">
        <v>10.019922289848397</v>
      </c>
      <c r="BT59" s="3">
        <v>10.167129164232088</v>
      </c>
      <c r="BU59" s="3">
        <v>10.363461949000172</v>
      </c>
      <c r="BV59" s="3">
        <v>41.100792678544522</v>
      </c>
      <c r="BW59" s="3">
        <v>0</v>
      </c>
      <c r="BX59" s="3">
        <v>0</v>
      </c>
      <c r="BY59" s="3">
        <v>0</v>
      </c>
      <c r="BZ59" s="3">
        <v>30.456061544544021</v>
      </c>
      <c r="CA59" s="3">
        <v>0</v>
      </c>
      <c r="CB59" s="3">
        <v>0</v>
      </c>
      <c r="CC59" s="3">
        <f t="shared" si="3"/>
        <v>102.10736762616921</v>
      </c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22">
        <f t="array" ref="CN59">IF(ISNUMBER(CD59),SUM(ABS(CD59:CM59*CC59/100-BS59:CB59))/2*0.005,0)</f>
        <v>0</v>
      </c>
      <c r="CO59" s="3">
        <f t="array" ref="CO59:CX59">IF(CN59=0,BS59:CB59,CD59:CM59*(CC59-CN59)/100)</f>
        <v>10.019922289848397</v>
      </c>
      <c r="CP59" s="3">
        <v>10.167129164232088</v>
      </c>
      <c r="CQ59" s="3">
        <v>10.363461949000172</v>
      </c>
      <c r="CR59" s="3">
        <v>41.100792678544522</v>
      </c>
      <c r="CS59" s="3">
        <v>0</v>
      </c>
      <c r="CT59" s="3">
        <v>0</v>
      </c>
      <c r="CU59" s="3">
        <v>0</v>
      </c>
      <c r="CV59" s="3">
        <v>30.456061544544021</v>
      </c>
      <c r="CW59" s="3">
        <v>0</v>
      </c>
      <c r="CX59" s="3">
        <v>0</v>
      </c>
      <c r="CY59" s="3">
        <f t="shared" si="5"/>
        <v>102.10736762616921</v>
      </c>
      <c r="CZ59" s="3"/>
      <c r="DA59" s="3"/>
      <c r="DB59" s="3"/>
      <c r="DC59" s="3"/>
      <c r="DD59" s="3"/>
      <c r="DE59" s="3"/>
      <c r="DF59" s="3"/>
      <c r="DG59" s="3"/>
      <c r="DH59" s="3"/>
      <c r="DI59" s="3"/>
      <c r="DJ59" s="3"/>
      <c r="DK59" s="3"/>
      <c r="DL59" s="3"/>
      <c r="DM59" s="3"/>
      <c r="DN59" s="3"/>
      <c r="DO59" s="3"/>
      <c r="DP59" s="3"/>
      <c r="DQ59" s="3"/>
      <c r="DR59" s="3"/>
      <c r="DS59" s="3"/>
      <c r="DT59" s="3"/>
      <c r="DU59" s="3"/>
      <c r="DV59" s="3">
        <v>100</v>
      </c>
      <c r="DW59" s="3">
        <f ca="1"/>
        <v>100.75042439590575</v>
      </c>
      <c r="DX59" s="3">
        <f ca="1"/>
        <v>102.38926020875012</v>
      </c>
      <c r="DY59" s="3">
        <f ca="1"/>
        <v>103.80967379744735</v>
      </c>
      <c r="DZ59" s="3">
        <f ca="1"/>
        <v>102.10736762616921</v>
      </c>
      <c r="EA59" s="3"/>
      <c r="EB59" s="3"/>
      <c r="EC59" s="4">
        <f t="shared" ca="1" si="6"/>
        <v>2.1073676261692098E-2</v>
      </c>
      <c r="ED59" s="32">
        <f t="array" aca="1" ref="ED59" ca="1">STDEV(DW59:DZ59/DV59:DY59)*SQRT(12)</f>
        <v>5.1746555709292763E-2</v>
      </c>
      <c r="EE59" s="7">
        <f t="shared" ca="1" si="7"/>
        <v>0.40724790225811375</v>
      </c>
    </row>
    <row r="60" spans="1:135" x14ac:dyDescent="0.35">
      <c r="A60" s="3" t="s">
        <v>71</v>
      </c>
      <c r="B60" s="3">
        <v>0</v>
      </c>
      <c r="C60" s="3">
        <v>0</v>
      </c>
      <c r="D60" s="3">
        <v>0</v>
      </c>
      <c r="E60" s="3">
        <v>60</v>
      </c>
      <c r="F60" s="3">
        <v>10</v>
      </c>
      <c r="G60" s="3">
        <v>0</v>
      </c>
      <c r="H60" s="3">
        <v>0</v>
      </c>
      <c r="I60" s="3">
        <v>20</v>
      </c>
      <c r="J60" s="3">
        <v>10</v>
      </c>
      <c r="K60" s="3">
        <v>0</v>
      </c>
      <c r="L60" s="3">
        <v>100</v>
      </c>
      <c r="M60" s="4">
        <v>0.12</v>
      </c>
      <c r="N60" s="4">
        <v>0.12</v>
      </c>
      <c r="O60" s="3">
        <v>1</v>
      </c>
      <c r="P60" s="3">
        <v>0</v>
      </c>
      <c r="Q60" s="3">
        <v>0</v>
      </c>
      <c r="R60" s="3">
        <v>0</v>
      </c>
      <c r="S60" s="3">
        <v>60.036934441366576</v>
      </c>
      <c r="T60" s="3">
        <v>10.049348758191085</v>
      </c>
      <c r="U60" s="3">
        <v>0</v>
      </c>
      <c r="V60" s="3">
        <v>0</v>
      </c>
      <c r="W60" s="3">
        <v>20.333333333333332</v>
      </c>
      <c r="X60" s="3">
        <v>10.343406593406595</v>
      </c>
      <c r="Y60" s="3">
        <v>0</v>
      </c>
      <c r="Z60" s="3">
        <f t="shared" si="0"/>
        <v>100.76302312629758</v>
      </c>
      <c r="AA60" s="3">
        <v>0</v>
      </c>
      <c r="AB60" s="3">
        <v>0</v>
      </c>
      <c r="AC60" s="3">
        <v>0</v>
      </c>
      <c r="AD60" s="3">
        <v>61.298861188057856</v>
      </c>
      <c r="AE60" s="3">
        <v>9.7427392605776237</v>
      </c>
      <c r="AF60" s="3">
        <v>0</v>
      </c>
      <c r="AG60" s="3">
        <v>0</v>
      </c>
      <c r="AH60" s="3">
        <v>20.657738095238095</v>
      </c>
      <c r="AI60" s="3">
        <v>10.650183150183151</v>
      </c>
      <c r="AJ60" s="3">
        <v>0</v>
      </c>
      <c r="AK60" s="3">
        <f t="shared" si="1"/>
        <v>102.34952169405673</v>
      </c>
      <c r="AL60" s="20"/>
      <c r="AM60" s="20"/>
      <c r="AN60" s="20"/>
      <c r="AO60" s="20"/>
      <c r="AP60" s="20"/>
      <c r="AQ60" s="20"/>
      <c r="AR60" s="20"/>
      <c r="AS60" s="20"/>
      <c r="AT60" s="20"/>
      <c r="AU60" s="20"/>
      <c r="AV60" s="22">
        <f t="array" ref="AV60">IF(ISNUMBER(AL60),SUM(ABS(AL60:AU60*AK60/100-AA60:AJ60))/2*0.005,0)</f>
        <v>0</v>
      </c>
      <c r="AW60" s="3">
        <f t="array" ref="AW60:BF60">IF(AV60=0,AA60:AJ60,AL60:AU60*(AK60-AV60)/100)</f>
        <v>0</v>
      </c>
      <c r="AX60" s="3">
        <v>0</v>
      </c>
      <c r="AY60" s="3">
        <v>0</v>
      </c>
      <c r="AZ60" s="3">
        <v>61.298861188057856</v>
      </c>
      <c r="BA60" s="3">
        <v>9.7427392605776237</v>
      </c>
      <c r="BB60" s="3">
        <v>0</v>
      </c>
      <c r="BC60" s="3">
        <v>0</v>
      </c>
      <c r="BD60" s="3">
        <v>20.657738095238095</v>
      </c>
      <c r="BE60" s="3">
        <v>10.650183150183151</v>
      </c>
      <c r="BF60" s="3">
        <v>0</v>
      </c>
      <c r="BG60" s="3">
        <f t="shared" si="4"/>
        <v>102.34952169405673</v>
      </c>
      <c r="BH60" s="3">
        <v>0</v>
      </c>
      <c r="BI60" s="3">
        <v>0</v>
      </c>
      <c r="BJ60" s="3">
        <v>0</v>
      </c>
      <c r="BK60" s="3">
        <v>62.905970586958233</v>
      </c>
      <c r="BL60" s="3">
        <v>10.358385243912306</v>
      </c>
      <c r="BM60" s="3">
        <v>0</v>
      </c>
      <c r="BN60" s="3">
        <v>0</v>
      </c>
      <c r="BO60" s="3">
        <v>20.846783078545073</v>
      </c>
      <c r="BP60" s="3">
        <v>10.78894775148847</v>
      </c>
      <c r="BQ60" s="3">
        <v>0</v>
      </c>
      <c r="BR60" s="3">
        <f t="shared" si="2"/>
        <v>104.90008666090408</v>
      </c>
      <c r="BS60" s="3">
        <v>0</v>
      </c>
      <c r="BT60" s="3">
        <v>0</v>
      </c>
      <c r="BU60" s="3">
        <v>0</v>
      </c>
      <c r="BV60" s="3">
        <v>61.651189017816783</v>
      </c>
      <c r="BW60" s="3">
        <v>9.9822020872097745</v>
      </c>
      <c r="BX60" s="3">
        <v>0</v>
      </c>
      <c r="BY60" s="3">
        <v>0</v>
      </c>
      <c r="BZ60" s="3">
        <v>20.304041029696013</v>
      </c>
      <c r="CA60" s="3">
        <v>10.763507574582496</v>
      </c>
      <c r="CB60" s="3">
        <v>0</v>
      </c>
      <c r="CC60" s="3">
        <f t="shared" si="3"/>
        <v>102.70093970930506</v>
      </c>
      <c r="CD60" s="3"/>
      <c r="CE60" s="3"/>
      <c r="CF60" s="3"/>
      <c r="CG60" s="3"/>
      <c r="CH60" s="3"/>
      <c r="CI60" s="3"/>
      <c r="CJ60" s="3"/>
      <c r="CK60" s="3"/>
      <c r="CL60" s="3"/>
      <c r="CM60" s="3"/>
      <c r="CN60" s="22">
        <f t="array" ref="CN60">IF(ISNUMBER(CD60),SUM(ABS(CD60:CM60*CC60/100-BS60:CB60))/2*0.005,0)</f>
        <v>0</v>
      </c>
      <c r="CO60" s="3">
        <f t="array" ref="CO60:CX60">IF(CN60=0,BS60:CB60,CD60:CM60*(CC60-CN60)/100)</f>
        <v>0</v>
      </c>
      <c r="CP60" s="3">
        <v>0</v>
      </c>
      <c r="CQ60" s="3">
        <v>0</v>
      </c>
      <c r="CR60" s="3">
        <v>61.651189017816783</v>
      </c>
      <c r="CS60" s="3">
        <v>9.9822020872097745</v>
      </c>
      <c r="CT60" s="3">
        <v>0</v>
      </c>
      <c r="CU60" s="3">
        <v>0</v>
      </c>
      <c r="CV60" s="3">
        <v>20.304041029696013</v>
      </c>
      <c r="CW60" s="3">
        <v>10.763507574582496</v>
      </c>
      <c r="CX60" s="3">
        <v>0</v>
      </c>
      <c r="CY60" s="3">
        <f t="shared" si="5"/>
        <v>102.70093970930506</v>
      </c>
      <c r="CZ60" s="3"/>
      <c r="DA60" s="3"/>
      <c r="DB60" s="3"/>
      <c r="DC60" s="3"/>
      <c r="DD60" s="3"/>
      <c r="DE60" s="3"/>
      <c r="DF60" s="3"/>
      <c r="DG60" s="3"/>
      <c r="DH60" s="3"/>
      <c r="DI60" s="3"/>
      <c r="DJ60" s="3"/>
      <c r="DK60" s="3"/>
      <c r="DL60" s="3"/>
      <c r="DM60" s="3"/>
      <c r="DN60" s="3"/>
      <c r="DO60" s="3"/>
      <c r="DP60" s="3"/>
      <c r="DQ60" s="3"/>
      <c r="DR60" s="3"/>
      <c r="DS60" s="3"/>
      <c r="DT60" s="3"/>
      <c r="DU60" s="3"/>
      <c r="DV60" s="3">
        <v>100</v>
      </c>
      <c r="DW60" s="3">
        <f ca="1"/>
        <v>100.76302312629758</v>
      </c>
      <c r="DX60" s="3">
        <f ca="1"/>
        <v>102.34952169405673</v>
      </c>
      <c r="DY60" s="3">
        <f ca="1"/>
        <v>104.90008666090408</v>
      </c>
      <c r="DZ60" s="3">
        <f ca="1"/>
        <v>102.70093970930506</v>
      </c>
      <c r="EA60" s="3"/>
      <c r="EB60" s="3"/>
      <c r="EC60" s="4">
        <f t="shared" ca="1" si="6"/>
        <v>2.7009397093050502E-2</v>
      </c>
      <c r="ED60" s="32">
        <f t="array" aca="1" ref="ED60" ca="1">STDEV(DW60:DZ60/DV60:DY60)*SQRT(12)</f>
        <v>6.8698939712968879E-2</v>
      </c>
      <c r="EE60" s="7">
        <f t="shared" ca="1" si="7"/>
        <v>0.39315595271045661</v>
      </c>
    </row>
    <row r="61" spans="1:135" x14ac:dyDescent="0.35">
      <c r="A61" s="3" t="s">
        <v>45</v>
      </c>
      <c r="B61" s="3">
        <v>0</v>
      </c>
      <c r="C61" s="3">
        <v>0</v>
      </c>
      <c r="D61" s="3">
        <v>0</v>
      </c>
      <c r="E61" s="3">
        <v>40</v>
      </c>
      <c r="F61" s="3">
        <v>40</v>
      </c>
      <c r="G61" s="3">
        <v>0</v>
      </c>
      <c r="H61" s="3">
        <v>0</v>
      </c>
      <c r="I61" s="3">
        <v>20</v>
      </c>
      <c r="J61" s="3">
        <v>0</v>
      </c>
      <c r="K61" s="3">
        <v>0</v>
      </c>
      <c r="L61" s="3">
        <v>100</v>
      </c>
      <c r="M61" s="4">
        <v>0.154</v>
      </c>
      <c r="N61" s="4">
        <v>0.16500000000000001</v>
      </c>
      <c r="O61" s="3">
        <v>0.95</v>
      </c>
      <c r="P61" s="3">
        <v>0</v>
      </c>
      <c r="Q61" s="3">
        <v>0</v>
      </c>
      <c r="R61" s="3">
        <v>0</v>
      </c>
      <c r="S61" s="3">
        <v>40.024622960911046</v>
      </c>
      <c r="T61" s="3">
        <v>40.197395032764341</v>
      </c>
      <c r="U61" s="3">
        <v>0</v>
      </c>
      <c r="V61" s="3">
        <v>0</v>
      </c>
      <c r="W61" s="3">
        <v>20.333333333333332</v>
      </c>
      <c r="X61" s="3">
        <v>0</v>
      </c>
      <c r="Y61" s="3">
        <v>0</v>
      </c>
      <c r="Z61" s="3">
        <f t="shared" si="0"/>
        <v>100.55535132700872</v>
      </c>
      <c r="AA61" s="3">
        <v>0</v>
      </c>
      <c r="AB61" s="3">
        <v>0</v>
      </c>
      <c r="AC61" s="3">
        <v>0</v>
      </c>
      <c r="AD61" s="3">
        <v>40.865907458705237</v>
      </c>
      <c r="AE61" s="3">
        <v>38.970957042310495</v>
      </c>
      <c r="AF61" s="3">
        <v>0</v>
      </c>
      <c r="AG61" s="3">
        <v>0</v>
      </c>
      <c r="AH61" s="3">
        <v>20.657738095238095</v>
      </c>
      <c r="AI61" s="3">
        <v>0</v>
      </c>
      <c r="AJ61" s="3">
        <v>0</v>
      </c>
      <c r="AK61" s="3">
        <f t="shared" si="1"/>
        <v>100.49460259625383</v>
      </c>
      <c r="AL61" s="20">
        <v>0</v>
      </c>
      <c r="AM61" s="20">
        <v>0</v>
      </c>
      <c r="AN61" s="20">
        <v>0</v>
      </c>
      <c r="AO61" s="20">
        <v>20</v>
      </c>
      <c r="AP61" s="20">
        <v>40</v>
      </c>
      <c r="AQ61" s="20">
        <v>0</v>
      </c>
      <c r="AR61" s="20">
        <v>0</v>
      </c>
      <c r="AS61" s="20">
        <v>20</v>
      </c>
      <c r="AT61" s="20">
        <v>20</v>
      </c>
      <c r="AU61" s="20">
        <v>0</v>
      </c>
      <c r="AV61" s="22">
        <f t="array" ref="AV61">IF(ISNUMBER(AL61),SUM(ABS(AL61:AU61*AK61/100-AA61:AJ61))/2*0.005,0)</f>
        <v>0.10662902257720902</v>
      </c>
      <c r="AW61" s="3">
        <f t="array" ref="AW61:BF61">IF(AV61=0,AA61:AJ61,AL61:AU61*(AK61-AV61)/100)</f>
        <v>0</v>
      </c>
      <c r="AX61" s="3">
        <v>0</v>
      </c>
      <c r="AY61" s="3">
        <v>0</v>
      </c>
      <c r="AZ61" s="3">
        <v>20.077594714735323</v>
      </c>
      <c r="BA61" s="3">
        <v>40.155189429470646</v>
      </c>
      <c r="BB61" s="3">
        <v>0</v>
      </c>
      <c r="BC61" s="3">
        <v>0</v>
      </c>
      <c r="BD61" s="3">
        <v>20.077594714735323</v>
      </c>
      <c r="BE61" s="3">
        <v>20.077594714735323</v>
      </c>
      <c r="BF61" s="3">
        <v>0</v>
      </c>
      <c r="BG61" s="3">
        <f t="shared" si="4"/>
        <v>100.38797357367662</v>
      </c>
      <c r="BH61" s="3">
        <v>0</v>
      </c>
      <c r="BI61" s="3">
        <v>0</v>
      </c>
      <c r="BJ61" s="3">
        <v>0</v>
      </c>
      <c r="BK61" s="3">
        <v>20.603981185021819</v>
      </c>
      <c r="BL61" s="3">
        <v>42.692605285638308</v>
      </c>
      <c r="BM61" s="3">
        <v>0</v>
      </c>
      <c r="BN61" s="3">
        <v>0</v>
      </c>
      <c r="BO61" s="3">
        <v>20.261330636848033</v>
      </c>
      <c r="BP61" s="3">
        <v>20.339192040008747</v>
      </c>
      <c r="BQ61" s="3">
        <v>0</v>
      </c>
      <c r="BR61" s="3">
        <f t="shared" si="2"/>
        <v>103.89710914751691</v>
      </c>
      <c r="BS61" s="3">
        <v>0</v>
      </c>
      <c r="BT61" s="3">
        <v>0</v>
      </c>
      <c r="BU61" s="3">
        <v>0</v>
      </c>
      <c r="BV61" s="3">
        <v>20.192994825528899</v>
      </c>
      <c r="BW61" s="3">
        <v>41.142147502303274</v>
      </c>
      <c r="BX61" s="3">
        <v>0</v>
      </c>
      <c r="BY61" s="3">
        <v>0</v>
      </c>
      <c r="BZ61" s="3">
        <v>19.73383073142768</v>
      </c>
      <c r="CA61" s="3">
        <v>20.291232530375286</v>
      </c>
      <c r="CB61" s="3">
        <v>0</v>
      </c>
      <c r="CC61" s="3">
        <f t="shared" si="3"/>
        <v>101.36020558963514</v>
      </c>
      <c r="CD61" s="3"/>
      <c r="CE61" s="3"/>
      <c r="CF61" s="3"/>
      <c r="CG61" s="3"/>
      <c r="CH61" s="3"/>
      <c r="CI61" s="3"/>
      <c r="CJ61" s="3"/>
      <c r="CK61" s="3"/>
      <c r="CL61" s="3"/>
      <c r="CM61" s="3"/>
      <c r="CN61" s="22">
        <f t="array" ref="CN61">IF(ISNUMBER(CD61),SUM(ABS(CD61:CM61*CC61/100-BS61:CB61))/2*0.005,0)</f>
        <v>0</v>
      </c>
      <c r="CO61" s="3">
        <f t="array" ref="CO61:CX61">IF(CN61=0,BS61:CB61,CD61:CM61*(CC61-CN61)/100)</f>
        <v>0</v>
      </c>
      <c r="CP61" s="3">
        <v>0</v>
      </c>
      <c r="CQ61" s="3">
        <v>0</v>
      </c>
      <c r="CR61" s="3">
        <v>20.192994825528899</v>
      </c>
      <c r="CS61" s="3">
        <v>41.142147502303274</v>
      </c>
      <c r="CT61" s="3">
        <v>0</v>
      </c>
      <c r="CU61" s="3">
        <v>0</v>
      </c>
      <c r="CV61" s="3">
        <v>19.73383073142768</v>
      </c>
      <c r="CW61" s="3">
        <v>20.291232530375286</v>
      </c>
      <c r="CX61" s="3">
        <v>0</v>
      </c>
      <c r="CY61" s="3">
        <f t="shared" si="5"/>
        <v>101.36020558963514</v>
      </c>
      <c r="CZ61" s="3"/>
      <c r="DA61" s="3"/>
      <c r="DB61" s="3"/>
      <c r="DC61" s="3"/>
      <c r="DD61" s="3"/>
      <c r="DE61" s="3"/>
      <c r="DF61" s="3"/>
      <c r="DG61" s="3"/>
      <c r="DH61" s="3"/>
      <c r="DI61" s="3"/>
      <c r="DJ61" s="3"/>
      <c r="DK61" s="3"/>
      <c r="DL61" s="3"/>
      <c r="DM61" s="3"/>
      <c r="DN61" s="3"/>
      <c r="DO61" s="3"/>
      <c r="DP61" s="3"/>
      <c r="DQ61" s="3"/>
      <c r="DR61" s="3"/>
      <c r="DS61" s="3"/>
      <c r="DT61" s="3"/>
      <c r="DU61" s="3"/>
      <c r="DV61" s="3">
        <v>100</v>
      </c>
      <c r="DW61" s="3">
        <f ca="1"/>
        <v>100.55535132700872</v>
      </c>
      <c r="DX61" s="3">
        <f ca="1"/>
        <v>100.38797357367662</v>
      </c>
      <c r="DY61" s="3">
        <f ca="1"/>
        <v>103.89710914751691</v>
      </c>
      <c r="DZ61" s="3">
        <f ca="1"/>
        <v>101.36020558963514</v>
      </c>
      <c r="EA61" s="3"/>
      <c r="EB61" s="3"/>
      <c r="EC61" s="4">
        <f t="shared" ca="1" si="6"/>
        <v>1.3602055896351439E-2</v>
      </c>
      <c r="ED61" s="32">
        <f t="array" aca="1" ref="ED61" ca="1">STDEV(DW61:DZ61/DV61:DY61)*SQRT(12)</f>
        <v>8.4845545767336258E-2</v>
      </c>
      <c r="EE61" s="7">
        <f t="shared" ca="1" si="7"/>
        <v>0.16031549768860046</v>
      </c>
    </row>
    <row r="62" spans="1:135" x14ac:dyDescent="0.35">
      <c r="A62" s="3" t="s">
        <v>68</v>
      </c>
      <c r="B62" s="3">
        <v>0</v>
      </c>
      <c r="C62" s="3">
        <v>0</v>
      </c>
      <c r="D62" s="3">
        <v>0</v>
      </c>
      <c r="E62" s="3">
        <v>0</v>
      </c>
      <c r="F62" s="3">
        <v>0</v>
      </c>
      <c r="G62" s="3">
        <v>100</v>
      </c>
      <c r="H62" s="3">
        <v>0</v>
      </c>
      <c r="I62" s="3">
        <v>0</v>
      </c>
      <c r="J62" s="3">
        <v>0</v>
      </c>
      <c r="K62" s="3">
        <v>0</v>
      </c>
      <c r="L62" s="3">
        <v>100</v>
      </c>
      <c r="M62" s="4">
        <v>0.25</v>
      </c>
      <c r="N62" s="4">
        <v>0.125</v>
      </c>
      <c r="O62" s="3">
        <v>2</v>
      </c>
      <c r="P62" s="3">
        <v>0</v>
      </c>
      <c r="Q62" s="3">
        <v>0</v>
      </c>
      <c r="R62" s="3">
        <v>0</v>
      </c>
      <c r="S62" s="3">
        <v>0</v>
      </c>
      <c r="T62" s="3">
        <v>0</v>
      </c>
      <c r="U62" s="3">
        <v>101.18679050567596</v>
      </c>
      <c r="V62" s="3">
        <v>0</v>
      </c>
      <c r="W62" s="3">
        <v>0</v>
      </c>
      <c r="X62" s="3">
        <v>0</v>
      </c>
      <c r="Y62" s="3">
        <v>0</v>
      </c>
      <c r="Z62" s="3">
        <f t="shared" si="0"/>
        <v>101.18679050567596</v>
      </c>
      <c r="AA62" s="3">
        <v>0</v>
      </c>
      <c r="AB62" s="3">
        <v>0</v>
      </c>
      <c r="AC62" s="3">
        <v>0</v>
      </c>
      <c r="AD62" s="3">
        <v>0</v>
      </c>
      <c r="AE62" s="3">
        <v>0</v>
      </c>
      <c r="AF62" s="3">
        <v>103.21637426900585</v>
      </c>
      <c r="AG62" s="3">
        <v>0</v>
      </c>
      <c r="AH62" s="3">
        <v>0</v>
      </c>
      <c r="AI62" s="3">
        <v>0</v>
      </c>
      <c r="AJ62" s="3">
        <v>0</v>
      </c>
      <c r="AK62" s="3">
        <f t="shared" si="1"/>
        <v>103.21637426900585</v>
      </c>
      <c r="AL62" s="20"/>
      <c r="AM62" s="20"/>
      <c r="AN62" s="20"/>
      <c r="AO62" s="20"/>
      <c r="AP62" s="20"/>
      <c r="AQ62" s="20"/>
      <c r="AR62" s="20"/>
      <c r="AS62" s="20"/>
      <c r="AT62" s="20"/>
      <c r="AU62" s="20"/>
      <c r="AV62" s="22">
        <f t="array" ref="AV62">IF(ISNUMBER(AL62),SUM(ABS(AL62:AU62*AK62/100-AA62:AJ62))/2*0.005,0)</f>
        <v>0</v>
      </c>
      <c r="AW62" s="3">
        <f t="array" ref="AW62:BF62">IF(AV62=0,AA62:AJ62,AL62:AU62*(AK62-AV62)/100)</f>
        <v>0</v>
      </c>
      <c r="AX62" s="3">
        <v>0</v>
      </c>
      <c r="AY62" s="3">
        <v>0</v>
      </c>
      <c r="AZ62" s="3">
        <v>0</v>
      </c>
      <c r="BA62" s="3">
        <v>0</v>
      </c>
      <c r="BB62" s="3">
        <v>103.21637426900585</v>
      </c>
      <c r="BC62" s="3">
        <v>0</v>
      </c>
      <c r="BD62" s="3">
        <v>0</v>
      </c>
      <c r="BE62" s="3">
        <v>0</v>
      </c>
      <c r="BF62" s="3">
        <v>0</v>
      </c>
      <c r="BG62" s="3">
        <f t="shared" si="4"/>
        <v>103.21637426900585</v>
      </c>
      <c r="BH62" s="3">
        <v>0</v>
      </c>
      <c r="BI62" s="3">
        <v>0</v>
      </c>
      <c r="BJ62" s="3">
        <v>0</v>
      </c>
      <c r="BK62" s="3">
        <v>0</v>
      </c>
      <c r="BL62" s="3">
        <v>0</v>
      </c>
      <c r="BM62" s="3">
        <v>105.10001205559806</v>
      </c>
      <c r="BN62" s="3">
        <v>0</v>
      </c>
      <c r="BO62" s="3">
        <v>0</v>
      </c>
      <c r="BP62" s="3">
        <v>0</v>
      </c>
      <c r="BQ62" s="3">
        <v>0</v>
      </c>
      <c r="BR62" s="3">
        <f t="shared" si="2"/>
        <v>105.10001205559806</v>
      </c>
      <c r="BS62" s="3">
        <v>0</v>
      </c>
      <c r="BT62" s="3">
        <v>0</v>
      </c>
      <c r="BU62" s="3">
        <v>0</v>
      </c>
      <c r="BV62" s="3">
        <v>0</v>
      </c>
      <c r="BW62" s="3">
        <v>0</v>
      </c>
      <c r="BX62" s="3">
        <v>103.58263717195435</v>
      </c>
      <c r="BY62" s="3">
        <v>0</v>
      </c>
      <c r="BZ62" s="3">
        <v>0</v>
      </c>
      <c r="CA62" s="3">
        <v>0</v>
      </c>
      <c r="CB62" s="3">
        <v>0</v>
      </c>
      <c r="CC62" s="3">
        <f t="shared" si="3"/>
        <v>103.58263717195435</v>
      </c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22">
        <f t="array" ref="CN62">IF(ISNUMBER(CD62),SUM(ABS(CD62:CM62*CC62/100-BS62:CB62))/2*0.005,0)</f>
        <v>0</v>
      </c>
      <c r="CO62" s="3">
        <f t="array" ref="CO62:CX62">IF(CN62=0,BS62:CB62,CD62:CM62*(CC62-CN62)/100)</f>
        <v>0</v>
      </c>
      <c r="CP62" s="3">
        <v>0</v>
      </c>
      <c r="CQ62" s="3">
        <v>0</v>
      </c>
      <c r="CR62" s="3">
        <v>0</v>
      </c>
      <c r="CS62" s="3">
        <v>0</v>
      </c>
      <c r="CT62" s="3">
        <v>103.58263717195435</v>
      </c>
      <c r="CU62" s="3">
        <v>0</v>
      </c>
      <c r="CV62" s="3">
        <v>0</v>
      </c>
      <c r="CW62" s="3">
        <v>0</v>
      </c>
      <c r="CX62" s="3">
        <v>0</v>
      </c>
      <c r="CY62" s="3">
        <f t="shared" si="5"/>
        <v>103.58263717195435</v>
      </c>
      <c r="CZ62" s="3"/>
      <c r="DA62" s="3"/>
      <c r="DB62" s="3"/>
      <c r="DC62" s="3"/>
      <c r="DD62" s="3"/>
      <c r="DE62" s="3"/>
      <c r="DF62" s="3"/>
      <c r="DG62" s="3"/>
      <c r="DH62" s="3"/>
      <c r="DI62" s="3"/>
      <c r="DJ62" s="3"/>
      <c r="DK62" s="3"/>
      <c r="DL62" s="3"/>
      <c r="DM62" s="3"/>
      <c r="DN62" s="3"/>
      <c r="DO62" s="3"/>
      <c r="DP62" s="3"/>
      <c r="DQ62" s="3"/>
      <c r="DR62" s="3"/>
      <c r="DS62" s="3"/>
      <c r="DT62" s="3"/>
      <c r="DU62" s="3"/>
      <c r="DV62" s="3">
        <v>100</v>
      </c>
      <c r="DW62" s="3">
        <f ca="1"/>
        <v>101.18679050567596</v>
      </c>
      <c r="DX62" s="3">
        <f ca="1"/>
        <v>103.21637426900585</v>
      </c>
      <c r="DY62" s="3">
        <f ca="1"/>
        <v>105.10001205559806</v>
      </c>
      <c r="DZ62" s="3">
        <f ca="1"/>
        <v>103.58263717195435</v>
      </c>
      <c r="EA62" s="3"/>
      <c r="EB62" s="3"/>
      <c r="EC62" s="4">
        <f t="shared" ca="1" si="6"/>
        <v>3.5826371719543504E-2</v>
      </c>
      <c r="ED62" s="32">
        <f t="array" aca="1" ref="ED62" ca="1">STDEV(DW62:DZ62/DV62:DY62)*SQRT(12)</f>
        <v>5.5329830062939442E-2</v>
      </c>
      <c r="EE62" s="7">
        <f t="shared" ca="1" si="7"/>
        <v>0.64750554409420502</v>
      </c>
    </row>
    <row r="63" spans="1:135" x14ac:dyDescent="0.35">
      <c r="A63" s="3" t="s">
        <v>102</v>
      </c>
      <c r="B63" s="3">
        <v>10</v>
      </c>
      <c r="C63" s="3">
        <v>15</v>
      </c>
      <c r="D63" s="3">
        <v>0</v>
      </c>
      <c r="E63" s="3">
        <v>20</v>
      </c>
      <c r="F63" s="3">
        <v>0</v>
      </c>
      <c r="G63" s="3">
        <v>30</v>
      </c>
      <c r="H63" s="3">
        <v>0</v>
      </c>
      <c r="I63" s="3">
        <v>20</v>
      </c>
      <c r="J63" s="3">
        <v>5</v>
      </c>
      <c r="K63" s="3">
        <v>0</v>
      </c>
      <c r="L63" s="3">
        <v>100</v>
      </c>
      <c r="M63" s="4">
        <v>3.5999999999999997E-2</v>
      </c>
      <c r="N63" s="4">
        <v>9.3799999999999994E-2</v>
      </c>
      <c r="O63" s="5">
        <v>0.38</v>
      </c>
      <c r="P63" s="3">
        <v>10.01394978078916</v>
      </c>
      <c r="Q63" s="3">
        <v>15.120638455827766</v>
      </c>
      <c r="R63" s="3">
        <v>0</v>
      </c>
      <c r="S63" s="3">
        <v>20.012311480455523</v>
      </c>
      <c r="T63" s="3">
        <v>0</v>
      </c>
      <c r="U63" s="3">
        <v>30.35603715170279</v>
      </c>
      <c r="V63" s="3">
        <v>0</v>
      </c>
      <c r="W63" s="3">
        <v>20.333333333333332</v>
      </c>
      <c r="X63" s="3">
        <v>5.1717032967032974</v>
      </c>
      <c r="Y63" s="3">
        <v>0</v>
      </c>
      <c r="Z63" s="3">
        <f t="shared" si="0"/>
        <v>101.00797349881186</v>
      </c>
      <c r="AA63" s="3">
        <v>10.015944194208954</v>
      </c>
      <c r="AB63" s="3">
        <v>15.280605845076282</v>
      </c>
      <c r="AC63" s="3">
        <v>0</v>
      </c>
      <c r="AD63" s="3">
        <v>20.432953729352619</v>
      </c>
      <c r="AE63" s="3">
        <v>0</v>
      </c>
      <c r="AF63" s="3">
        <v>30.964912280701757</v>
      </c>
      <c r="AG63" s="3">
        <v>0</v>
      </c>
      <c r="AH63" s="3">
        <v>20.657738095238095</v>
      </c>
      <c r="AI63" s="3">
        <v>5.3250915750915757</v>
      </c>
      <c r="AJ63" s="3">
        <v>0</v>
      </c>
      <c r="AK63" s="3">
        <f t="shared" si="1"/>
        <v>102.67724571966927</v>
      </c>
      <c r="AL63" s="20"/>
      <c r="AM63" s="20"/>
      <c r="AN63" s="20"/>
      <c r="AO63" s="20"/>
      <c r="AP63" s="20"/>
      <c r="AQ63" s="20"/>
      <c r="AR63" s="20"/>
      <c r="AS63" s="20"/>
      <c r="AT63" s="20"/>
      <c r="AU63" s="20"/>
      <c r="AV63" s="22">
        <f t="array" ref="AV63">IF(ISNUMBER(AL63),SUM(ABS(AL63:AU63*AK63/100-AA63:AJ63))/2*0.005,0)</f>
        <v>0</v>
      </c>
      <c r="AW63" s="3">
        <f t="array" ref="AW63:BF63">IF(AV63=0,AA63:AJ63,AL63:AU63*(AK63-AV63)/100)</f>
        <v>10.015944194208954</v>
      </c>
      <c r="AX63" s="3">
        <v>15.280605845076282</v>
      </c>
      <c r="AY63" s="3">
        <v>0</v>
      </c>
      <c r="AZ63" s="3">
        <v>20.432953729352619</v>
      </c>
      <c r="BA63" s="3">
        <v>0</v>
      </c>
      <c r="BB63" s="3">
        <v>30.964912280701757</v>
      </c>
      <c r="BC63" s="3">
        <v>0</v>
      </c>
      <c r="BD63" s="3">
        <v>20.657738095238095</v>
      </c>
      <c r="BE63" s="3">
        <v>5.3250915750915757</v>
      </c>
      <c r="BF63" s="3">
        <v>0</v>
      </c>
      <c r="BG63" s="3">
        <f t="shared" si="4"/>
        <v>102.67724571966927</v>
      </c>
      <c r="BH63" s="3">
        <v>10.033908223253968</v>
      </c>
      <c r="BI63" s="3">
        <v>15.29365344704207</v>
      </c>
      <c r="BJ63" s="3">
        <v>0</v>
      </c>
      <c r="BK63" s="3">
        <v>20.96865686231941</v>
      </c>
      <c r="BL63" s="3">
        <v>0</v>
      </c>
      <c r="BM63" s="3">
        <v>31.530003616679416</v>
      </c>
      <c r="BN63" s="3">
        <v>0</v>
      </c>
      <c r="BO63" s="3">
        <v>20.846783078545073</v>
      </c>
      <c r="BP63" s="3">
        <v>5.394473875744235</v>
      </c>
      <c r="BQ63" s="3">
        <v>0</v>
      </c>
      <c r="BR63" s="3">
        <f t="shared" si="2"/>
        <v>104.06747910358418</v>
      </c>
      <c r="BS63" s="3">
        <v>10.019922289848397</v>
      </c>
      <c r="BT63" s="3">
        <v>15.250693746348134</v>
      </c>
      <c r="BU63" s="3">
        <v>0</v>
      </c>
      <c r="BV63" s="3">
        <v>20.550396339272261</v>
      </c>
      <c r="BW63" s="3">
        <v>0</v>
      </c>
      <c r="BX63" s="3">
        <v>31.0747911515863</v>
      </c>
      <c r="BY63" s="3">
        <v>0</v>
      </c>
      <c r="BZ63" s="3">
        <v>20.304041029696013</v>
      </c>
      <c r="CA63" s="3">
        <v>5.381753787291248</v>
      </c>
      <c r="CB63" s="3">
        <v>0</v>
      </c>
      <c r="CC63" s="3">
        <f t="shared" si="3"/>
        <v>102.58159834404235</v>
      </c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22">
        <f t="array" ref="CN63">IF(ISNUMBER(CD63),SUM(ABS(CD63:CM63*CC63/100-BS63:CB63))/2*0.005,0)</f>
        <v>0</v>
      </c>
      <c r="CO63" s="3">
        <f t="array" ref="CO63:CX63">IF(CN63=0,BS63:CB63,CD63:CM63*(CC63-CN63)/100)</f>
        <v>10.019922289848397</v>
      </c>
      <c r="CP63" s="3">
        <v>15.250693746348134</v>
      </c>
      <c r="CQ63" s="3">
        <v>0</v>
      </c>
      <c r="CR63" s="3">
        <v>20.550396339272261</v>
      </c>
      <c r="CS63" s="3">
        <v>0</v>
      </c>
      <c r="CT63" s="3">
        <v>31.0747911515863</v>
      </c>
      <c r="CU63" s="3">
        <v>0</v>
      </c>
      <c r="CV63" s="3">
        <v>20.304041029696013</v>
      </c>
      <c r="CW63" s="3">
        <v>5.381753787291248</v>
      </c>
      <c r="CX63" s="3">
        <v>0</v>
      </c>
      <c r="CY63" s="3">
        <f t="shared" si="5"/>
        <v>102.58159834404235</v>
      </c>
      <c r="CZ63" s="3"/>
      <c r="DA63" s="3"/>
      <c r="DB63" s="3"/>
      <c r="DC63" s="3"/>
      <c r="DD63" s="3"/>
      <c r="DE63" s="3"/>
      <c r="DF63" s="3"/>
      <c r="DG63" s="3"/>
      <c r="DH63" s="3"/>
      <c r="DI63" s="3"/>
      <c r="DJ63" s="3"/>
      <c r="DK63" s="3"/>
      <c r="DL63" s="3"/>
      <c r="DM63" s="3"/>
      <c r="DN63" s="3"/>
      <c r="DO63" s="3"/>
      <c r="DP63" s="3"/>
      <c r="DQ63" s="3"/>
      <c r="DR63" s="3"/>
      <c r="DS63" s="3"/>
      <c r="DT63" s="3"/>
      <c r="DU63" s="3"/>
      <c r="DV63" s="3">
        <v>100</v>
      </c>
      <c r="DW63" s="3">
        <f ca="1"/>
        <v>101.00797349881186</v>
      </c>
      <c r="DX63" s="3">
        <f ca="1"/>
        <v>102.67724571966927</v>
      </c>
      <c r="DY63" s="3">
        <f ca="1"/>
        <v>104.06747910358418</v>
      </c>
      <c r="DZ63" s="3">
        <f ca="1"/>
        <v>102.58159834404235</v>
      </c>
      <c r="EA63" s="3"/>
      <c r="EB63" s="3"/>
      <c r="EC63" s="4">
        <f t="shared" ca="1" si="6"/>
        <v>2.5815983440423462E-2</v>
      </c>
      <c r="ED63" s="32">
        <f t="array" aca="1" ref="ED63" ca="1">STDEV(DW63:DZ63/DV63:DY63)*SQRT(12)</f>
        <v>4.8769679149873811E-2</v>
      </c>
      <c r="EE63" s="7">
        <f t="shared" ca="1" si="7"/>
        <v>0.52934495142132298</v>
      </c>
    </row>
    <row r="64" spans="1:135" x14ac:dyDescent="0.35">
      <c r="A64" s="3" t="s">
        <v>112</v>
      </c>
      <c r="B64" s="3">
        <v>5</v>
      </c>
      <c r="C64" s="3">
        <v>20</v>
      </c>
      <c r="D64" s="3">
        <v>10</v>
      </c>
      <c r="E64" s="3">
        <v>20</v>
      </c>
      <c r="F64" s="3">
        <v>10</v>
      </c>
      <c r="G64" s="3">
        <v>20</v>
      </c>
      <c r="H64" s="3">
        <v>0</v>
      </c>
      <c r="I64" s="3">
        <v>15</v>
      </c>
      <c r="J64" s="3">
        <v>0</v>
      </c>
      <c r="K64" s="3">
        <v>0</v>
      </c>
      <c r="L64" s="3">
        <v>100</v>
      </c>
      <c r="M64" s="4">
        <v>5.5800000000000002E-2</v>
      </c>
      <c r="N64" s="4">
        <v>7.0999999999999994E-2</v>
      </c>
      <c r="O64" s="3">
        <v>0.79</v>
      </c>
      <c r="P64" s="3">
        <v>5.0069748903945799</v>
      </c>
      <c r="Q64" s="3">
        <v>20.160851274437022</v>
      </c>
      <c r="R64" s="3">
        <v>10.131426016987035</v>
      </c>
      <c r="S64" s="3">
        <v>20.012311480455523</v>
      </c>
      <c r="T64" s="3">
        <v>10.049348758191085</v>
      </c>
      <c r="U64" s="3">
        <v>20.237358101135193</v>
      </c>
      <c r="V64" s="3">
        <v>0</v>
      </c>
      <c r="W64" s="3">
        <v>15.25</v>
      </c>
      <c r="X64" s="3">
        <v>0</v>
      </c>
      <c r="Y64" s="3">
        <v>0</v>
      </c>
      <c r="Z64" s="3">
        <f t="shared" si="0"/>
        <v>100.84827052160043</v>
      </c>
      <c r="AA64" s="3">
        <v>5.007972097104477</v>
      </c>
      <c r="AB64" s="3">
        <v>20.374141126768375</v>
      </c>
      <c r="AC64" s="3">
        <v>10.333730849594602</v>
      </c>
      <c r="AD64" s="3">
        <v>20.432953729352619</v>
      </c>
      <c r="AE64" s="3">
        <v>9.7427392605776237</v>
      </c>
      <c r="AF64" s="3">
        <v>20.643274853801174</v>
      </c>
      <c r="AG64" s="3">
        <v>0</v>
      </c>
      <c r="AH64" s="3">
        <v>15.493303571428571</v>
      </c>
      <c r="AI64" s="3">
        <v>0</v>
      </c>
      <c r="AJ64" s="3">
        <v>0</v>
      </c>
      <c r="AK64" s="3">
        <f t="shared" si="1"/>
        <v>102.02811548862744</v>
      </c>
      <c r="AL64" s="20"/>
      <c r="AM64" s="20"/>
      <c r="AN64" s="20"/>
      <c r="AO64" s="20"/>
      <c r="AP64" s="20"/>
      <c r="AQ64" s="20"/>
      <c r="AR64" s="20"/>
      <c r="AS64" s="20"/>
      <c r="AT64" s="20"/>
      <c r="AU64" s="20"/>
      <c r="AV64" s="22">
        <f t="array" ref="AV64">IF(ISNUMBER(AL64),SUM(ABS(AL64:AU64*AK64/100-AA64:AJ64))/2*0.005,0)</f>
        <v>0</v>
      </c>
      <c r="AW64" s="3">
        <f t="array" ref="AW64:BF64">IF(AV64=0,AA64:AJ64,AL64:AU64*(AK64-AV64)/100)</f>
        <v>5.007972097104477</v>
      </c>
      <c r="AX64" s="3">
        <v>20.374141126768375</v>
      </c>
      <c r="AY64" s="3">
        <v>10.333730849594602</v>
      </c>
      <c r="AZ64" s="3">
        <v>20.432953729352619</v>
      </c>
      <c r="BA64" s="3">
        <v>9.7427392605776237</v>
      </c>
      <c r="BB64" s="3">
        <v>20.643274853801174</v>
      </c>
      <c r="BC64" s="3">
        <v>0</v>
      </c>
      <c r="BD64" s="3">
        <v>15.493303571428571</v>
      </c>
      <c r="BE64" s="3">
        <v>0</v>
      </c>
      <c r="BF64" s="3">
        <v>0</v>
      </c>
      <c r="BG64" s="3">
        <f t="shared" si="4"/>
        <v>102.02811548862744</v>
      </c>
      <c r="BH64" s="3">
        <v>5.0169541116269842</v>
      </c>
      <c r="BI64" s="3">
        <v>20.391537929389425</v>
      </c>
      <c r="BJ64" s="3">
        <v>10.372508267042246</v>
      </c>
      <c r="BK64" s="3">
        <v>20.96865686231941</v>
      </c>
      <c r="BL64" s="3">
        <v>10.358385243912306</v>
      </c>
      <c r="BM64" s="3">
        <v>21.020002411119613</v>
      </c>
      <c r="BN64" s="3">
        <v>0</v>
      </c>
      <c r="BO64" s="3">
        <v>15.635087308908805</v>
      </c>
      <c r="BP64" s="3">
        <v>0</v>
      </c>
      <c r="BQ64" s="3">
        <v>0</v>
      </c>
      <c r="BR64" s="3">
        <f t="shared" si="2"/>
        <v>103.76313213431878</v>
      </c>
      <c r="BS64" s="3">
        <v>5.0099611449241985</v>
      </c>
      <c r="BT64" s="3">
        <v>20.334258328464177</v>
      </c>
      <c r="BU64" s="3">
        <v>10.363461949000172</v>
      </c>
      <c r="BV64" s="3">
        <v>20.550396339272261</v>
      </c>
      <c r="BW64" s="3">
        <v>9.9822020872097745</v>
      </c>
      <c r="BX64" s="3">
        <v>20.716527434390869</v>
      </c>
      <c r="BY64" s="3">
        <v>0</v>
      </c>
      <c r="BZ64" s="3">
        <v>15.22803077227201</v>
      </c>
      <c r="CA64" s="3">
        <v>0</v>
      </c>
      <c r="CB64" s="3">
        <v>0</v>
      </c>
      <c r="CC64" s="3">
        <f t="shared" si="3"/>
        <v>102.18483805553346</v>
      </c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22">
        <f t="array" ref="CN64">IF(ISNUMBER(CD64),SUM(ABS(CD64:CM64*CC64/100-BS64:CB64))/2*0.005,0)</f>
        <v>0</v>
      </c>
      <c r="CO64" s="3">
        <f t="array" ref="CO64:CX64">IF(CN64=0,BS64:CB64,CD64:CM64*(CC64-CN64)/100)</f>
        <v>5.0099611449241985</v>
      </c>
      <c r="CP64" s="3">
        <v>20.334258328464177</v>
      </c>
      <c r="CQ64" s="3">
        <v>10.363461949000172</v>
      </c>
      <c r="CR64" s="3">
        <v>20.550396339272261</v>
      </c>
      <c r="CS64" s="3">
        <v>9.9822020872097745</v>
      </c>
      <c r="CT64" s="3">
        <v>20.716527434390869</v>
      </c>
      <c r="CU64" s="3">
        <v>0</v>
      </c>
      <c r="CV64" s="3">
        <v>15.22803077227201</v>
      </c>
      <c r="CW64" s="3">
        <v>0</v>
      </c>
      <c r="CX64" s="3">
        <v>0</v>
      </c>
      <c r="CY64" s="3">
        <f t="shared" si="5"/>
        <v>102.18483805553346</v>
      </c>
      <c r="CZ64" s="3"/>
      <c r="DA64" s="3"/>
      <c r="DB64" s="3"/>
      <c r="DC64" s="3"/>
      <c r="DD64" s="3"/>
      <c r="DE64" s="3"/>
      <c r="DF64" s="3"/>
      <c r="DG64" s="3"/>
      <c r="DH64" s="3"/>
      <c r="DI64" s="3"/>
      <c r="DJ64" s="3"/>
      <c r="DK64" s="3"/>
      <c r="DL64" s="3"/>
      <c r="DM64" s="3"/>
      <c r="DN64" s="3"/>
      <c r="DO64" s="3"/>
      <c r="DP64" s="3"/>
      <c r="DQ64" s="3"/>
      <c r="DR64" s="3"/>
      <c r="DS64" s="3"/>
      <c r="DT64" s="3"/>
      <c r="DU64" s="3"/>
      <c r="DV64" s="3">
        <v>100</v>
      </c>
      <c r="DW64" s="3">
        <f ca="1"/>
        <v>100.84827052160043</v>
      </c>
      <c r="DX64" s="3">
        <f ca="1"/>
        <v>102.02811548862744</v>
      </c>
      <c r="DY64" s="3">
        <f ca="1"/>
        <v>103.76313213431878</v>
      </c>
      <c r="DZ64" s="3">
        <f ca="1"/>
        <v>102.18483805553346</v>
      </c>
      <c r="EA64" s="3"/>
      <c r="EB64" s="3"/>
      <c r="EC64" s="4">
        <f t="shared" ca="1" si="6"/>
        <v>2.1848380555334668E-2</v>
      </c>
      <c r="ED64" s="32">
        <f t="array" aca="1" ref="ED64" ca="1">STDEV(DW64:DZ64/DV64:DY64)*SQRT(12)</f>
        <v>4.9340645887801925E-2</v>
      </c>
      <c r="EE64" s="7">
        <f t="shared" ca="1" si="7"/>
        <v>0.44280694267798509</v>
      </c>
    </row>
    <row r="65" spans="1:135" x14ac:dyDescent="0.35">
      <c r="A65" s="3" t="s">
        <v>27</v>
      </c>
      <c r="B65" s="3">
        <v>0</v>
      </c>
      <c r="C65" s="3">
        <v>8</v>
      </c>
      <c r="D65" s="3">
        <v>15</v>
      </c>
      <c r="E65" s="3">
        <v>3</v>
      </c>
      <c r="F65" s="3">
        <v>50</v>
      </c>
      <c r="G65" s="3">
        <v>3</v>
      </c>
      <c r="H65" s="3">
        <v>3</v>
      </c>
      <c r="I65" s="3">
        <v>3</v>
      </c>
      <c r="J65" s="3">
        <v>3</v>
      </c>
      <c r="K65" s="3">
        <v>12</v>
      </c>
      <c r="L65" s="3">
        <v>100</v>
      </c>
      <c r="M65" s="4">
        <v>0.04</v>
      </c>
      <c r="N65" s="4">
        <v>0.3</v>
      </c>
      <c r="O65" s="5">
        <v>0.13</v>
      </c>
      <c r="P65" s="3">
        <v>0</v>
      </c>
      <c r="Q65" s="3">
        <v>8.0643405097748087</v>
      </c>
      <c r="R65" s="3">
        <v>15.197139025480553</v>
      </c>
      <c r="S65" s="3">
        <v>3.0018467220683287</v>
      </c>
      <c r="T65" s="3">
        <v>50.246743790955428</v>
      </c>
      <c r="U65" s="3">
        <v>3.0356037151702786</v>
      </c>
      <c r="V65" s="3">
        <v>3.0333078101071971</v>
      </c>
      <c r="W65" s="3">
        <v>3.05</v>
      </c>
      <c r="X65" s="3">
        <v>3.1030219780219781</v>
      </c>
      <c r="Y65" s="3">
        <v>12.093635698610095</v>
      </c>
      <c r="Z65" s="3">
        <f t="shared" si="0"/>
        <v>100.82563925018867</v>
      </c>
      <c r="AA65" s="3">
        <v>0</v>
      </c>
      <c r="AB65" s="3">
        <v>8.1496564507073508</v>
      </c>
      <c r="AC65" s="3">
        <v>15.500596274391905</v>
      </c>
      <c r="AD65" s="3">
        <v>3.0649430594028928</v>
      </c>
      <c r="AE65" s="3">
        <v>48.713696302888124</v>
      </c>
      <c r="AF65" s="3">
        <v>3.0964912280701755</v>
      </c>
      <c r="AG65" s="3">
        <v>2.9896630934150075</v>
      </c>
      <c r="AH65" s="3">
        <v>3.0986607142857139</v>
      </c>
      <c r="AI65" s="3">
        <v>3.1950549450549453</v>
      </c>
      <c r="AJ65" s="3">
        <v>12.450621799561082</v>
      </c>
      <c r="AK65" s="3">
        <f t="shared" si="1"/>
        <v>100.25938386777719</v>
      </c>
      <c r="AL65" s="20"/>
      <c r="AM65" s="20"/>
      <c r="AN65" s="20"/>
      <c r="AO65" s="20"/>
      <c r="AP65" s="20"/>
      <c r="AQ65" s="20"/>
      <c r="AR65" s="20"/>
      <c r="AS65" s="20"/>
      <c r="AT65" s="20"/>
      <c r="AU65" s="20"/>
      <c r="AV65" s="22">
        <f t="array" ref="AV65">IF(ISNUMBER(AL65),SUM(ABS(AL65:AU65*AK65/100-AA65:AJ65))/2*0.005,0)</f>
        <v>0</v>
      </c>
      <c r="AW65" s="3">
        <f t="array" ref="AW65:BF65">IF(AV65=0,AA65:AJ65,AL65:AU65*(AK65-AV65)/100)</f>
        <v>0</v>
      </c>
      <c r="AX65" s="3">
        <v>8.1496564507073508</v>
      </c>
      <c r="AY65" s="3">
        <v>15.500596274391905</v>
      </c>
      <c r="AZ65" s="3">
        <v>3.0649430594028928</v>
      </c>
      <c r="BA65" s="3">
        <v>48.713696302888124</v>
      </c>
      <c r="BB65" s="3">
        <v>3.0964912280701755</v>
      </c>
      <c r="BC65" s="3">
        <v>2.9896630934150075</v>
      </c>
      <c r="BD65" s="3">
        <v>3.0986607142857139</v>
      </c>
      <c r="BE65" s="3">
        <v>3.1950549450549453</v>
      </c>
      <c r="BF65" s="3">
        <v>12.450621799561082</v>
      </c>
      <c r="BG65" s="3">
        <f t="shared" si="4"/>
        <v>100.25938386777719</v>
      </c>
      <c r="BH65" s="3">
        <v>0</v>
      </c>
      <c r="BI65" s="3">
        <v>8.1566151717557709</v>
      </c>
      <c r="BJ65" s="3">
        <v>15.558762400563371</v>
      </c>
      <c r="BK65" s="3">
        <v>3.1452985293479117</v>
      </c>
      <c r="BL65" s="3">
        <v>51.791926219561532</v>
      </c>
      <c r="BM65" s="3">
        <v>3.1530003616679414</v>
      </c>
      <c r="BN65" s="3">
        <v>3.0528330781010711</v>
      </c>
      <c r="BO65" s="3">
        <v>3.1270174617817608</v>
      </c>
      <c r="BP65" s="3">
        <v>3.2366843254465407</v>
      </c>
      <c r="BQ65" s="3">
        <v>12.748469455116664</v>
      </c>
      <c r="BR65" s="3">
        <f t="shared" si="2"/>
        <v>103.97060700334256</v>
      </c>
      <c r="BS65" s="3">
        <v>0</v>
      </c>
      <c r="BT65" s="3">
        <v>8.1337033313856715</v>
      </c>
      <c r="BU65" s="3">
        <v>15.545192923500259</v>
      </c>
      <c r="BV65" s="3">
        <v>3.0825594508908392</v>
      </c>
      <c r="BW65" s="3">
        <v>49.911010436048876</v>
      </c>
      <c r="BX65" s="3">
        <v>3.1074791151586298</v>
      </c>
      <c r="BY65" s="3">
        <v>2.9081163859111783</v>
      </c>
      <c r="BZ65" s="3">
        <v>3.045606154454402</v>
      </c>
      <c r="CA65" s="3">
        <v>3.2290522723747483</v>
      </c>
      <c r="CB65" s="3">
        <v>12.922459669748145</v>
      </c>
      <c r="CC65" s="3">
        <f t="shared" si="3"/>
        <v>101.88517973947276</v>
      </c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22">
        <f t="array" ref="CN65">IF(ISNUMBER(CD65),SUM(ABS(CD65:CM65*CC65/100-BS65:CB65))/2*0.005,0)</f>
        <v>0</v>
      </c>
      <c r="CO65" s="3">
        <f t="array" ref="CO65:CX65">IF(CN65=0,BS65:CB65,CD65:CM65*(CC65-CN65)/100)</f>
        <v>0</v>
      </c>
      <c r="CP65" s="3">
        <v>8.1337033313856715</v>
      </c>
      <c r="CQ65" s="3">
        <v>15.545192923500259</v>
      </c>
      <c r="CR65" s="3">
        <v>3.0825594508908392</v>
      </c>
      <c r="CS65" s="3">
        <v>49.911010436048876</v>
      </c>
      <c r="CT65" s="3">
        <v>3.1074791151586298</v>
      </c>
      <c r="CU65" s="3">
        <v>2.9081163859111783</v>
      </c>
      <c r="CV65" s="3">
        <v>3.045606154454402</v>
      </c>
      <c r="CW65" s="3">
        <v>3.2290522723747483</v>
      </c>
      <c r="CX65" s="3">
        <v>12.922459669748145</v>
      </c>
      <c r="CY65" s="3">
        <f t="shared" si="5"/>
        <v>101.88517973947276</v>
      </c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>
        <v>100</v>
      </c>
      <c r="DW65" s="3">
        <f ca="1"/>
        <v>100.82563925018867</v>
      </c>
      <c r="DX65" s="3">
        <f ca="1"/>
        <v>100.25938386777719</v>
      </c>
      <c r="DY65" s="3">
        <f ca="1"/>
        <v>103.97060700334256</v>
      </c>
      <c r="DZ65" s="3">
        <f ca="1"/>
        <v>101.88517973947276</v>
      </c>
      <c r="EA65" s="3"/>
      <c r="EB65" s="3"/>
      <c r="EC65" s="4">
        <f t="shared" ca="1" si="6"/>
        <v>1.8851797394727532E-2</v>
      </c>
      <c r="ED65" s="32">
        <f t="array" aca="1" ref="ED65" ca="1">STDEV(DW65:DZ65/DV65:DY65)*SQRT(12)</f>
        <v>8.429000879865034E-2</v>
      </c>
      <c r="EE65" s="7">
        <f t="shared" ca="1" si="7"/>
        <v>0.22365399723424145</v>
      </c>
    </row>
    <row r="66" spans="1:135" x14ac:dyDescent="0.35">
      <c r="A66" s="3" t="s">
        <v>50</v>
      </c>
      <c r="B66" s="3">
        <v>0</v>
      </c>
      <c r="C66" s="3">
        <v>0</v>
      </c>
      <c r="D66" s="3">
        <v>0</v>
      </c>
      <c r="E66" s="3">
        <v>0</v>
      </c>
      <c r="F66" s="3">
        <v>0</v>
      </c>
      <c r="G66" s="3">
        <v>100</v>
      </c>
      <c r="H66" s="3">
        <v>0</v>
      </c>
      <c r="I66" s="3">
        <v>0</v>
      </c>
      <c r="J66" s="3">
        <v>0</v>
      </c>
      <c r="K66" s="3">
        <v>0</v>
      </c>
      <c r="L66" s="3">
        <v>100</v>
      </c>
      <c r="M66" s="4">
        <v>0.15</v>
      </c>
      <c r="N66" s="4">
        <v>0.15</v>
      </c>
      <c r="O66" s="3">
        <v>1</v>
      </c>
      <c r="P66" s="3">
        <v>0</v>
      </c>
      <c r="Q66" s="3">
        <v>0</v>
      </c>
      <c r="R66" s="3">
        <v>0</v>
      </c>
      <c r="S66" s="3">
        <v>0</v>
      </c>
      <c r="T66" s="3">
        <v>0</v>
      </c>
      <c r="U66" s="3">
        <v>101.18679050567596</v>
      </c>
      <c r="V66" s="3">
        <v>0</v>
      </c>
      <c r="W66" s="3">
        <v>0</v>
      </c>
      <c r="X66" s="3">
        <v>0</v>
      </c>
      <c r="Y66" s="3">
        <v>0</v>
      </c>
      <c r="Z66" s="3">
        <f t="shared" si="0"/>
        <v>101.18679050567596</v>
      </c>
      <c r="AA66" s="3">
        <v>0</v>
      </c>
      <c r="AB66" s="3">
        <v>0</v>
      </c>
      <c r="AC66" s="3">
        <v>0</v>
      </c>
      <c r="AD66" s="3">
        <v>0</v>
      </c>
      <c r="AE66" s="3">
        <v>0</v>
      </c>
      <c r="AF66" s="3">
        <v>103.21637426900585</v>
      </c>
      <c r="AG66" s="3">
        <v>0</v>
      </c>
      <c r="AH66" s="3">
        <v>0</v>
      </c>
      <c r="AI66" s="3">
        <v>0</v>
      </c>
      <c r="AJ66" s="3">
        <v>0</v>
      </c>
      <c r="AK66" s="3">
        <f t="shared" si="1"/>
        <v>103.21637426900585</v>
      </c>
      <c r="AL66" s="20"/>
      <c r="AM66" s="20"/>
      <c r="AN66" s="20"/>
      <c r="AO66" s="20"/>
      <c r="AP66" s="20"/>
      <c r="AQ66" s="20"/>
      <c r="AR66" s="20"/>
      <c r="AS66" s="20"/>
      <c r="AT66" s="20"/>
      <c r="AU66" s="20"/>
      <c r="AV66" s="22">
        <f t="array" ref="AV66">IF(ISNUMBER(AL66),SUM(ABS(AL66:AU66*AK66/100-AA66:AJ66))/2*0.005,0)</f>
        <v>0</v>
      </c>
      <c r="AW66" s="3">
        <f t="array" ref="AW66:BF66">IF(AV66=0,AA66:AJ66,AL66:AU66*(AK66-AV66)/100)</f>
        <v>0</v>
      </c>
      <c r="AX66" s="3">
        <v>0</v>
      </c>
      <c r="AY66" s="3">
        <v>0</v>
      </c>
      <c r="AZ66" s="3">
        <v>0</v>
      </c>
      <c r="BA66" s="3">
        <v>0</v>
      </c>
      <c r="BB66" s="3">
        <v>103.21637426900585</v>
      </c>
      <c r="BC66" s="3">
        <v>0</v>
      </c>
      <c r="BD66" s="3">
        <v>0</v>
      </c>
      <c r="BE66" s="3">
        <v>0</v>
      </c>
      <c r="BF66" s="3">
        <v>0</v>
      </c>
      <c r="BG66" s="3">
        <f t="shared" si="4"/>
        <v>103.21637426900585</v>
      </c>
      <c r="BH66" s="3">
        <v>0</v>
      </c>
      <c r="BI66" s="3">
        <v>0</v>
      </c>
      <c r="BJ66" s="3">
        <v>0</v>
      </c>
      <c r="BK66" s="3">
        <v>0</v>
      </c>
      <c r="BL66" s="3">
        <v>0</v>
      </c>
      <c r="BM66" s="3">
        <v>105.10001205559806</v>
      </c>
      <c r="BN66" s="3">
        <v>0</v>
      </c>
      <c r="BO66" s="3">
        <v>0</v>
      </c>
      <c r="BP66" s="3">
        <v>0</v>
      </c>
      <c r="BQ66" s="3">
        <v>0</v>
      </c>
      <c r="BR66" s="3">
        <f t="shared" si="2"/>
        <v>105.10001205559806</v>
      </c>
      <c r="BS66" s="3">
        <v>0</v>
      </c>
      <c r="BT66" s="3">
        <v>0</v>
      </c>
      <c r="BU66" s="3">
        <v>0</v>
      </c>
      <c r="BV66" s="3">
        <v>0</v>
      </c>
      <c r="BW66" s="3">
        <v>0</v>
      </c>
      <c r="BX66" s="3">
        <v>103.58263717195435</v>
      </c>
      <c r="BY66" s="3">
        <v>0</v>
      </c>
      <c r="BZ66" s="3">
        <v>0</v>
      </c>
      <c r="CA66" s="3">
        <v>0</v>
      </c>
      <c r="CB66" s="3">
        <v>0</v>
      </c>
      <c r="CC66" s="3">
        <f t="shared" si="3"/>
        <v>103.58263717195435</v>
      </c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22">
        <f t="array" ref="CN66">IF(ISNUMBER(CD66),SUM(ABS(CD66:CM66*CC66/100-BS66:CB66))/2*0.005,0)</f>
        <v>0</v>
      </c>
      <c r="CO66" s="3">
        <f t="array" ref="CO66:CX66">IF(CN66=0,BS66:CB66,CD66:CM66*(CC66-CN66)/100)</f>
        <v>0</v>
      </c>
      <c r="CP66" s="3">
        <v>0</v>
      </c>
      <c r="CQ66" s="3">
        <v>0</v>
      </c>
      <c r="CR66" s="3">
        <v>0</v>
      </c>
      <c r="CS66" s="3">
        <v>0</v>
      </c>
      <c r="CT66" s="3">
        <v>103.58263717195435</v>
      </c>
      <c r="CU66" s="3">
        <v>0</v>
      </c>
      <c r="CV66" s="3">
        <v>0</v>
      </c>
      <c r="CW66" s="3">
        <v>0</v>
      </c>
      <c r="CX66" s="3">
        <v>0</v>
      </c>
      <c r="CY66" s="3">
        <f t="shared" si="5"/>
        <v>103.58263717195435</v>
      </c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  <c r="DP66" s="3"/>
      <c r="DQ66" s="3"/>
      <c r="DR66" s="3"/>
      <c r="DS66" s="3"/>
      <c r="DT66" s="3"/>
      <c r="DU66" s="3"/>
      <c r="DV66" s="3">
        <v>100</v>
      </c>
      <c r="DW66" s="3">
        <f ca="1"/>
        <v>101.18679050567596</v>
      </c>
      <c r="DX66" s="3">
        <f ca="1"/>
        <v>103.21637426900585</v>
      </c>
      <c r="DY66" s="3">
        <f ca="1"/>
        <v>105.10001205559806</v>
      </c>
      <c r="DZ66" s="3">
        <f ca="1"/>
        <v>103.58263717195435</v>
      </c>
      <c r="EA66" s="3"/>
      <c r="EB66" s="3"/>
      <c r="EC66" s="4">
        <f t="shared" ca="1" si="6"/>
        <v>3.5826371719543504E-2</v>
      </c>
      <c r="ED66" s="32">
        <f t="array" aca="1" ref="ED66" ca="1">STDEV(DW66:DZ66/DV66:DY66)*SQRT(12)</f>
        <v>5.5329830062939442E-2</v>
      </c>
      <c r="EE66" s="7">
        <f t="shared" ca="1" si="7"/>
        <v>0.64750554409420502</v>
      </c>
    </row>
    <row r="67" spans="1:135" x14ac:dyDescent="0.35">
      <c r="A67" s="3" t="s">
        <v>185</v>
      </c>
      <c r="B67" s="3">
        <v>0</v>
      </c>
      <c r="C67" s="3">
        <v>0</v>
      </c>
      <c r="D67" s="3">
        <v>0</v>
      </c>
      <c r="E67" s="3">
        <v>0</v>
      </c>
      <c r="F67" s="3">
        <v>100</v>
      </c>
      <c r="G67" s="3">
        <v>0</v>
      </c>
      <c r="H67" s="3">
        <v>0</v>
      </c>
      <c r="I67" s="3">
        <v>0</v>
      </c>
      <c r="J67" s="3">
        <v>0</v>
      </c>
      <c r="K67" s="3">
        <v>0</v>
      </c>
      <c r="L67" s="3">
        <v>100</v>
      </c>
      <c r="M67" s="4">
        <v>0.2</v>
      </c>
      <c r="N67" s="4">
        <v>0.17</v>
      </c>
      <c r="O67" s="3">
        <v>1</v>
      </c>
      <c r="P67" s="3">
        <v>0</v>
      </c>
      <c r="Q67" s="3">
        <v>0</v>
      </c>
      <c r="R67" s="3">
        <v>0</v>
      </c>
      <c r="S67" s="3">
        <v>0</v>
      </c>
      <c r="T67" s="3">
        <v>100.49348758191086</v>
      </c>
      <c r="U67" s="3">
        <v>0</v>
      </c>
      <c r="V67" s="3">
        <v>0</v>
      </c>
      <c r="W67" s="3">
        <v>0</v>
      </c>
      <c r="X67" s="3">
        <v>0</v>
      </c>
      <c r="Y67" s="3">
        <v>0</v>
      </c>
      <c r="Z67" s="3">
        <f t="shared" si="0"/>
        <v>100.49348758191086</v>
      </c>
      <c r="AA67" s="3">
        <v>0</v>
      </c>
      <c r="AB67" s="3">
        <v>0</v>
      </c>
      <c r="AC67" s="3">
        <v>0</v>
      </c>
      <c r="AD67" s="3">
        <v>0</v>
      </c>
      <c r="AE67" s="3">
        <v>97.427392605776248</v>
      </c>
      <c r="AF67" s="3">
        <v>0</v>
      </c>
      <c r="AG67" s="3">
        <v>0</v>
      </c>
      <c r="AH67" s="3">
        <v>0</v>
      </c>
      <c r="AI67" s="3">
        <v>0</v>
      </c>
      <c r="AJ67" s="3">
        <v>0</v>
      </c>
      <c r="AK67" s="3">
        <f t="shared" si="1"/>
        <v>97.427392605776248</v>
      </c>
      <c r="AL67" s="20"/>
      <c r="AM67" s="20"/>
      <c r="AN67" s="20"/>
      <c r="AO67" s="20"/>
      <c r="AP67" s="20"/>
      <c r="AQ67" s="20"/>
      <c r="AR67" s="20"/>
      <c r="AS67" s="20"/>
      <c r="AT67" s="20"/>
      <c r="AU67" s="20"/>
      <c r="AV67" s="22">
        <f t="array" ref="AV67">IF(ISNUMBER(AL67),SUM(ABS(AL67:AU67*AK67/100-AA67:AJ67))/2*0.005,0)</f>
        <v>0</v>
      </c>
      <c r="AW67" s="3">
        <f t="array" ref="AW67:BF67">IF(AV67=0,AA67:AJ67,AL67:AU67*(AK67-AV67)/100)</f>
        <v>0</v>
      </c>
      <c r="AX67" s="3">
        <v>0</v>
      </c>
      <c r="AY67" s="3">
        <v>0</v>
      </c>
      <c r="AZ67" s="3">
        <v>0</v>
      </c>
      <c r="BA67" s="3">
        <v>97.427392605776248</v>
      </c>
      <c r="BB67" s="3">
        <v>0</v>
      </c>
      <c r="BC67" s="3">
        <v>0</v>
      </c>
      <c r="BD67" s="3">
        <v>0</v>
      </c>
      <c r="BE67" s="3">
        <v>0</v>
      </c>
      <c r="BF67" s="3">
        <v>0</v>
      </c>
      <c r="BG67" s="3">
        <f t="shared" si="4"/>
        <v>97.427392605776248</v>
      </c>
      <c r="BH67" s="3">
        <v>0</v>
      </c>
      <c r="BI67" s="3">
        <v>0</v>
      </c>
      <c r="BJ67" s="3">
        <v>0</v>
      </c>
      <c r="BK67" s="3">
        <v>0</v>
      </c>
      <c r="BL67" s="3">
        <v>103.58385243912306</v>
      </c>
      <c r="BM67" s="3">
        <v>0</v>
      </c>
      <c r="BN67" s="3">
        <v>0</v>
      </c>
      <c r="BO67" s="3">
        <v>0</v>
      </c>
      <c r="BP67" s="3">
        <v>0</v>
      </c>
      <c r="BQ67" s="3">
        <v>0</v>
      </c>
      <c r="BR67" s="3">
        <f t="shared" si="2"/>
        <v>103.58385243912306</v>
      </c>
      <c r="BS67" s="3">
        <v>0</v>
      </c>
      <c r="BT67" s="3">
        <v>0</v>
      </c>
      <c r="BU67" s="3">
        <v>0</v>
      </c>
      <c r="BV67" s="3">
        <v>0</v>
      </c>
      <c r="BW67" s="3">
        <v>99.822020872097752</v>
      </c>
      <c r="BX67" s="3">
        <v>0</v>
      </c>
      <c r="BY67" s="3">
        <v>0</v>
      </c>
      <c r="BZ67" s="3">
        <v>0</v>
      </c>
      <c r="CA67" s="3">
        <v>0</v>
      </c>
      <c r="CB67" s="3">
        <v>0</v>
      </c>
      <c r="CC67" s="3">
        <f t="shared" si="3"/>
        <v>99.822020872097752</v>
      </c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22">
        <f t="array" ref="CN67">IF(ISNUMBER(CD67),SUM(ABS(CD67:CM67*CC67/100-BS67:CB67))/2*0.005,0)</f>
        <v>0</v>
      </c>
      <c r="CO67" s="3">
        <f t="array" ref="CO67:CX67">IF(CN67=0,BS67:CB67,CD67:CM67*(CC67-CN67)/100)</f>
        <v>0</v>
      </c>
      <c r="CP67" s="3">
        <v>0</v>
      </c>
      <c r="CQ67" s="3">
        <v>0</v>
      </c>
      <c r="CR67" s="3">
        <v>0</v>
      </c>
      <c r="CS67" s="3">
        <v>99.822020872097752</v>
      </c>
      <c r="CT67" s="3">
        <v>0</v>
      </c>
      <c r="CU67" s="3">
        <v>0</v>
      </c>
      <c r="CV67" s="3">
        <v>0</v>
      </c>
      <c r="CW67" s="3">
        <v>0</v>
      </c>
      <c r="CX67" s="3">
        <v>0</v>
      </c>
      <c r="CY67" s="3">
        <f t="shared" si="5"/>
        <v>99.822020872097752</v>
      </c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>
        <v>100</v>
      </c>
      <c r="DW67" s="3">
        <f ca="1"/>
        <v>100.49348758191086</v>
      </c>
      <c r="DX67" s="3">
        <f ca="1"/>
        <v>97.427392605776248</v>
      </c>
      <c r="DY67" s="3">
        <f ca="1"/>
        <v>103.58385243912306</v>
      </c>
      <c r="DZ67" s="3">
        <f ca="1"/>
        <v>99.822020872097752</v>
      </c>
      <c r="EA67" s="3"/>
      <c r="EB67" s="3"/>
      <c r="EC67" s="4">
        <f t="shared" ca="1" si="6"/>
        <v>-1.7797912790225023E-3</v>
      </c>
      <c r="ED67" s="32">
        <f t="array" aca="1" ref="ED67" ca="1">STDEV(DW67:DZ67/DV67:DY67)*SQRT(12)</f>
        <v>0.15832535399417433</v>
      </c>
      <c r="EE67" s="7">
        <f t="shared" ca="1" si="7"/>
        <v>-1.1241353542705427E-2</v>
      </c>
    </row>
    <row r="68" spans="1:135" x14ac:dyDescent="0.35">
      <c r="A68" s="3" t="s">
        <v>116</v>
      </c>
      <c r="B68" s="3">
        <v>0</v>
      </c>
      <c r="C68" s="3">
        <v>0</v>
      </c>
      <c r="D68" s="3">
        <v>0</v>
      </c>
      <c r="E68" s="3">
        <v>50</v>
      </c>
      <c r="F68" s="3">
        <v>0</v>
      </c>
      <c r="G68" s="3">
        <v>0</v>
      </c>
      <c r="H68" s="3">
        <v>0</v>
      </c>
      <c r="I68" s="3">
        <v>0</v>
      </c>
      <c r="J68" s="3">
        <v>40</v>
      </c>
      <c r="K68" s="3">
        <v>10</v>
      </c>
      <c r="L68" s="3">
        <v>100</v>
      </c>
      <c r="M68" s="4">
        <v>4.2999999999999997E-2</v>
      </c>
      <c r="N68" s="4">
        <v>6.2E-2</v>
      </c>
      <c r="O68" s="3">
        <v>0.75</v>
      </c>
      <c r="P68" s="3">
        <v>0</v>
      </c>
      <c r="Q68" s="3">
        <v>0</v>
      </c>
      <c r="R68" s="3">
        <v>0</v>
      </c>
      <c r="S68" s="3">
        <v>50.030778701138814</v>
      </c>
      <c r="T68" s="3">
        <v>0</v>
      </c>
      <c r="U68" s="3">
        <v>0</v>
      </c>
      <c r="V68" s="3">
        <v>0</v>
      </c>
      <c r="W68" s="3">
        <v>0</v>
      </c>
      <c r="X68" s="3">
        <v>41.373626373626379</v>
      </c>
      <c r="Y68" s="3">
        <v>10.078029748841747</v>
      </c>
      <c r="Z68" s="3">
        <f t="shared" si="0"/>
        <v>101.48243482360694</v>
      </c>
      <c r="AA68" s="3">
        <v>0</v>
      </c>
      <c r="AB68" s="3">
        <v>0</v>
      </c>
      <c r="AC68" s="3">
        <v>0</v>
      </c>
      <c r="AD68" s="3">
        <v>51.082384323381554</v>
      </c>
      <c r="AE68" s="3">
        <v>0</v>
      </c>
      <c r="AF68" s="3">
        <v>0</v>
      </c>
      <c r="AG68" s="3">
        <v>0</v>
      </c>
      <c r="AH68" s="3">
        <v>0</v>
      </c>
      <c r="AI68" s="3">
        <v>42.600732600732606</v>
      </c>
      <c r="AJ68" s="3">
        <v>10.375518166300903</v>
      </c>
      <c r="AK68" s="3">
        <f t="shared" si="1"/>
        <v>104.05863509041507</v>
      </c>
      <c r="AL68" s="20"/>
      <c r="AM68" s="20"/>
      <c r="AN68" s="20"/>
      <c r="AO68" s="20"/>
      <c r="AP68" s="20"/>
      <c r="AQ68" s="20"/>
      <c r="AR68" s="20"/>
      <c r="AS68" s="20"/>
      <c r="AT68" s="20"/>
      <c r="AU68" s="20"/>
      <c r="AV68" s="22">
        <f t="array" ref="AV68">IF(ISNUMBER(AL68),SUM(ABS(AL68:AU68*AK68/100-AA68:AJ68))/2*0.005,0)</f>
        <v>0</v>
      </c>
      <c r="AW68" s="3">
        <f t="array" ref="AW68:BF68">IF(AV68=0,AA68:AJ68,AL68:AU68*(AK68-AV68)/100)</f>
        <v>0</v>
      </c>
      <c r="AX68" s="3">
        <v>0</v>
      </c>
      <c r="AY68" s="3">
        <v>0</v>
      </c>
      <c r="AZ68" s="3">
        <v>51.082384323381554</v>
      </c>
      <c r="BA68" s="3">
        <v>0</v>
      </c>
      <c r="BB68" s="3">
        <v>0</v>
      </c>
      <c r="BC68" s="3">
        <v>0</v>
      </c>
      <c r="BD68" s="3">
        <v>0</v>
      </c>
      <c r="BE68" s="3">
        <v>42.600732600732606</v>
      </c>
      <c r="BF68" s="3">
        <v>10.375518166300903</v>
      </c>
      <c r="BG68" s="3">
        <f t="shared" si="4"/>
        <v>104.05863509041507</v>
      </c>
      <c r="BH68" s="3">
        <v>0</v>
      </c>
      <c r="BI68" s="3">
        <v>0</v>
      </c>
      <c r="BJ68" s="3">
        <v>0</v>
      </c>
      <c r="BK68" s="3">
        <v>52.42164215579853</v>
      </c>
      <c r="BL68" s="3">
        <v>0</v>
      </c>
      <c r="BM68" s="3">
        <v>0</v>
      </c>
      <c r="BN68" s="3">
        <v>0</v>
      </c>
      <c r="BO68" s="3">
        <v>0</v>
      </c>
      <c r="BP68" s="3">
        <v>43.15579100595388</v>
      </c>
      <c r="BQ68" s="3">
        <v>10.623724545930555</v>
      </c>
      <c r="BR68" s="3">
        <f t="shared" si="2"/>
        <v>106.20115770768297</v>
      </c>
      <c r="BS68" s="3">
        <v>0</v>
      </c>
      <c r="BT68" s="3">
        <v>0</v>
      </c>
      <c r="BU68" s="3">
        <v>0</v>
      </c>
      <c r="BV68" s="3">
        <v>51.375990848180656</v>
      </c>
      <c r="BW68" s="3">
        <v>0</v>
      </c>
      <c r="BX68" s="3">
        <v>0</v>
      </c>
      <c r="BY68" s="3">
        <v>0</v>
      </c>
      <c r="BZ68" s="3">
        <v>0</v>
      </c>
      <c r="CA68" s="3">
        <v>43.054030298329984</v>
      </c>
      <c r="CB68" s="3">
        <v>10.768716391456788</v>
      </c>
      <c r="CC68" s="3">
        <f t="shared" si="3"/>
        <v>105.19873753796743</v>
      </c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22">
        <f t="array" ref="CN68">IF(ISNUMBER(CD68),SUM(ABS(CD68:CM68*CC68/100-BS68:CB68))/2*0.005,0)</f>
        <v>0</v>
      </c>
      <c r="CO68" s="3">
        <f t="array" ref="CO68:CX68">IF(CN68=0,BS68:CB68,CD68:CM68*(CC68-CN68)/100)</f>
        <v>0</v>
      </c>
      <c r="CP68" s="3">
        <v>0</v>
      </c>
      <c r="CQ68" s="3">
        <v>0</v>
      </c>
      <c r="CR68" s="3">
        <v>51.375990848180656</v>
      </c>
      <c r="CS68" s="3">
        <v>0</v>
      </c>
      <c r="CT68" s="3">
        <v>0</v>
      </c>
      <c r="CU68" s="3">
        <v>0</v>
      </c>
      <c r="CV68" s="3">
        <v>0</v>
      </c>
      <c r="CW68" s="3">
        <v>43.054030298329984</v>
      </c>
      <c r="CX68" s="3">
        <v>10.768716391456788</v>
      </c>
      <c r="CY68" s="3">
        <f t="shared" si="5"/>
        <v>105.19873753796743</v>
      </c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>
        <v>100</v>
      </c>
      <c r="DW68" s="3">
        <f ca="1"/>
        <v>101.48243482360694</v>
      </c>
      <c r="DX68" s="3">
        <f ca="1"/>
        <v>104.05863509041507</v>
      </c>
      <c r="DY68" s="3">
        <f ca="1"/>
        <v>106.20115770768297</v>
      </c>
      <c r="DZ68" s="3">
        <f ca="1"/>
        <v>105.19873753796743</v>
      </c>
      <c r="EA68" s="3"/>
      <c r="EB68" s="3"/>
      <c r="EC68" s="4">
        <f t="shared" ca="1" si="6"/>
        <v>5.1987375379674239E-2</v>
      </c>
      <c r="ED68" s="32">
        <f t="array" aca="1" ref="ED68" ca="1">STDEV(DW68:DZ68/DV68:DY68)*SQRT(12)</f>
        <v>5.3581192794330934E-2</v>
      </c>
      <c r="EE68" s="7">
        <f t="shared" ca="1" si="7"/>
        <v>0.97025416323271318</v>
      </c>
    </row>
    <row r="69" spans="1:135" x14ac:dyDescent="0.35">
      <c r="A69" s="3" t="s">
        <v>100</v>
      </c>
      <c r="B69" s="3">
        <v>0</v>
      </c>
      <c r="C69" s="3">
        <v>39</v>
      </c>
      <c r="D69" s="3">
        <v>0</v>
      </c>
      <c r="E69" s="3">
        <v>61</v>
      </c>
      <c r="F69" s="3">
        <v>0</v>
      </c>
      <c r="G69" s="3">
        <v>0</v>
      </c>
      <c r="H69" s="3">
        <v>0</v>
      </c>
      <c r="I69" s="3">
        <v>0</v>
      </c>
      <c r="J69" s="3">
        <v>0</v>
      </c>
      <c r="K69" s="3">
        <v>0</v>
      </c>
      <c r="L69" s="3">
        <v>100</v>
      </c>
      <c r="M69" s="4">
        <v>2.5999999999999999E-2</v>
      </c>
      <c r="N69" s="4">
        <v>9.6199999999999994E-2</v>
      </c>
      <c r="O69" s="3">
        <v>0.37</v>
      </c>
      <c r="P69" s="3">
        <v>0</v>
      </c>
      <c r="Q69" s="3">
        <v>39.313659985152192</v>
      </c>
      <c r="R69" s="3">
        <v>0</v>
      </c>
      <c r="S69" s="3">
        <v>61.03755001538935</v>
      </c>
      <c r="T69" s="3">
        <v>0</v>
      </c>
      <c r="U69" s="3">
        <v>0</v>
      </c>
      <c r="V69" s="3">
        <v>0</v>
      </c>
      <c r="W69" s="3">
        <v>0</v>
      </c>
      <c r="X69" s="3">
        <v>0</v>
      </c>
      <c r="Y69" s="3">
        <v>0</v>
      </c>
      <c r="Z69" s="3">
        <f t="shared" si="0"/>
        <v>100.35121000054154</v>
      </c>
      <c r="AA69" s="3">
        <v>0</v>
      </c>
      <c r="AB69" s="3">
        <v>39.729575197198336</v>
      </c>
      <c r="AC69" s="3">
        <v>0</v>
      </c>
      <c r="AD69" s="3">
        <v>62.320508874525487</v>
      </c>
      <c r="AE69" s="3">
        <v>0</v>
      </c>
      <c r="AF69" s="3">
        <v>0</v>
      </c>
      <c r="AG69" s="3">
        <v>0</v>
      </c>
      <c r="AH69" s="3">
        <v>0</v>
      </c>
      <c r="AI69" s="3">
        <v>0</v>
      </c>
      <c r="AJ69" s="3">
        <v>0</v>
      </c>
      <c r="AK69" s="3">
        <f t="shared" si="1"/>
        <v>102.05008407172383</v>
      </c>
      <c r="AL69" s="20"/>
      <c r="AM69" s="20"/>
      <c r="AN69" s="20"/>
      <c r="AO69" s="20"/>
      <c r="AP69" s="20"/>
      <c r="AQ69" s="20"/>
      <c r="AR69" s="20"/>
      <c r="AS69" s="20"/>
      <c r="AT69" s="20"/>
      <c r="AU69" s="20"/>
      <c r="AV69" s="22">
        <f t="array" ref="AV69">IF(ISNUMBER(AL69),SUM(ABS(AL69:AU69*AK69/100-AA69:AJ69))/2*0.005,0)</f>
        <v>0</v>
      </c>
      <c r="AW69" s="3">
        <f t="array" ref="AW69:BF69">IF(AV69=0,AA69:AJ69,AL69:AU69*(AK69-AV69)/100)</f>
        <v>0</v>
      </c>
      <c r="AX69" s="3">
        <v>39.729575197198336</v>
      </c>
      <c r="AY69" s="3">
        <v>0</v>
      </c>
      <c r="AZ69" s="3">
        <v>62.320508874525487</v>
      </c>
      <c r="BA69" s="3">
        <v>0</v>
      </c>
      <c r="BB69" s="3">
        <v>0</v>
      </c>
      <c r="BC69" s="3">
        <v>0</v>
      </c>
      <c r="BD69" s="3">
        <v>0</v>
      </c>
      <c r="BE69" s="3">
        <v>0</v>
      </c>
      <c r="BF69" s="3">
        <v>0</v>
      </c>
      <c r="BG69" s="3">
        <f t="shared" si="4"/>
        <v>102.05008407172383</v>
      </c>
      <c r="BH69" s="3">
        <v>0</v>
      </c>
      <c r="BI69" s="3">
        <v>39.763498962309384</v>
      </c>
      <c r="BJ69" s="3">
        <v>0</v>
      </c>
      <c r="BK69" s="3">
        <v>63.954403430074201</v>
      </c>
      <c r="BL69" s="3">
        <v>0</v>
      </c>
      <c r="BM69" s="3">
        <v>0</v>
      </c>
      <c r="BN69" s="3">
        <v>0</v>
      </c>
      <c r="BO69" s="3">
        <v>0</v>
      </c>
      <c r="BP69" s="3">
        <v>0</v>
      </c>
      <c r="BQ69" s="3">
        <v>0</v>
      </c>
      <c r="BR69" s="3">
        <f t="shared" si="2"/>
        <v>103.71790239238359</v>
      </c>
      <c r="BS69" s="3">
        <v>0</v>
      </c>
      <c r="BT69" s="3">
        <v>39.651803740505152</v>
      </c>
      <c r="BU69" s="3">
        <v>0</v>
      </c>
      <c r="BV69" s="3">
        <v>62.678708834780394</v>
      </c>
      <c r="BW69" s="3">
        <v>0</v>
      </c>
      <c r="BX69" s="3">
        <v>0</v>
      </c>
      <c r="BY69" s="3">
        <v>0</v>
      </c>
      <c r="BZ69" s="3">
        <v>0</v>
      </c>
      <c r="CA69" s="3">
        <v>0</v>
      </c>
      <c r="CB69" s="3">
        <v>0</v>
      </c>
      <c r="CC69" s="3">
        <f t="shared" si="3"/>
        <v>102.33051257528555</v>
      </c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22">
        <f t="array" ref="CN69">IF(ISNUMBER(CD69),SUM(ABS(CD69:CM69*CC69/100-BS69:CB69))/2*0.005,0)</f>
        <v>0</v>
      </c>
      <c r="CO69" s="3">
        <f t="array" ref="CO69:CX69">IF(CN69=0,BS69:CB69,CD69:CM69*(CC69-CN69)/100)</f>
        <v>0</v>
      </c>
      <c r="CP69" s="3">
        <v>39.651803740505152</v>
      </c>
      <c r="CQ69" s="3">
        <v>0</v>
      </c>
      <c r="CR69" s="3">
        <v>62.678708834780394</v>
      </c>
      <c r="CS69" s="3">
        <v>0</v>
      </c>
      <c r="CT69" s="3">
        <v>0</v>
      </c>
      <c r="CU69" s="3">
        <v>0</v>
      </c>
      <c r="CV69" s="3">
        <v>0</v>
      </c>
      <c r="CW69" s="3">
        <v>0</v>
      </c>
      <c r="CX69" s="3">
        <v>0</v>
      </c>
      <c r="CY69" s="3">
        <f t="shared" si="5"/>
        <v>102.33051257528555</v>
      </c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>
        <v>100</v>
      </c>
      <c r="DW69" s="3">
        <f ca="1"/>
        <v>100.35121000054154</v>
      </c>
      <c r="DX69" s="3">
        <f ca="1"/>
        <v>102.05008407172383</v>
      </c>
      <c r="DY69" s="3">
        <f ca="1"/>
        <v>103.71790239238359</v>
      </c>
      <c r="DZ69" s="3">
        <f ca="1"/>
        <v>102.33051257528555</v>
      </c>
      <c r="EA69" s="3"/>
      <c r="EB69" s="3"/>
      <c r="EC69" s="4">
        <f t="shared" ca="1" si="6"/>
        <v>2.3305125752855593E-2</v>
      </c>
      <c r="ED69" s="32">
        <f t="array" aca="1" ref="ED69" ca="1">STDEV(DW69:DZ69/DV69:DY69)*SQRT(12)</f>
        <v>4.9314629636855817E-2</v>
      </c>
      <c r="EE69" s="7">
        <f t="shared" ca="1" si="7"/>
        <v>0.47258036660663183</v>
      </c>
    </row>
    <row r="70" spans="1:135" x14ac:dyDescent="0.35">
      <c r="A70" s="3" t="s">
        <v>78</v>
      </c>
      <c r="B70" s="3">
        <v>0</v>
      </c>
      <c r="C70" s="3">
        <v>0</v>
      </c>
      <c r="D70" s="3">
        <v>0</v>
      </c>
      <c r="E70" s="3">
        <v>0</v>
      </c>
      <c r="F70" s="3">
        <v>0</v>
      </c>
      <c r="G70" s="3">
        <v>0</v>
      </c>
      <c r="H70" s="3">
        <v>0</v>
      </c>
      <c r="I70" s="3">
        <v>0</v>
      </c>
      <c r="J70" s="3">
        <v>0</v>
      </c>
      <c r="K70" s="3">
        <v>100</v>
      </c>
      <c r="L70" s="3">
        <v>100</v>
      </c>
      <c r="M70" s="4">
        <v>0.31230000000000002</v>
      </c>
      <c r="N70" s="4">
        <v>0.1183</v>
      </c>
      <c r="O70" s="3">
        <v>2.2200000000000002</v>
      </c>
      <c r="P70" s="3">
        <v>0</v>
      </c>
      <c r="Q70" s="3">
        <v>0</v>
      </c>
      <c r="R70" s="3">
        <v>0</v>
      </c>
      <c r="S70" s="3">
        <v>0</v>
      </c>
      <c r="T70" s="3">
        <v>0</v>
      </c>
      <c r="U70" s="3">
        <v>0</v>
      </c>
      <c r="V70" s="3">
        <v>0</v>
      </c>
      <c r="W70" s="3">
        <v>0</v>
      </c>
      <c r="X70" s="3">
        <v>0</v>
      </c>
      <c r="Y70" s="3">
        <v>100.78029748841746</v>
      </c>
      <c r="Z70" s="3">
        <f t="shared" si="0"/>
        <v>100.78029748841746</v>
      </c>
      <c r="AA70" s="3">
        <v>0</v>
      </c>
      <c r="AB70" s="3">
        <v>0</v>
      </c>
      <c r="AC70" s="3">
        <v>0</v>
      </c>
      <c r="AD70" s="3">
        <v>0</v>
      </c>
      <c r="AE70" s="3">
        <v>0</v>
      </c>
      <c r="AF70" s="3">
        <v>0</v>
      </c>
      <c r="AG70" s="3">
        <v>0</v>
      </c>
      <c r="AH70" s="3">
        <v>0</v>
      </c>
      <c r="AI70" s="3">
        <v>0</v>
      </c>
      <c r="AJ70" s="3">
        <v>103.75518166300903</v>
      </c>
      <c r="AK70" s="3">
        <f t="shared" si="1"/>
        <v>103.75518166300903</v>
      </c>
      <c r="AL70" s="20"/>
      <c r="AM70" s="20"/>
      <c r="AN70" s="20"/>
      <c r="AO70" s="20"/>
      <c r="AP70" s="20"/>
      <c r="AQ70" s="20"/>
      <c r="AR70" s="20"/>
      <c r="AS70" s="20"/>
      <c r="AT70" s="20"/>
      <c r="AU70" s="20"/>
      <c r="AV70" s="22">
        <f t="array" ref="AV70">IF(ISNUMBER(AL70),SUM(ABS(AL70:AU70*AK70/100-AA70:AJ70))/2*0.005,0)</f>
        <v>0</v>
      </c>
      <c r="AW70" s="3">
        <f t="array" ref="AW70:BF70">IF(AV70=0,AA70:AJ70,AL70:AU70*(AK70-AV70)/100)</f>
        <v>0</v>
      </c>
      <c r="AX70" s="3">
        <v>0</v>
      </c>
      <c r="AY70" s="3">
        <v>0</v>
      </c>
      <c r="AZ70" s="3">
        <v>0</v>
      </c>
      <c r="BA70" s="3">
        <v>0</v>
      </c>
      <c r="BB70" s="3">
        <v>0</v>
      </c>
      <c r="BC70" s="3">
        <v>0</v>
      </c>
      <c r="BD70" s="3">
        <v>0</v>
      </c>
      <c r="BE70" s="3">
        <v>0</v>
      </c>
      <c r="BF70" s="3">
        <v>103.75518166300903</v>
      </c>
      <c r="BG70" s="3">
        <f t="shared" si="4"/>
        <v>103.75518166300903</v>
      </c>
      <c r="BH70" s="3">
        <v>0</v>
      </c>
      <c r="BI70" s="3">
        <v>0</v>
      </c>
      <c r="BJ70" s="3">
        <v>0</v>
      </c>
      <c r="BK70" s="3">
        <v>0</v>
      </c>
      <c r="BL70" s="3">
        <v>0</v>
      </c>
      <c r="BM70" s="3">
        <v>0</v>
      </c>
      <c r="BN70" s="3">
        <v>0</v>
      </c>
      <c r="BO70" s="3">
        <v>0</v>
      </c>
      <c r="BP70" s="3">
        <v>0</v>
      </c>
      <c r="BQ70" s="3">
        <v>106.23724545930554</v>
      </c>
      <c r="BR70" s="3">
        <f t="shared" si="2"/>
        <v>106.23724545930554</v>
      </c>
      <c r="BS70" s="3">
        <v>0</v>
      </c>
      <c r="BT70" s="3">
        <v>0</v>
      </c>
      <c r="BU70" s="3">
        <v>0</v>
      </c>
      <c r="BV70" s="3">
        <v>0</v>
      </c>
      <c r="BW70" s="3">
        <v>0</v>
      </c>
      <c r="BX70" s="3">
        <v>0</v>
      </c>
      <c r="BY70" s="3">
        <v>0</v>
      </c>
      <c r="BZ70" s="3">
        <v>0</v>
      </c>
      <c r="CA70" s="3">
        <v>0</v>
      </c>
      <c r="CB70" s="3">
        <v>107.68716391456788</v>
      </c>
      <c r="CC70" s="3">
        <f t="shared" si="3"/>
        <v>107.68716391456788</v>
      </c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22">
        <f t="array" ref="CN70">IF(ISNUMBER(CD70),SUM(ABS(CD70:CM70*CC70/100-BS70:CB70))/2*0.005,0)</f>
        <v>0</v>
      </c>
      <c r="CO70" s="3">
        <f t="array" ref="CO70:CX70">IF(CN70=0,BS70:CB70,CD70:CM70*(CC70-CN70)/100)</f>
        <v>0</v>
      </c>
      <c r="CP70" s="3">
        <v>0</v>
      </c>
      <c r="CQ70" s="3">
        <v>0</v>
      </c>
      <c r="CR70" s="3">
        <v>0</v>
      </c>
      <c r="CS70" s="3">
        <v>0</v>
      </c>
      <c r="CT70" s="3">
        <v>0</v>
      </c>
      <c r="CU70" s="3">
        <v>0</v>
      </c>
      <c r="CV70" s="3">
        <v>0</v>
      </c>
      <c r="CW70" s="3">
        <v>0</v>
      </c>
      <c r="CX70" s="3">
        <v>107.68716391456788</v>
      </c>
      <c r="CY70" s="3">
        <f t="shared" si="5"/>
        <v>107.68716391456788</v>
      </c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>
        <v>100</v>
      </c>
      <c r="DW70" s="3">
        <f ca="1"/>
        <v>100.78029748841746</v>
      </c>
      <c r="DX70" s="3">
        <f ca="1"/>
        <v>103.75518166300903</v>
      </c>
      <c r="DY70" s="3">
        <f ca="1"/>
        <v>106.23724545930554</v>
      </c>
      <c r="DZ70" s="3">
        <f ca="1"/>
        <v>107.68716391456788</v>
      </c>
      <c r="EA70" s="3"/>
      <c r="EB70" s="3"/>
      <c r="EC70" s="4">
        <f t="shared" ca="1" si="6"/>
        <v>7.6871639145678738E-2</v>
      </c>
      <c r="ED70" s="32">
        <f t="array" aca="1" ref="ED70" ca="1">STDEV(DW70:DZ70/DV70:DY70)*SQRT(12)</f>
        <v>3.3975235454091382E-2</v>
      </c>
      <c r="EE70" s="7">
        <f t="shared" ca="1" si="7"/>
        <v>2.2625785551817761</v>
      </c>
    </row>
    <row r="71" spans="1:135" x14ac:dyDescent="0.35">
      <c r="A71" s="3" t="s">
        <v>123</v>
      </c>
      <c r="B71" s="3">
        <v>20</v>
      </c>
      <c r="C71" s="3">
        <v>20</v>
      </c>
      <c r="D71" s="3">
        <v>20</v>
      </c>
      <c r="E71" s="3">
        <v>0</v>
      </c>
      <c r="F71" s="3">
        <v>20</v>
      </c>
      <c r="G71" s="3">
        <v>0</v>
      </c>
      <c r="H71" s="3">
        <v>0</v>
      </c>
      <c r="I71" s="3">
        <v>0</v>
      </c>
      <c r="J71" s="3">
        <v>20</v>
      </c>
      <c r="K71" s="3">
        <v>0</v>
      </c>
      <c r="L71" s="3">
        <v>100</v>
      </c>
      <c r="M71" s="4">
        <v>0.02</v>
      </c>
      <c r="N71" s="4">
        <v>0.04</v>
      </c>
      <c r="O71" s="3">
        <v>0.5</v>
      </c>
      <c r="P71" s="3">
        <v>20.02789956157832</v>
      </c>
      <c r="Q71" s="3">
        <v>20.160851274437022</v>
      </c>
      <c r="R71" s="3">
        <v>20.26285203397407</v>
      </c>
      <c r="S71" s="3">
        <v>0</v>
      </c>
      <c r="T71" s="3">
        <v>20.09869751638217</v>
      </c>
      <c r="U71" s="3">
        <v>0</v>
      </c>
      <c r="V71" s="3">
        <v>0</v>
      </c>
      <c r="W71" s="3">
        <v>0</v>
      </c>
      <c r="X71" s="3">
        <v>20.68681318681319</v>
      </c>
      <c r="Y71" s="3">
        <v>0</v>
      </c>
      <c r="Z71" s="3">
        <f t="shared" si="0"/>
        <v>101.23711357318479</v>
      </c>
      <c r="AA71" s="3">
        <v>20.031888388417908</v>
      </c>
      <c r="AB71" s="3">
        <v>20.374141126768375</v>
      </c>
      <c r="AC71" s="3">
        <v>20.667461699189204</v>
      </c>
      <c r="AD71" s="3">
        <v>0</v>
      </c>
      <c r="AE71" s="3">
        <v>19.485478521155247</v>
      </c>
      <c r="AF71" s="3">
        <v>0</v>
      </c>
      <c r="AG71" s="3">
        <v>0</v>
      </c>
      <c r="AH71" s="3">
        <v>0</v>
      </c>
      <c r="AI71" s="3">
        <v>21.300366300366303</v>
      </c>
      <c r="AJ71" s="3">
        <v>0</v>
      </c>
      <c r="AK71" s="3">
        <f t="shared" si="1"/>
        <v>101.85933603589704</v>
      </c>
      <c r="AL71" s="20"/>
      <c r="AM71" s="20"/>
      <c r="AN71" s="20"/>
      <c r="AO71" s="20"/>
      <c r="AP71" s="20"/>
      <c r="AQ71" s="20"/>
      <c r="AR71" s="20"/>
      <c r="AS71" s="20"/>
      <c r="AT71" s="20"/>
      <c r="AU71" s="20"/>
      <c r="AV71" s="22">
        <f t="array" ref="AV71">IF(ISNUMBER(AL71),SUM(ABS(AL71:AU71*AK71/100-AA71:AJ71))/2*0.005,0)</f>
        <v>0</v>
      </c>
      <c r="AW71" s="3">
        <f t="array" ref="AW71:BF71">IF(AV71=0,AA71:AJ71,AL71:AU71*(AK71-AV71)/100)</f>
        <v>20.031888388417908</v>
      </c>
      <c r="AX71" s="3">
        <v>20.374141126768375</v>
      </c>
      <c r="AY71" s="3">
        <v>20.667461699189204</v>
      </c>
      <c r="AZ71" s="3">
        <v>0</v>
      </c>
      <c r="BA71" s="3">
        <v>19.485478521155247</v>
      </c>
      <c r="BB71" s="3">
        <v>0</v>
      </c>
      <c r="BC71" s="3">
        <v>0</v>
      </c>
      <c r="BD71" s="3">
        <v>0</v>
      </c>
      <c r="BE71" s="3">
        <v>21.300366300366303</v>
      </c>
      <c r="BF71" s="3">
        <v>0</v>
      </c>
      <c r="BG71" s="3">
        <f t="shared" si="4"/>
        <v>101.85933603589704</v>
      </c>
      <c r="BH71" s="3">
        <v>20.067816446507937</v>
      </c>
      <c r="BI71" s="3">
        <v>20.391537929389425</v>
      </c>
      <c r="BJ71" s="3">
        <v>20.745016534084492</v>
      </c>
      <c r="BK71" s="3">
        <v>0</v>
      </c>
      <c r="BL71" s="3">
        <v>20.716770487824611</v>
      </c>
      <c r="BM71" s="3">
        <v>0</v>
      </c>
      <c r="BN71" s="3">
        <v>0</v>
      </c>
      <c r="BO71" s="3">
        <v>0</v>
      </c>
      <c r="BP71" s="3">
        <v>21.57789550297694</v>
      </c>
      <c r="BQ71" s="3">
        <v>0</v>
      </c>
      <c r="BR71" s="3">
        <f t="shared" si="2"/>
        <v>103.49903690078341</v>
      </c>
      <c r="BS71" s="3">
        <v>20.039844579696794</v>
      </c>
      <c r="BT71" s="3">
        <v>20.334258328464177</v>
      </c>
      <c r="BU71" s="3">
        <v>20.726923898000344</v>
      </c>
      <c r="BV71" s="3">
        <v>0</v>
      </c>
      <c r="BW71" s="3">
        <v>19.964404174419549</v>
      </c>
      <c r="BX71" s="3">
        <v>0</v>
      </c>
      <c r="BY71" s="3">
        <v>0</v>
      </c>
      <c r="BZ71" s="3">
        <v>0</v>
      </c>
      <c r="CA71" s="3">
        <v>21.527015149164992</v>
      </c>
      <c r="CB71" s="3">
        <v>0</v>
      </c>
      <c r="CC71" s="3">
        <f t="shared" si="3"/>
        <v>102.59244612974585</v>
      </c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22">
        <f t="array" ref="CN71">IF(ISNUMBER(CD71),SUM(ABS(CD71:CM71*CC71/100-BS71:CB71))/2*0.005,0)</f>
        <v>0</v>
      </c>
      <c r="CO71" s="3">
        <f t="array" ref="CO71:CX71">IF(CN71=0,BS71:CB71,CD71:CM71*(CC71-CN71)/100)</f>
        <v>20.039844579696794</v>
      </c>
      <c r="CP71" s="3">
        <v>20.334258328464177</v>
      </c>
      <c r="CQ71" s="3">
        <v>20.726923898000344</v>
      </c>
      <c r="CR71" s="3">
        <v>0</v>
      </c>
      <c r="CS71" s="3">
        <v>19.964404174419549</v>
      </c>
      <c r="CT71" s="3">
        <v>0</v>
      </c>
      <c r="CU71" s="3">
        <v>0</v>
      </c>
      <c r="CV71" s="3">
        <v>0</v>
      </c>
      <c r="CW71" s="3">
        <v>21.527015149164992</v>
      </c>
      <c r="CX71" s="3">
        <v>0</v>
      </c>
      <c r="CY71" s="3">
        <f t="shared" si="5"/>
        <v>102.59244612974585</v>
      </c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>
        <v>100</v>
      </c>
      <c r="DW71" s="3">
        <f ca="1"/>
        <v>101.23711357318479</v>
      </c>
      <c r="DX71" s="3">
        <f ca="1"/>
        <v>101.85933603589704</v>
      </c>
      <c r="DY71" s="3">
        <f ca="1"/>
        <v>103.49903690078341</v>
      </c>
      <c r="DZ71" s="3">
        <f ca="1"/>
        <v>102.59244612974585</v>
      </c>
      <c r="EA71" s="3"/>
      <c r="EB71" s="3"/>
      <c r="EC71" s="4">
        <f t="shared" ca="1" si="6"/>
        <v>2.5924461297458512E-2</v>
      </c>
      <c r="ED71" s="32">
        <f t="array" aca="1" ref="ED71" ca="1">STDEV(DW71:DZ71/DV71:DY71)*SQRT(12)</f>
        <v>3.7923907606243874E-2</v>
      </c>
      <c r="EE71" s="7">
        <f t="shared" ca="1" si="7"/>
        <v>0.68359151083867353</v>
      </c>
    </row>
    <row r="72" spans="1:135" x14ac:dyDescent="0.35">
      <c r="A72" s="3" t="s">
        <v>120</v>
      </c>
      <c r="B72" s="3">
        <v>0</v>
      </c>
      <c r="C72" s="3">
        <v>10</v>
      </c>
      <c r="D72" s="3">
        <v>0</v>
      </c>
      <c r="E72" s="3">
        <v>10</v>
      </c>
      <c r="F72" s="3">
        <v>30</v>
      </c>
      <c r="G72" s="3">
        <v>0</v>
      </c>
      <c r="H72" s="3">
        <v>0</v>
      </c>
      <c r="I72" s="3">
        <v>0</v>
      </c>
      <c r="J72" s="3">
        <v>50</v>
      </c>
      <c r="K72" s="3">
        <v>0</v>
      </c>
      <c r="L72" s="3">
        <v>100</v>
      </c>
      <c r="M72" s="4">
        <v>4.7E-2</v>
      </c>
      <c r="N72" s="4">
        <v>0.05</v>
      </c>
      <c r="O72" s="3">
        <v>0.94</v>
      </c>
      <c r="P72" s="3">
        <v>0</v>
      </c>
      <c r="Q72" s="3">
        <v>10.080425637218511</v>
      </c>
      <c r="R72" s="3">
        <v>0</v>
      </c>
      <c r="S72" s="3">
        <v>10.006155740227761</v>
      </c>
      <c r="T72" s="3">
        <v>30.148046274573257</v>
      </c>
      <c r="U72" s="3">
        <v>0</v>
      </c>
      <c r="V72" s="3">
        <v>0</v>
      </c>
      <c r="W72" s="3">
        <v>0</v>
      </c>
      <c r="X72" s="3">
        <v>51.717032967032971</v>
      </c>
      <c r="Y72" s="3">
        <v>0</v>
      </c>
      <c r="Z72" s="3">
        <f t="shared" si="0"/>
        <v>101.95166061905249</v>
      </c>
      <c r="AA72" s="3">
        <v>0</v>
      </c>
      <c r="AB72" s="3">
        <v>10.187070563384188</v>
      </c>
      <c r="AC72" s="3">
        <v>0</v>
      </c>
      <c r="AD72" s="3">
        <v>10.216476864676309</v>
      </c>
      <c r="AE72" s="3">
        <v>29.228217781732873</v>
      </c>
      <c r="AF72" s="3">
        <v>0</v>
      </c>
      <c r="AG72" s="3">
        <v>0</v>
      </c>
      <c r="AH72" s="3">
        <v>0</v>
      </c>
      <c r="AI72" s="3">
        <v>53.250915750915759</v>
      </c>
      <c r="AJ72" s="3">
        <v>0</v>
      </c>
      <c r="AK72" s="3">
        <f t="shared" si="1"/>
        <v>102.88268096070914</v>
      </c>
      <c r="AL72" s="20"/>
      <c r="AM72" s="20"/>
      <c r="AN72" s="20"/>
      <c r="AO72" s="20"/>
      <c r="AP72" s="20"/>
      <c r="AQ72" s="20"/>
      <c r="AR72" s="20"/>
      <c r="AS72" s="20"/>
      <c r="AT72" s="20"/>
      <c r="AU72" s="20"/>
      <c r="AV72" s="22">
        <f t="array" ref="AV72">IF(ISNUMBER(AL72),SUM(ABS(AL72:AU72*AK72/100-AA72:AJ72))/2*0.005,0)</f>
        <v>0</v>
      </c>
      <c r="AW72" s="3">
        <f t="array" ref="AW72:BF72">IF(AV72=0,AA72:AJ72,AL72:AU72*(AK72-AV72)/100)</f>
        <v>0</v>
      </c>
      <c r="AX72" s="3">
        <v>10.187070563384188</v>
      </c>
      <c r="AY72" s="3">
        <v>0</v>
      </c>
      <c r="AZ72" s="3">
        <v>10.216476864676309</v>
      </c>
      <c r="BA72" s="3">
        <v>29.228217781732873</v>
      </c>
      <c r="BB72" s="3">
        <v>0</v>
      </c>
      <c r="BC72" s="3">
        <v>0</v>
      </c>
      <c r="BD72" s="3">
        <v>0</v>
      </c>
      <c r="BE72" s="3">
        <v>53.250915750915759</v>
      </c>
      <c r="BF72" s="3">
        <v>0</v>
      </c>
      <c r="BG72" s="3">
        <f t="shared" si="4"/>
        <v>102.88268096070914</v>
      </c>
      <c r="BH72" s="3">
        <v>0</v>
      </c>
      <c r="BI72" s="3">
        <v>10.195768964694713</v>
      </c>
      <c r="BJ72" s="3">
        <v>0</v>
      </c>
      <c r="BK72" s="3">
        <v>10.484328431159705</v>
      </c>
      <c r="BL72" s="3">
        <v>31.075155731736917</v>
      </c>
      <c r="BM72" s="3">
        <v>0</v>
      </c>
      <c r="BN72" s="3">
        <v>0</v>
      </c>
      <c r="BO72" s="3">
        <v>0</v>
      </c>
      <c r="BP72" s="3">
        <v>53.944738757442352</v>
      </c>
      <c r="BQ72" s="3">
        <v>0</v>
      </c>
      <c r="BR72" s="3">
        <f t="shared" si="2"/>
        <v>105.69999188503368</v>
      </c>
      <c r="BS72" s="3">
        <v>0</v>
      </c>
      <c r="BT72" s="3">
        <v>10.167129164232088</v>
      </c>
      <c r="BU72" s="3">
        <v>0</v>
      </c>
      <c r="BV72" s="3">
        <v>10.275198169636131</v>
      </c>
      <c r="BW72" s="3">
        <v>29.946606261629324</v>
      </c>
      <c r="BX72" s="3">
        <v>0</v>
      </c>
      <c r="BY72" s="3">
        <v>0</v>
      </c>
      <c r="BZ72" s="3">
        <v>0</v>
      </c>
      <c r="CA72" s="3">
        <v>53.817537872912482</v>
      </c>
      <c r="CB72" s="3">
        <v>0</v>
      </c>
      <c r="CC72" s="3">
        <f t="shared" si="3"/>
        <v>104.20647146841003</v>
      </c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22">
        <f t="array" ref="CN72">IF(ISNUMBER(CD72),SUM(ABS(CD72:CM72*CC72/100-BS72:CB72))/2*0.005,0)</f>
        <v>0</v>
      </c>
      <c r="CO72" s="3">
        <f t="array" ref="CO72:CX72">IF(CN72=0,BS72:CB72,CD72:CM72*(CC72-CN72)/100)</f>
        <v>0</v>
      </c>
      <c r="CP72" s="3">
        <v>10.167129164232088</v>
      </c>
      <c r="CQ72" s="3">
        <v>0</v>
      </c>
      <c r="CR72" s="3">
        <v>10.275198169636131</v>
      </c>
      <c r="CS72" s="3">
        <v>29.946606261629324</v>
      </c>
      <c r="CT72" s="3">
        <v>0</v>
      </c>
      <c r="CU72" s="3">
        <v>0</v>
      </c>
      <c r="CV72" s="3">
        <v>0</v>
      </c>
      <c r="CW72" s="3">
        <v>53.817537872912482</v>
      </c>
      <c r="CX72" s="3">
        <v>0</v>
      </c>
      <c r="CY72" s="3">
        <f t="shared" si="5"/>
        <v>104.20647146841003</v>
      </c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>
        <v>100</v>
      </c>
      <c r="DW72" s="3">
        <f ca="1"/>
        <v>101.95166061905249</v>
      </c>
      <c r="DX72" s="3">
        <f ca="1"/>
        <v>102.88268096070914</v>
      </c>
      <c r="DY72" s="3">
        <f ca="1"/>
        <v>105.69999188503368</v>
      </c>
      <c r="DZ72" s="3">
        <f ca="1"/>
        <v>104.20647146841003</v>
      </c>
      <c r="EA72" s="3"/>
      <c r="EB72" s="3"/>
      <c r="EC72" s="4">
        <f t="shared" ca="1" si="6"/>
        <v>4.2064714684100224E-2</v>
      </c>
      <c r="ED72" s="32">
        <f t="array" aca="1" ref="ED72" ca="1">STDEV(DW72:DZ72/DV72:DY72)*SQRT(12)</f>
        <v>6.2445361278235884E-2</v>
      </c>
      <c r="EE72" s="7">
        <f t="shared" ca="1" si="7"/>
        <v>0.67362433050349024</v>
      </c>
    </row>
    <row r="73" spans="1:135" x14ac:dyDescent="0.35">
      <c r="A73" s="3" t="s">
        <v>126</v>
      </c>
      <c r="B73" s="3">
        <v>20</v>
      </c>
      <c r="C73" s="3">
        <v>80</v>
      </c>
      <c r="D73" s="3">
        <v>0</v>
      </c>
      <c r="E73" s="3">
        <v>0</v>
      </c>
      <c r="F73" s="3">
        <v>0</v>
      </c>
      <c r="G73" s="3">
        <v>0</v>
      </c>
      <c r="H73" s="3">
        <v>0</v>
      </c>
      <c r="I73" s="3">
        <v>0</v>
      </c>
      <c r="J73" s="3">
        <v>0</v>
      </c>
      <c r="K73" s="3">
        <v>0</v>
      </c>
      <c r="L73" s="3">
        <v>100</v>
      </c>
      <c r="M73" s="4">
        <v>4.1000000000000002E-2</v>
      </c>
      <c r="N73" s="4">
        <v>3.2000000000000001E-2</v>
      </c>
      <c r="O73" s="3">
        <v>1.2</v>
      </c>
      <c r="P73" s="3">
        <v>20.02789956157832</v>
      </c>
      <c r="Q73" s="3">
        <v>80.643405097748087</v>
      </c>
      <c r="R73" s="3">
        <v>0</v>
      </c>
      <c r="S73" s="3">
        <v>0</v>
      </c>
      <c r="T73" s="3">
        <v>0</v>
      </c>
      <c r="U73" s="3">
        <v>0</v>
      </c>
      <c r="V73" s="3">
        <v>0</v>
      </c>
      <c r="W73" s="3">
        <v>0</v>
      </c>
      <c r="X73" s="3">
        <v>0</v>
      </c>
      <c r="Y73" s="3">
        <v>0</v>
      </c>
      <c r="Z73" s="3">
        <f t="shared" si="0"/>
        <v>100.67130465932641</v>
      </c>
      <c r="AA73" s="3">
        <v>20.031888388417908</v>
      </c>
      <c r="AB73" s="3">
        <v>81.496564507073501</v>
      </c>
      <c r="AC73" s="3">
        <v>0</v>
      </c>
      <c r="AD73" s="3">
        <v>0</v>
      </c>
      <c r="AE73" s="3">
        <v>0</v>
      </c>
      <c r="AF73" s="3">
        <v>0</v>
      </c>
      <c r="AG73" s="3">
        <v>0</v>
      </c>
      <c r="AH73" s="3">
        <v>0</v>
      </c>
      <c r="AI73" s="3">
        <v>0</v>
      </c>
      <c r="AJ73" s="3">
        <v>0</v>
      </c>
      <c r="AK73" s="3">
        <f t="shared" si="1"/>
        <v>101.52845289549141</v>
      </c>
      <c r="AL73" s="20"/>
      <c r="AM73" s="20"/>
      <c r="AN73" s="20"/>
      <c r="AO73" s="20"/>
      <c r="AP73" s="20"/>
      <c r="AQ73" s="20"/>
      <c r="AR73" s="20"/>
      <c r="AS73" s="20"/>
      <c r="AT73" s="20"/>
      <c r="AU73" s="20"/>
      <c r="AV73" s="22">
        <f t="array" ref="AV73">IF(ISNUMBER(AL73),SUM(ABS(AL73:AU73*AK73/100-AA73:AJ73))/2*0.005,0)</f>
        <v>0</v>
      </c>
      <c r="AW73" s="3">
        <f t="array" ref="AW73:BF73">IF(AV73=0,AA73:AJ73,AL73:AU73*(AK73-AV73)/100)</f>
        <v>20.031888388417908</v>
      </c>
      <c r="AX73" s="3">
        <v>81.496564507073501</v>
      </c>
      <c r="AY73" s="3">
        <v>0</v>
      </c>
      <c r="AZ73" s="3">
        <v>0</v>
      </c>
      <c r="BA73" s="3">
        <v>0</v>
      </c>
      <c r="BB73" s="3">
        <v>0</v>
      </c>
      <c r="BC73" s="3">
        <v>0</v>
      </c>
      <c r="BD73" s="3">
        <v>0</v>
      </c>
      <c r="BE73" s="3">
        <v>0</v>
      </c>
      <c r="BF73" s="3">
        <v>0</v>
      </c>
      <c r="BG73" s="3">
        <f t="shared" si="4"/>
        <v>101.52845289549141</v>
      </c>
      <c r="BH73" s="3">
        <v>20.067816446507937</v>
      </c>
      <c r="BI73" s="3">
        <v>81.566151717557702</v>
      </c>
      <c r="BJ73" s="3">
        <v>0</v>
      </c>
      <c r="BK73" s="3">
        <v>0</v>
      </c>
      <c r="BL73" s="3">
        <v>0</v>
      </c>
      <c r="BM73" s="3">
        <v>0</v>
      </c>
      <c r="BN73" s="3">
        <v>0</v>
      </c>
      <c r="BO73" s="3">
        <v>0</v>
      </c>
      <c r="BP73" s="3">
        <v>0</v>
      </c>
      <c r="BQ73" s="3">
        <v>0</v>
      </c>
      <c r="BR73" s="3">
        <f t="shared" si="2"/>
        <v>101.63396816406564</v>
      </c>
      <c r="BS73" s="3">
        <v>20.039844579696794</v>
      </c>
      <c r="BT73" s="3">
        <v>81.337033313856708</v>
      </c>
      <c r="BU73" s="3">
        <v>0</v>
      </c>
      <c r="BV73" s="3">
        <v>0</v>
      </c>
      <c r="BW73" s="3">
        <v>0</v>
      </c>
      <c r="BX73" s="3">
        <v>0</v>
      </c>
      <c r="BY73" s="3">
        <v>0</v>
      </c>
      <c r="BZ73" s="3">
        <v>0</v>
      </c>
      <c r="CA73" s="3">
        <v>0</v>
      </c>
      <c r="CB73" s="3">
        <v>0</v>
      </c>
      <c r="CC73" s="3">
        <f t="shared" si="3"/>
        <v>101.3768778935535</v>
      </c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22">
        <f t="array" ref="CN73">IF(ISNUMBER(CD73),SUM(ABS(CD73:CM73*CC73/100-BS73:CB73))/2*0.005,0)</f>
        <v>0</v>
      </c>
      <c r="CO73" s="3">
        <f t="array" ref="CO73:CX73">IF(CN73=0,BS73:CB73,CD73:CM73*(CC73-CN73)/100)</f>
        <v>20.039844579696794</v>
      </c>
      <c r="CP73" s="3">
        <v>81.337033313856708</v>
      </c>
      <c r="CQ73" s="3">
        <v>0</v>
      </c>
      <c r="CR73" s="3">
        <v>0</v>
      </c>
      <c r="CS73" s="3">
        <v>0</v>
      </c>
      <c r="CT73" s="3">
        <v>0</v>
      </c>
      <c r="CU73" s="3">
        <v>0</v>
      </c>
      <c r="CV73" s="3">
        <v>0</v>
      </c>
      <c r="CW73" s="3">
        <v>0</v>
      </c>
      <c r="CX73" s="3">
        <v>0</v>
      </c>
      <c r="CY73" s="3">
        <f t="shared" si="5"/>
        <v>101.3768778935535</v>
      </c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>
        <v>100</v>
      </c>
      <c r="DW73" s="3">
        <f ca="1"/>
        <v>100.67130465932641</v>
      </c>
      <c r="DX73" s="3">
        <f ca="1"/>
        <v>101.52845289549141</v>
      </c>
      <c r="DY73" s="3">
        <f ca="1"/>
        <v>101.63396816406564</v>
      </c>
      <c r="DZ73" s="3">
        <f ca="1"/>
        <v>101.3768778935535</v>
      </c>
      <c r="EA73" s="3"/>
      <c r="EB73" s="3"/>
      <c r="EC73" s="4">
        <f t="shared" ca="1" si="6"/>
        <v>1.3768778935534964E-2</v>
      </c>
      <c r="ED73" s="32">
        <f t="array" aca="1" ref="ED73" ca="1">STDEV(DW73:DZ73/DV73:DY73)*SQRT(12)</f>
        <v>1.7647749322574392E-2</v>
      </c>
      <c r="EE73" s="7">
        <f t="shared" ca="1" si="7"/>
        <v>0.78020027845264195</v>
      </c>
    </row>
    <row r="74" spans="1:135" x14ac:dyDescent="0.35">
      <c r="A74" s="3" t="s">
        <v>109</v>
      </c>
      <c r="B74" s="3">
        <v>20</v>
      </c>
      <c r="C74" s="3">
        <v>25</v>
      </c>
      <c r="D74" s="3">
        <v>0</v>
      </c>
      <c r="E74" s="3">
        <v>25</v>
      </c>
      <c r="F74" s="3">
        <v>0</v>
      </c>
      <c r="G74" s="3">
        <v>0</v>
      </c>
      <c r="H74" s="3">
        <v>0</v>
      </c>
      <c r="I74" s="3">
        <v>0</v>
      </c>
      <c r="J74" s="3">
        <v>30</v>
      </c>
      <c r="K74" s="3">
        <v>0</v>
      </c>
      <c r="L74" s="3">
        <v>100</v>
      </c>
      <c r="M74" s="4">
        <v>9.8699999999999996E-2</v>
      </c>
      <c r="N74" s="4">
        <v>7.8899999999999998E-2</v>
      </c>
      <c r="O74" s="3">
        <v>1.25</v>
      </c>
      <c r="P74" s="3">
        <v>20.02789956157832</v>
      </c>
      <c r="Q74" s="3">
        <v>25.201064093046277</v>
      </c>
      <c r="R74" s="3">
        <v>0</v>
      </c>
      <c r="S74" s="3">
        <v>25.015389350569407</v>
      </c>
      <c r="T74" s="3">
        <v>0</v>
      </c>
      <c r="U74" s="3">
        <v>0</v>
      </c>
      <c r="V74" s="3">
        <v>0</v>
      </c>
      <c r="W74" s="3">
        <v>0</v>
      </c>
      <c r="X74" s="3">
        <v>31.030219780219785</v>
      </c>
      <c r="Y74" s="3">
        <v>0</v>
      </c>
      <c r="Z74" s="3">
        <f t="shared" si="0"/>
        <v>101.27457278541378</v>
      </c>
      <c r="AA74" s="3">
        <v>20.031888388417908</v>
      </c>
      <c r="AB74" s="3">
        <v>25.46767640846047</v>
      </c>
      <c r="AC74" s="3">
        <v>0</v>
      </c>
      <c r="AD74" s="3">
        <v>25.541192161690777</v>
      </c>
      <c r="AE74" s="3">
        <v>0</v>
      </c>
      <c r="AF74" s="3">
        <v>0</v>
      </c>
      <c r="AG74" s="3">
        <v>0</v>
      </c>
      <c r="AH74" s="3">
        <v>0</v>
      </c>
      <c r="AI74" s="3">
        <v>31.950549450549456</v>
      </c>
      <c r="AJ74" s="3">
        <v>0</v>
      </c>
      <c r="AK74" s="3">
        <f t="shared" si="1"/>
        <v>102.99130640911861</v>
      </c>
      <c r="AL74" s="20"/>
      <c r="AM74" s="20"/>
      <c r="AN74" s="20"/>
      <c r="AO74" s="20"/>
      <c r="AP74" s="20"/>
      <c r="AQ74" s="20"/>
      <c r="AR74" s="20"/>
      <c r="AS74" s="20"/>
      <c r="AT74" s="20"/>
      <c r="AU74" s="20"/>
      <c r="AV74" s="22">
        <f t="array" ref="AV74">IF(ISNUMBER(AL74),SUM(ABS(AL74:AU74*AK74/100-AA74:AJ74))/2*0.005,0)</f>
        <v>0</v>
      </c>
      <c r="AW74" s="3">
        <f t="array" ref="AW74:BF74">IF(AV74=0,AA74:AJ74,AL74:AU74*(AK74-AV74)/100)</f>
        <v>20.031888388417908</v>
      </c>
      <c r="AX74" s="3">
        <v>25.46767640846047</v>
      </c>
      <c r="AY74" s="3">
        <v>0</v>
      </c>
      <c r="AZ74" s="3">
        <v>25.541192161690777</v>
      </c>
      <c r="BA74" s="3">
        <v>0</v>
      </c>
      <c r="BB74" s="3">
        <v>0</v>
      </c>
      <c r="BC74" s="3">
        <v>0</v>
      </c>
      <c r="BD74" s="3">
        <v>0</v>
      </c>
      <c r="BE74" s="3">
        <v>31.950549450549456</v>
      </c>
      <c r="BF74" s="3">
        <v>0</v>
      </c>
      <c r="BG74" s="3">
        <f t="shared" si="4"/>
        <v>102.99130640911861</v>
      </c>
      <c r="BH74" s="3">
        <v>20.067816446507937</v>
      </c>
      <c r="BI74" s="3">
        <v>25.489422411736783</v>
      </c>
      <c r="BJ74" s="3">
        <v>0</v>
      </c>
      <c r="BK74" s="3">
        <v>26.210821077899265</v>
      </c>
      <c r="BL74" s="3">
        <v>0</v>
      </c>
      <c r="BM74" s="3">
        <v>0</v>
      </c>
      <c r="BN74" s="3">
        <v>0</v>
      </c>
      <c r="BO74" s="3">
        <v>0</v>
      </c>
      <c r="BP74" s="3">
        <v>32.366843254465408</v>
      </c>
      <c r="BQ74" s="3">
        <v>0</v>
      </c>
      <c r="BR74" s="3">
        <f t="shared" si="2"/>
        <v>104.13490319060939</v>
      </c>
      <c r="BS74" s="3">
        <v>20.039844579696794</v>
      </c>
      <c r="BT74" s="3">
        <v>25.417822910580224</v>
      </c>
      <c r="BU74" s="3">
        <v>0</v>
      </c>
      <c r="BV74" s="3">
        <v>25.687995424090328</v>
      </c>
      <c r="BW74" s="3">
        <v>0</v>
      </c>
      <c r="BX74" s="3">
        <v>0</v>
      </c>
      <c r="BY74" s="3">
        <v>0</v>
      </c>
      <c r="BZ74" s="3">
        <v>0</v>
      </c>
      <c r="CA74" s="3">
        <v>32.290522723747486</v>
      </c>
      <c r="CB74" s="3">
        <v>0</v>
      </c>
      <c r="CC74" s="3">
        <f t="shared" si="3"/>
        <v>103.43618563811484</v>
      </c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22">
        <f t="array" ref="CN74">IF(ISNUMBER(CD74),SUM(ABS(CD74:CM74*CC74/100-BS74:CB74))/2*0.005,0)</f>
        <v>0</v>
      </c>
      <c r="CO74" s="3">
        <f t="array" ref="CO74:CX74">IF(CN74=0,BS74:CB74,CD74:CM74*(CC74-CN74)/100)</f>
        <v>20.039844579696794</v>
      </c>
      <c r="CP74" s="3">
        <v>25.417822910580224</v>
      </c>
      <c r="CQ74" s="3">
        <v>0</v>
      </c>
      <c r="CR74" s="3">
        <v>25.687995424090328</v>
      </c>
      <c r="CS74" s="3">
        <v>0</v>
      </c>
      <c r="CT74" s="3">
        <v>0</v>
      </c>
      <c r="CU74" s="3">
        <v>0</v>
      </c>
      <c r="CV74" s="3">
        <v>0</v>
      </c>
      <c r="CW74" s="3">
        <v>32.290522723747486</v>
      </c>
      <c r="CX74" s="3">
        <v>0</v>
      </c>
      <c r="CY74" s="3">
        <f t="shared" si="5"/>
        <v>103.43618563811484</v>
      </c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>
        <v>100</v>
      </c>
      <c r="DW74" s="3">
        <f ca="1"/>
        <v>101.27457278541378</v>
      </c>
      <c r="DX74" s="3">
        <f ca="1"/>
        <v>102.99130640911861</v>
      </c>
      <c r="DY74" s="3">
        <f ca="1"/>
        <v>104.13490319060939</v>
      </c>
      <c r="DZ74" s="3">
        <f ca="1"/>
        <v>103.43618563811484</v>
      </c>
      <c r="EA74" s="3"/>
      <c r="EB74" s="3"/>
      <c r="EC74" s="4">
        <f t="shared" ca="1" si="6"/>
        <v>3.4361856381148304E-2</v>
      </c>
      <c r="ED74" s="32">
        <f t="array" aca="1" ref="ED74" ca="1">STDEV(DW74:DZ74/DV74:DY74)*SQRT(12)</f>
        <v>3.6197467104456496E-2</v>
      </c>
      <c r="EE74" s="7">
        <f t="shared" ca="1" si="7"/>
        <v>0.94928897323088668</v>
      </c>
    </row>
    <row r="75" spans="1:135" x14ac:dyDescent="0.35">
      <c r="A75" s="3" t="s">
        <v>55</v>
      </c>
      <c r="B75" s="3">
        <v>0</v>
      </c>
      <c r="C75" s="3">
        <v>0</v>
      </c>
      <c r="D75" s="3">
        <v>0</v>
      </c>
      <c r="E75" s="3">
        <v>30</v>
      </c>
      <c r="F75" s="3">
        <v>40</v>
      </c>
      <c r="G75" s="3">
        <v>0</v>
      </c>
      <c r="H75" s="3">
        <v>0</v>
      </c>
      <c r="I75" s="3">
        <v>10</v>
      </c>
      <c r="J75" s="3">
        <v>10</v>
      </c>
      <c r="K75" s="3">
        <v>10</v>
      </c>
      <c r="L75" s="3">
        <v>100</v>
      </c>
      <c r="M75" s="4">
        <v>0.1</v>
      </c>
      <c r="N75" s="4">
        <v>0.15</v>
      </c>
      <c r="O75" s="3">
        <v>0.67</v>
      </c>
      <c r="P75" s="3">
        <v>0</v>
      </c>
      <c r="Q75" s="3">
        <v>0</v>
      </c>
      <c r="R75" s="3">
        <v>0</v>
      </c>
      <c r="S75" s="3">
        <v>30.018467220683288</v>
      </c>
      <c r="T75" s="3">
        <v>40.197395032764341</v>
      </c>
      <c r="U75" s="3">
        <v>0</v>
      </c>
      <c r="V75" s="3">
        <v>0</v>
      </c>
      <c r="W75" s="3">
        <v>10.166666666666666</v>
      </c>
      <c r="X75" s="3">
        <v>10.343406593406595</v>
      </c>
      <c r="Y75" s="3">
        <v>10.078029748841747</v>
      </c>
      <c r="Z75" s="3">
        <f t="shared" si="0"/>
        <v>100.80396526236264</v>
      </c>
      <c r="AA75" s="3">
        <v>0</v>
      </c>
      <c r="AB75" s="3">
        <v>0</v>
      </c>
      <c r="AC75" s="3">
        <v>0</v>
      </c>
      <c r="AD75" s="3">
        <v>30.649430594028928</v>
      </c>
      <c r="AE75" s="3">
        <v>38.970957042310495</v>
      </c>
      <c r="AF75" s="3">
        <v>0</v>
      </c>
      <c r="AG75" s="3">
        <v>0</v>
      </c>
      <c r="AH75" s="3">
        <v>10.328869047619047</v>
      </c>
      <c r="AI75" s="3">
        <v>10.650183150183151</v>
      </c>
      <c r="AJ75" s="3">
        <v>10.375518166300903</v>
      </c>
      <c r="AK75" s="3">
        <f t="shared" si="1"/>
        <v>100.97495800044253</v>
      </c>
      <c r="AL75" s="20"/>
      <c r="AM75" s="20"/>
      <c r="AN75" s="20"/>
      <c r="AO75" s="20"/>
      <c r="AP75" s="20"/>
      <c r="AQ75" s="20"/>
      <c r="AR75" s="20"/>
      <c r="AS75" s="20"/>
      <c r="AT75" s="20"/>
      <c r="AU75" s="20"/>
      <c r="AV75" s="22">
        <f t="array" ref="AV75">IF(ISNUMBER(AL75),SUM(ABS(AL75:AU75*AK75/100-AA75:AJ75))/2*0.005,0)</f>
        <v>0</v>
      </c>
      <c r="AW75" s="3">
        <f t="array" ref="AW75:BF75">IF(AV75=0,AA75:AJ75,AL75:AU75*(AK75-AV75)/100)</f>
        <v>0</v>
      </c>
      <c r="AX75" s="3">
        <v>0</v>
      </c>
      <c r="AY75" s="3">
        <v>0</v>
      </c>
      <c r="AZ75" s="3">
        <v>30.649430594028928</v>
      </c>
      <c r="BA75" s="3">
        <v>38.970957042310495</v>
      </c>
      <c r="BB75" s="3">
        <v>0</v>
      </c>
      <c r="BC75" s="3">
        <v>0</v>
      </c>
      <c r="BD75" s="3">
        <v>10.328869047619047</v>
      </c>
      <c r="BE75" s="3">
        <v>10.650183150183151</v>
      </c>
      <c r="BF75" s="3">
        <v>10.375518166300903</v>
      </c>
      <c r="BG75" s="3">
        <f t="shared" si="4"/>
        <v>100.97495800044253</v>
      </c>
      <c r="BH75" s="3">
        <v>0</v>
      </c>
      <c r="BI75" s="3">
        <v>0</v>
      </c>
      <c r="BJ75" s="3">
        <v>0</v>
      </c>
      <c r="BK75" s="3">
        <v>31.452985293479117</v>
      </c>
      <c r="BL75" s="3">
        <v>41.433540975649223</v>
      </c>
      <c r="BM75" s="3">
        <v>0</v>
      </c>
      <c r="BN75" s="3">
        <v>0</v>
      </c>
      <c r="BO75" s="3">
        <v>10.423391539272536</v>
      </c>
      <c r="BP75" s="3">
        <v>10.78894775148847</v>
      </c>
      <c r="BQ75" s="3">
        <v>10.623724545930555</v>
      </c>
      <c r="BR75" s="3">
        <f t="shared" si="2"/>
        <v>104.7225901058199</v>
      </c>
      <c r="BS75" s="3">
        <v>0</v>
      </c>
      <c r="BT75" s="3">
        <v>0</v>
      </c>
      <c r="BU75" s="3">
        <v>0</v>
      </c>
      <c r="BV75" s="3">
        <v>30.825594508908392</v>
      </c>
      <c r="BW75" s="3">
        <v>39.928808348839098</v>
      </c>
      <c r="BX75" s="3">
        <v>0</v>
      </c>
      <c r="BY75" s="3">
        <v>0</v>
      </c>
      <c r="BZ75" s="3">
        <v>10.152020514848006</v>
      </c>
      <c r="CA75" s="3">
        <v>10.763507574582496</v>
      </c>
      <c r="CB75" s="3">
        <v>10.768716391456788</v>
      </c>
      <c r="CC75" s="3">
        <f t="shared" si="3"/>
        <v>102.43864733863478</v>
      </c>
      <c r="CD75" s="3"/>
      <c r="CE75" s="3"/>
      <c r="CF75" s="3"/>
      <c r="CG75" s="3"/>
      <c r="CH75" s="3"/>
      <c r="CI75" s="3"/>
      <c r="CJ75" s="3"/>
      <c r="CK75" s="3"/>
      <c r="CL75" s="3"/>
      <c r="CM75" s="3"/>
      <c r="CN75" s="22">
        <f t="array" ref="CN75">IF(ISNUMBER(CD75),SUM(ABS(CD75:CM75*CC75/100-BS75:CB75))/2*0.005,0)</f>
        <v>0</v>
      </c>
      <c r="CO75" s="3">
        <f t="array" ref="CO75:CX75">IF(CN75=0,BS75:CB75,CD75:CM75*(CC75-CN75)/100)</f>
        <v>0</v>
      </c>
      <c r="CP75" s="3">
        <v>0</v>
      </c>
      <c r="CQ75" s="3">
        <v>0</v>
      </c>
      <c r="CR75" s="3">
        <v>30.825594508908392</v>
      </c>
      <c r="CS75" s="3">
        <v>39.928808348839098</v>
      </c>
      <c r="CT75" s="3">
        <v>0</v>
      </c>
      <c r="CU75" s="3">
        <v>0</v>
      </c>
      <c r="CV75" s="3">
        <v>10.152020514848006</v>
      </c>
      <c r="CW75" s="3">
        <v>10.763507574582496</v>
      </c>
      <c r="CX75" s="3">
        <v>10.768716391456788</v>
      </c>
      <c r="CY75" s="3">
        <f t="shared" si="5"/>
        <v>102.43864733863478</v>
      </c>
      <c r="CZ75" s="3"/>
      <c r="DA75" s="3"/>
      <c r="DB75" s="3"/>
      <c r="DC75" s="3"/>
      <c r="DD75" s="3"/>
      <c r="DE75" s="3"/>
      <c r="DF75" s="3"/>
      <c r="DG75" s="3"/>
      <c r="DH75" s="3"/>
      <c r="DI75" s="3"/>
      <c r="DJ75" s="3"/>
      <c r="DK75" s="3"/>
      <c r="DL75" s="3"/>
      <c r="DM75" s="3"/>
      <c r="DN75" s="3"/>
      <c r="DO75" s="3"/>
      <c r="DP75" s="3"/>
      <c r="DQ75" s="3"/>
      <c r="DR75" s="3"/>
      <c r="DS75" s="3"/>
      <c r="DT75" s="3"/>
      <c r="DU75" s="3"/>
      <c r="DV75" s="3">
        <v>100</v>
      </c>
      <c r="DW75" s="3">
        <f ca="1"/>
        <v>100.80396526236264</v>
      </c>
      <c r="DX75" s="3">
        <f ca="1"/>
        <v>100.97495800044253</v>
      </c>
      <c r="DY75" s="3">
        <f ca="1"/>
        <v>104.7225901058199</v>
      </c>
      <c r="DZ75" s="3">
        <f ca="1"/>
        <v>102.43864733863478</v>
      </c>
      <c r="EA75" s="3"/>
      <c r="EB75" s="3"/>
      <c r="EC75" s="4">
        <f t="shared" ca="1" si="6"/>
        <v>2.4386473386347696E-2</v>
      </c>
      <c r="ED75" s="32">
        <f t="array" aca="1" ref="ED75" ca="1">STDEV(DW75:DZ75/DV75:DY75)*SQRT(12)</f>
        <v>8.3997317862094287E-2</v>
      </c>
      <c r="EE75" s="7">
        <f t="shared" ca="1" si="7"/>
        <v>0.29032442948220194</v>
      </c>
    </row>
    <row r="76" spans="1:135" x14ac:dyDescent="0.35">
      <c r="A76" s="3" t="s">
        <v>23</v>
      </c>
      <c r="B76" s="3">
        <v>0</v>
      </c>
      <c r="C76" s="3">
        <v>0</v>
      </c>
      <c r="D76" s="3">
        <v>10</v>
      </c>
      <c r="E76" s="3">
        <v>40</v>
      </c>
      <c r="F76" s="3">
        <v>5</v>
      </c>
      <c r="G76" s="3">
        <v>30</v>
      </c>
      <c r="H76" s="3">
        <v>0</v>
      </c>
      <c r="I76" s="3">
        <v>15</v>
      </c>
      <c r="J76" s="3">
        <v>0</v>
      </c>
      <c r="K76" s="3">
        <v>0</v>
      </c>
      <c r="L76" s="3">
        <v>100</v>
      </c>
      <c r="M76" s="4">
        <v>4.7199999999999999E-2</v>
      </c>
      <c r="N76" s="4">
        <v>9.8899999999999995E-3</v>
      </c>
      <c r="O76" s="3">
        <v>0.95399999999999996</v>
      </c>
      <c r="P76" s="3">
        <v>0</v>
      </c>
      <c r="Q76" s="3">
        <v>0</v>
      </c>
      <c r="R76" s="3">
        <v>10.131426016987035</v>
      </c>
      <c r="S76" s="3">
        <v>40.024622960911046</v>
      </c>
      <c r="T76" s="3">
        <v>5.0246743790955426</v>
      </c>
      <c r="U76" s="3">
        <v>30.35603715170279</v>
      </c>
      <c r="V76" s="3">
        <v>0</v>
      </c>
      <c r="W76" s="3">
        <v>15.25</v>
      </c>
      <c r="X76" s="3">
        <v>0</v>
      </c>
      <c r="Y76" s="3">
        <v>0</v>
      </c>
      <c r="Z76" s="3">
        <f t="shared" ref="Z76:Z139" si="8">SUM(P76:Y76)</f>
        <v>100.78676050869642</v>
      </c>
      <c r="AA76" s="3">
        <v>0</v>
      </c>
      <c r="AB76" s="3">
        <v>0</v>
      </c>
      <c r="AC76" s="3">
        <v>10.333730849594602</v>
      </c>
      <c r="AD76" s="3">
        <v>40.865907458705237</v>
      </c>
      <c r="AE76" s="3">
        <v>4.8713696302888119</v>
      </c>
      <c r="AF76" s="3">
        <v>30.964912280701757</v>
      </c>
      <c r="AG76" s="3">
        <v>0</v>
      </c>
      <c r="AH76" s="3">
        <v>15.493303571428571</v>
      </c>
      <c r="AI76" s="3">
        <v>0</v>
      </c>
      <c r="AJ76" s="3">
        <v>0</v>
      </c>
      <c r="AK76" s="3">
        <f t="shared" ref="AK76:AK139" si="9">SUM(AA76:AJ76)</f>
        <v>102.52922379071897</v>
      </c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2">
        <f t="array" ref="AV76">IF(ISNUMBER(AL76),SUM(ABS(AL76:AU76*AK76/100-AA76:AJ76))/2*0.005,0)</f>
        <v>0</v>
      </c>
      <c r="AW76" s="3">
        <f t="array" ref="AW76:BF76">IF(AV76=0,AA76:AJ76,AL76:AU76*(AK76-AV76)/100)</f>
        <v>0</v>
      </c>
      <c r="AX76" s="3">
        <v>0</v>
      </c>
      <c r="AY76" s="3">
        <v>10.333730849594602</v>
      </c>
      <c r="AZ76" s="3">
        <v>40.865907458705237</v>
      </c>
      <c r="BA76" s="3">
        <v>4.8713696302888119</v>
      </c>
      <c r="BB76" s="3">
        <v>30.964912280701757</v>
      </c>
      <c r="BC76" s="3">
        <v>0</v>
      </c>
      <c r="BD76" s="3">
        <v>15.493303571428571</v>
      </c>
      <c r="BE76" s="3">
        <v>0</v>
      </c>
      <c r="BF76" s="3">
        <v>0</v>
      </c>
      <c r="BG76" s="3">
        <f t="shared" si="4"/>
        <v>102.52922379071897</v>
      </c>
      <c r="BH76" s="3">
        <v>0</v>
      </c>
      <c r="BI76" s="3">
        <v>0</v>
      </c>
      <c r="BJ76" s="3">
        <v>10.372508267042246</v>
      </c>
      <c r="BK76" s="3">
        <v>41.93731372463882</v>
      </c>
      <c r="BL76" s="3">
        <v>5.1791926219561528</v>
      </c>
      <c r="BM76" s="3">
        <v>31.530003616679416</v>
      </c>
      <c r="BN76" s="3">
        <v>0</v>
      </c>
      <c r="BO76" s="3">
        <v>15.635087308908805</v>
      </c>
      <c r="BP76" s="3">
        <v>0</v>
      </c>
      <c r="BQ76" s="3">
        <v>0</v>
      </c>
      <c r="BR76" s="3">
        <f t="shared" ref="BR76:BR139" si="10">SUM(BH76:BQ76)</f>
        <v>104.65410553922544</v>
      </c>
      <c r="BS76" s="3">
        <v>0</v>
      </c>
      <c r="BT76" s="3">
        <v>0</v>
      </c>
      <c r="BU76" s="3">
        <v>10.363461949000172</v>
      </c>
      <c r="BV76" s="3">
        <v>41.100792678544522</v>
      </c>
      <c r="BW76" s="3">
        <v>4.9911010436048873</v>
      </c>
      <c r="BX76" s="3">
        <v>31.0747911515863</v>
      </c>
      <c r="BY76" s="3">
        <v>0</v>
      </c>
      <c r="BZ76" s="3">
        <v>15.22803077227201</v>
      </c>
      <c r="CA76" s="3">
        <v>0</v>
      </c>
      <c r="CB76" s="3">
        <v>0</v>
      </c>
      <c r="CC76" s="3">
        <f t="shared" ref="CC76:CC139" si="11">SUM(BS76:CB76)</f>
        <v>102.75817759500788</v>
      </c>
      <c r="CD76" s="3"/>
      <c r="CE76" s="3"/>
      <c r="CF76" s="3"/>
      <c r="CG76" s="3"/>
      <c r="CH76" s="3"/>
      <c r="CI76" s="3"/>
      <c r="CJ76" s="3"/>
      <c r="CK76" s="3"/>
      <c r="CL76" s="3"/>
      <c r="CM76" s="3"/>
      <c r="CN76" s="22">
        <f t="array" ref="CN76">IF(ISNUMBER(CD76),SUM(ABS(CD76:CM76*CC76/100-BS76:CB76))/2*0.005,0)</f>
        <v>0</v>
      </c>
      <c r="CO76" s="3">
        <f t="array" ref="CO76:CX76">IF(CN76=0,BS76:CB76,CD76:CM76*(CC76-CN76)/100)</f>
        <v>0</v>
      </c>
      <c r="CP76" s="3">
        <v>0</v>
      </c>
      <c r="CQ76" s="3">
        <v>10.363461949000172</v>
      </c>
      <c r="CR76" s="3">
        <v>41.100792678544522</v>
      </c>
      <c r="CS76" s="3">
        <v>4.9911010436048873</v>
      </c>
      <c r="CT76" s="3">
        <v>31.0747911515863</v>
      </c>
      <c r="CU76" s="3">
        <v>0</v>
      </c>
      <c r="CV76" s="3">
        <v>15.22803077227201</v>
      </c>
      <c r="CW76" s="3">
        <v>0</v>
      </c>
      <c r="CX76" s="3">
        <v>0</v>
      </c>
      <c r="CY76" s="3">
        <f t="shared" si="5"/>
        <v>102.75817759500788</v>
      </c>
      <c r="CZ76" s="3"/>
      <c r="DA76" s="3"/>
      <c r="DB76" s="3"/>
      <c r="DC76" s="3"/>
      <c r="DD76" s="3"/>
      <c r="DE76" s="3"/>
      <c r="DF76" s="3"/>
      <c r="DG76" s="3"/>
      <c r="DH76" s="3"/>
      <c r="DI76" s="3"/>
      <c r="DJ76" s="3"/>
      <c r="DK76" s="3"/>
      <c r="DL76" s="3"/>
      <c r="DM76" s="3"/>
      <c r="DN76" s="3"/>
      <c r="DO76" s="3"/>
      <c r="DP76" s="3"/>
      <c r="DQ76" s="3"/>
      <c r="DR76" s="3"/>
      <c r="DS76" s="3"/>
      <c r="DT76" s="3"/>
      <c r="DU76" s="3"/>
      <c r="DV76" s="3">
        <v>100</v>
      </c>
      <c r="DW76" s="3">
        <f ca="1"/>
        <v>100.78676050869642</v>
      </c>
      <c r="DX76" s="3">
        <f ca="1"/>
        <v>102.52922379071897</v>
      </c>
      <c r="DY76" s="3">
        <f ca="1"/>
        <v>104.65410553922544</v>
      </c>
      <c r="DZ76" s="3">
        <f ca="1"/>
        <v>102.75817759500788</v>
      </c>
      <c r="EA76" s="3"/>
      <c r="EB76" s="3"/>
      <c r="EC76" s="4">
        <f t="shared" ca="1" si="6"/>
        <v>2.7581775950078713E-2</v>
      </c>
      <c r="ED76" s="32">
        <f t="array" aca="1" ref="ED76" ca="1">STDEV(DW76:DZ76/DV76:DY76)*SQRT(12)</f>
        <v>6.0853285430674198E-2</v>
      </c>
      <c r="EE76" s="7">
        <f t="shared" ca="1" si="7"/>
        <v>0.45325039979148968</v>
      </c>
    </row>
    <row r="77" spans="1:135" x14ac:dyDescent="0.35">
      <c r="A77" s="3" t="s">
        <v>97</v>
      </c>
      <c r="B77" s="3">
        <v>0</v>
      </c>
      <c r="C77" s="3">
        <v>0</v>
      </c>
      <c r="D77" s="3">
        <v>0</v>
      </c>
      <c r="E77" s="3">
        <v>60</v>
      </c>
      <c r="F77" s="3">
        <v>0</v>
      </c>
      <c r="G77" s="3">
        <v>0</v>
      </c>
      <c r="H77" s="3">
        <v>0</v>
      </c>
      <c r="I77" s="3">
        <v>20</v>
      </c>
      <c r="J77" s="3">
        <v>0</v>
      </c>
      <c r="K77" s="3">
        <v>20</v>
      </c>
      <c r="L77" s="3">
        <v>100</v>
      </c>
      <c r="M77" s="4">
        <v>0.06</v>
      </c>
      <c r="N77" s="4">
        <v>0.1</v>
      </c>
      <c r="O77" s="3">
        <v>0.6</v>
      </c>
      <c r="P77" s="3">
        <v>0</v>
      </c>
      <c r="Q77" s="3">
        <v>0</v>
      </c>
      <c r="R77" s="3">
        <v>0</v>
      </c>
      <c r="S77" s="3">
        <v>60.036934441366576</v>
      </c>
      <c r="T77" s="3">
        <v>0</v>
      </c>
      <c r="U77" s="3">
        <v>0</v>
      </c>
      <c r="V77" s="3">
        <v>0</v>
      </c>
      <c r="W77" s="3">
        <v>20.333333333333332</v>
      </c>
      <c r="X77" s="3">
        <v>0</v>
      </c>
      <c r="Y77" s="3">
        <v>20.156059497683493</v>
      </c>
      <c r="Z77" s="3">
        <f t="shared" si="8"/>
        <v>100.52632727238341</v>
      </c>
      <c r="AA77" s="3">
        <v>0</v>
      </c>
      <c r="AB77" s="3">
        <v>0</v>
      </c>
      <c r="AC77" s="3">
        <v>0</v>
      </c>
      <c r="AD77" s="3">
        <v>61.298861188057856</v>
      </c>
      <c r="AE77" s="3">
        <v>0</v>
      </c>
      <c r="AF77" s="3">
        <v>0</v>
      </c>
      <c r="AG77" s="3">
        <v>0</v>
      </c>
      <c r="AH77" s="3">
        <v>20.657738095238095</v>
      </c>
      <c r="AI77" s="3">
        <v>0</v>
      </c>
      <c r="AJ77" s="3">
        <v>20.751036332601807</v>
      </c>
      <c r="AK77" s="3">
        <f t="shared" si="9"/>
        <v>102.70763561589777</v>
      </c>
      <c r="AL77" s="20"/>
      <c r="AM77" s="20"/>
      <c r="AN77" s="20"/>
      <c r="AO77" s="20"/>
      <c r="AP77" s="20"/>
      <c r="AQ77" s="20"/>
      <c r="AR77" s="20"/>
      <c r="AS77" s="20"/>
      <c r="AT77" s="20"/>
      <c r="AU77" s="20"/>
      <c r="AV77" s="22">
        <f t="array" ref="AV77">IF(ISNUMBER(AL77),SUM(ABS(AL77:AU77*AK77/100-AA77:AJ77))/2*0.005,0)</f>
        <v>0</v>
      </c>
      <c r="AW77" s="3">
        <f t="array" ref="AW77:BF77">IF(AV77=0,AA77:AJ77,AL77:AU77*(AK77-AV77)/100)</f>
        <v>0</v>
      </c>
      <c r="AX77" s="3">
        <v>0</v>
      </c>
      <c r="AY77" s="3">
        <v>0</v>
      </c>
      <c r="AZ77" s="3">
        <v>61.298861188057856</v>
      </c>
      <c r="BA77" s="3">
        <v>0</v>
      </c>
      <c r="BB77" s="3">
        <v>0</v>
      </c>
      <c r="BC77" s="3">
        <v>0</v>
      </c>
      <c r="BD77" s="3">
        <v>20.657738095238095</v>
      </c>
      <c r="BE77" s="3">
        <v>0</v>
      </c>
      <c r="BF77" s="3">
        <v>20.751036332601807</v>
      </c>
      <c r="BG77" s="3">
        <f t="shared" ref="BG77:BG140" si="12">SUM(AW77:BF77)</f>
        <v>102.70763561589777</v>
      </c>
      <c r="BH77" s="3">
        <v>0</v>
      </c>
      <c r="BI77" s="3">
        <v>0</v>
      </c>
      <c r="BJ77" s="3">
        <v>0</v>
      </c>
      <c r="BK77" s="3">
        <v>62.905970586958233</v>
      </c>
      <c r="BL77" s="3">
        <v>0</v>
      </c>
      <c r="BM77" s="3">
        <v>0</v>
      </c>
      <c r="BN77" s="3">
        <v>0</v>
      </c>
      <c r="BO77" s="3">
        <v>20.846783078545073</v>
      </c>
      <c r="BP77" s="3">
        <v>0</v>
      </c>
      <c r="BQ77" s="3">
        <v>21.24744909186111</v>
      </c>
      <c r="BR77" s="3">
        <f t="shared" si="10"/>
        <v>105.00020275736442</v>
      </c>
      <c r="BS77" s="3">
        <v>0</v>
      </c>
      <c r="BT77" s="3">
        <v>0</v>
      </c>
      <c r="BU77" s="3">
        <v>0</v>
      </c>
      <c r="BV77" s="3">
        <v>61.651189017816783</v>
      </c>
      <c r="BW77" s="3">
        <v>0</v>
      </c>
      <c r="BX77" s="3">
        <v>0</v>
      </c>
      <c r="BY77" s="3">
        <v>0</v>
      </c>
      <c r="BZ77" s="3">
        <v>20.304041029696013</v>
      </c>
      <c r="CA77" s="3">
        <v>0</v>
      </c>
      <c r="CB77" s="3">
        <v>21.537432782913577</v>
      </c>
      <c r="CC77" s="3">
        <f t="shared" si="11"/>
        <v>103.49266283042638</v>
      </c>
      <c r="CD77" s="3"/>
      <c r="CE77" s="3"/>
      <c r="CF77" s="3"/>
      <c r="CG77" s="3"/>
      <c r="CH77" s="3"/>
      <c r="CI77" s="3"/>
      <c r="CJ77" s="3"/>
      <c r="CK77" s="3"/>
      <c r="CL77" s="3"/>
      <c r="CM77" s="3"/>
      <c r="CN77" s="22">
        <f t="array" ref="CN77">IF(ISNUMBER(CD77),SUM(ABS(CD77:CM77*CC77/100-BS77:CB77))/2*0.005,0)</f>
        <v>0</v>
      </c>
      <c r="CO77" s="3">
        <f t="array" ref="CO77:CX77">IF(CN77=0,BS77:CB77,CD77:CM77*(CC77-CN77)/100)</f>
        <v>0</v>
      </c>
      <c r="CP77" s="3">
        <v>0</v>
      </c>
      <c r="CQ77" s="3">
        <v>0</v>
      </c>
      <c r="CR77" s="3">
        <v>61.651189017816783</v>
      </c>
      <c r="CS77" s="3">
        <v>0</v>
      </c>
      <c r="CT77" s="3">
        <v>0</v>
      </c>
      <c r="CU77" s="3">
        <v>0</v>
      </c>
      <c r="CV77" s="3">
        <v>20.304041029696013</v>
      </c>
      <c r="CW77" s="3">
        <v>0</v>
      </c>
      <c r="CX77" s="3">
        <v>21.537432782913577</v>
      </c>
      <c r="CY77" s="3">
        <f t="shared" ref="CY77:CY140" si="13">SUM(CO77:CX77)</f>
        <v>103.49266283042638</v>
      </c>
      <c r="CZ77" s="3"/>
      <c r="DA77" s="3"/>
      <c r="DB77" s="3"/>
      <c r="DC77" s="3"/>
      <c r="DD77" s="3"/>
      <c r="DE77" s="3"/>
      <c r="DF77" s="3"/>
      <c r="DG77" s="3"/>
      <c r="DH77" s="3"/>
      <c r="DI77" s="3"/>
      <c r="DJ77" s="3"/>
      <c r="DK77" s="3"/>
      <c r="DL77" s="3"/>
      <c r="DM77" s="3"/>
      <c r="DN77" s="3"/>
      <c r="DO77" s="3"/>
      <c r="DP77" s="3"/>
      <c r="DQ77" s="3"/>
      <c r="DR77" s="3"/>
      <c r="DS77" s="3"/>
      <c r="DT77" s="3"/>
      <c r="DU77" s="3"/>
      <c r="DV77" s="3">
        <v>100</v>
      </c>
      <c r="DW77" s="3">
        <f ca="1"/>
        <v>100.52632727238341</v>
      </c>
      <c r="DX77" s="3">
        <f ca="1"/>
        <v>102.70763561589777</v>
      </c>
      <c r="DY77" s="3">
        <f ca="1"/>
        <v>105.00020275736442</v>
      </c>
      <c r="DZ77" s="3">
        <f ca="1"/>
        <v>103.49266283042638</v>
      </c>
      <c r="EA77" s="3"/>
      <c r="EB77" s="3"/>
      <c r="EC77" s="4">
        <f t="shared" ref="EC77:EC140" ca="1" si="14">DZ77/100-1</f>
        <v>3.492662830426374E-2</v>
      </c>
      <c r="ED77" s="32">
        <f t="array" aca="1" ref="ED77" ca="1">STDEV(DW77:DZ77/DV77:DY77)*SQRT(12)</f>
        <v>5.9932148579336347E-2</v>
      </c>
      <c r="EE77" s="7">
        <f t="shared" ref="EE77:EE140" ca="1" si="15">EC77/ED77</f>
        <v>0.58276950071344324</v>
      </c>
    </row>
    <row r="78" spans="1:135" x14ac:dyDescent="0.35">
      <c r="A78" s="3" t="s">
        <v>132</v>
      </c>
      <c r="B78" s="3">
        <v>0</v>
      </c>
      <c r="C78" s="3">
        <v>0</v>
      </c>
      <c r="D78" s="3">
        <v>0</v>
      </c>
      <c r="E78" s="3">
        <v>100</v>
      </c>
      <c r="F78" s="3">
        <v>0</v>
      </c>
      <c r="G78" s="3">
        <v>0</v>
      </c>
      <c r="H78" s="3">
        <v>0</v>
      </c>
      <c r="I78" s="3">
        <v>0</v>
      </c>
      <c r="J78" s="3">
        <v>0</v>
      </c>
      <c r="K78" s="3">
        <v>0</v>
      </c>
      <c r="L78" s="3">
        <v>100</v>
      </c>
      <c r="M78" s="4">
        <v>0.1</v>
      </c>
      <c r="N78" s="4">
        <v>2.8000000000000001E-2</v>
      </c>
      <c r="O78" s="3">
        <v>1</v>
      </c>
      <c r="P78" s="3">
        <v>0</v>
      </c>
      <c r="Q78" s="3">
        <v>0</v>
      </c>
      <c r="R78" s="3">
        <v>0</v>
      </c>
      <c r="S78" s="3">
        <v>100.06155740227763</v>
      </c>
      <c r="T78" s="3">
        <v>0</v>
      </c>
      <c r="U78" s="3">
        <v>0</v>
      </c>
      <c r="V78" s="3">
        <v>0</v>
      </c>
      <c r="W78" s="3">
        <v>0</v>
      </c>
      <c r="X78" s="3">
        <v>0</v>
      </c>
      <c r="Y78" s="3">
        <v>0</v>
      </c>
      <c r="Z78" s="3">
        <f t="shared" si="8"/>
        <v>100.06155740227763</v>
      </c>
      <c r="AA78" s="3">
        <v>0</v>
      </c>
      <c r="AB78" s="3">
        <v>0</v>
      </c>
      <c r="AC78" s="3">
        <v>0</v>
      </c>
      <c r="AD78" s="3">
        <v>102.16476864676311</v>
      </c>
      <c r="AE78" s="3">
        <v>0</v>
      </c>
      <c r="AF78" s="3">
        <v>0</v>
      </c>
      <c r="AG78" s="3">
        <v>0</v>
      </c>
      <c r="AH78" s="3">
        <v>0</v>
      </c>
      <c r="AI78" s="3">
        <v>0</v>
      </c>
      <c r="AJ78" s="3">
        <v>0</v>
      </c>
      <c r="AK78" s="3">
        <f t="shared" si="9"/>
        <v>102.16476864676311</v>
      </c>
      <c r="AL78" s="20"/>
      <c r="AM78" s="20"/>
      <c r="AN78" s="20"/>
      <c r="AO78" s="20"/>
      <c r="AP78" s="20"/>
      <c r="AQ78" s="20"/>
      <c r="AR78" s="20"/>
      <c r="AS78" s="20"/>
      <c r="AT78" s="20"/>
      <c r="AU78" s="20"/>
      <c r="AV78" s="22">
        <f t="array" ref="AV78">IF(ISNUMBER(AL78),SUM(ABS(AL78:AU78*AK78/100-AA78:AJ78))/2*0.005,0)</f>
        <v>0</v>
      </c>
      <c r="AW78" s="3">
        <f t="array" ref="AW78:BF78">IF(AV78=0,AA78:AJ78,AL78:AU78*(AK78-AV78)/100)</f>
        <v>0</v>
      </c>
      <c r="AX78" s="3">
        <v>0</v>
      </c>
      <c r="AY78" s="3">
        <v>0</v>
      </c>
      <c r="AZ78" s="3">
        <v>102.16476864676311</v>
      </c>
      <c r="BA78" s="3">
        <v>0</v>
      </c>
      <c r="BB78" s="3">
        <v>0</v>
      </c>
      <c r="BC78" s="3">
        <v>0</v>
      </c>
      <c r="BD78" s="3">
        <v>0</v>
      </c>
      <c r="BE78" s="3">
        <v>0</v>
      </c>
      <c r="BF78" s="3">
        <v>0</v>
      </c>
      <c r="BG78" s="3">
        <f t="shared" si="12"/>
        <v>102.16476864676311</v>
      </c>
      <c r="BH78" s="3">
        <v>0</v>
      </c>
      <c r="BI78" s="3">
        <v>0</v>
      </c>
      <c r="BJ78" s="3">
        <v>0</v>
      </c>
      <c r="BK78" s="3">
        <v>104.84328431159706</v>
      </c>
      <c r="BL78" s="3">
        <v>0</v>
      </c>
      <c r="BM78" s="3">
        <v>0</v>
      </c>
      <c r="BN78" s="3">
        <v>0</v>
      </c>
      <c r="BO78" s="3">
        <v>0</v>
      </c>
      <c r="BP78" s="3">
        <v>0</v>
      </c>
      <c r="BQ78" s="3">
        <v>0</v>
      </c>
      <c r="BR78" s="3">
        <f t="shared" si="10"/>
        <v>104.84328431159706</v>
      </c>
      <c r="BS78" s="3">
        <v>0</v>
      </c>
      <c r="BT78" s="3">
        <v>0</v>
      </c>
      <c r="BU78" s="3">
        <v>0</v>
      </c>
      <c r="BV78" s="3">
        <v>102.75198169636131</v>
      </c>
      <c r="BW78" s="3">
        <v>0</v>
      </c>
      <c r="BX78" s="3">
        <v>0</v>
      </c>
      <c r="BY78" s="3">
        <v>0</v>
      </c>
      <c r="BZ78" s="3">
        <v>0</v>
      </c>
      <c r="CA78" s="3">
        <v>0</v>
      </c>
      <c r="CB78" s="3">
        <v>0</v>
      </c>
      <c r="CC78" s="3">
        <f t="shared" si="11"/>
        <v>102.75198169636131</v>
      </c>
      <c r="CD78" s="3"/>
      <c r="CE78" s="3"/>
      <c r="CF78" s="3"/>
      <c r="CG78" s="3"/>
      <c r="CH78" s="3"/>
      <c r="CI78" s="3"/>
      <c r="CJ78" s="3"/>
      <c r="CK78" s="3"/>
      <c r="CL78" s="3"/>
      <c r="CM78" s="3"/>
      <c r="CN78" s="22">
        <f t="array" ref="CN78">IF(ISNUMBER(CD78),SUM(ABS(CD78:CM78*CC78/100-BS78:CB78))/2*0.005,0)</f>
        <v>0</v>
      </c>
      <c r="CO78" s="3">
        <f t="array" ref="CO78:CX78">IF(CN78=0,BS78:CB78,CD78:CM78*(CC78-CN78)/100)</f>
        <v>0</v>
      </c>
      <c r="CP78" s="3">
        <v>0</v>
      </c>
      <c r="CQ78" s="3">
        <v>0</v>
      </c>
      <c r="CR78" s="3">
        <v>102.75198169636131</v>
      </c>
      <c r="CS78" s="3">
        <v>0</v>
      </c>
      <c r="CT78" s="3">
        <v>0</v>
      </c>
      <c r="CU78" s="3">
        <v>0</v>
      </c>
      <c r="CV78" s="3">
        <v>0</v>
      </c>
      <c r="CW78" s="3">
        <v>0</v>
      </c>
      <c r="CX78" s="3">
        <v>0</v>
      </c>
      <c r="CY78" s="3">
        <f t="shared" si="13"/>
        <v>102.75198169636131</v>
      </c>
      <c r="CZ78" s="3"/>
      <c r="DA78" s="3"/>
      <c r="DB78" s="3"/>
      <c r="DC78" s="3"/>
      <c r="DD78" s="3"/>
      <c r="DE78" s="3"/>
      <c r="DF78" s="3"/>
      <c r="DG78" s="3"/>
      <c r="DH78" s="3"/>
      <c r="DI78" s="3"/>
      <c r="DJ78" s="3"/>
      <c r="DK78" s="3"/>
      <c r="DL78" s="3"/>
      <c r="DM78" s="3"/>
      <c r="DN78" s="3"/>
      <c r="DO78" s="3"/>
      <c r="DP78" s="3"/>
      <c r="DQ78" s="3"/>
      <c r="DR78" s="3"/>
      <c r="DS78" s="3"/>
      <c r="DT78" s="3"/>
      <c r="DU78" s="3"/>
      <c r="DV78" s="3">
        <v>100</v>
      </c>
      <c r="DW78" s="3">
        <f ca="1"/>
        <v>100.06155740227763</v>
      </c>
      <c r="DX78" s="3">
        <f ca="1"/>
        <v>102.16476864676311</v>
      </c>
      <c r="DY78" s="3">
        <f ca="1"/>
        <v>104.84328431159706</v>
      </c>
      <c r="DZ78" s="3">
        <f ca="1"/>
        <v>102.75198169636131</v>
      </c>
      <c r="EA78" s="3"/>
      <c r="EB78" s="3"/>
      <c r="EC78" s="4">
        <f t="shared" ca="1" si="14"/>
        <v>2.7519816963613053E-2</v>
      </c>
      <c r="ED78" s="32">
        <f t="array" aca="1" ref="ED78" ca="1">STDEV(DW78:DZ78/DV78:DY78)*SQRT(12)</f>
        <v>7.3013691946786308E-2</v>
      </c>
      <c r="EE78" s="7">
        <f t="shared" ca="1" si="15"/>
        <v>0.37691309985625698</v>
      </c>
    </row>
    <row r="79" spans="1:135" x14ac:dyDescent="0.35">
      <c r="A79" s="3" t="s">
        <v>52</v>
      </c>
      <c r="B79" s="3">
        <v>0</v>
      </c>
      <c r="C79" s="3">
        <v>0</v>
      </c>
      <c r="D79" s="3">
        <v>0</v>
      </c>
      <c r="E79" s="3">
        <v>70</v>
      </c>
      <c r="F79" s="3">
        <v>10</v>
      </c>
      <c r="G79" s="3">
        <v>0</v>
      </c>
      <c r="H79" s="3">
        <v>10</v>
      </c>
      <c r="I79" s="3">
        <v>0</v>
      </c>
      <c r="J79" s="3">
        <v>10</v>
      </c>
      <c r="K79" s="3">
        <v>0</v>
      </c>
      <c r="L79" s="3">
        <v>100</v>
      </c>
      <c r="M79" s="4">
        <v>0.12</v>
      </c>
      <c r="N79" s="4">
        <v>0.15</v>
      </c>
      <c r="O79" s="3">
        <v>0.8</v>
      </c>
      <c r="P79" s="3">
        <v>0</v>
      </c>
      <c r="Q79" s="3">
        <v>0</v>
      </c>
      <c r="R79" s="3">
        <v>0</v>
      </c>
      <c r="S79" s="3">
        <v>70.043090181594337</v>
      </c>
      <c r="T79" s="3">
        <v>10.049348758191085</v>
      </c>
      <c r="U79" s="3">
        <v>0</v>
      </c>
      <c r="V79" s="3">
        <v>10.111026033690658</v>
      </c>
      <c r="W79" s="3">
        <v>0</v>
      </c>
      <c r="X79" s="3">
        <v>10.343406593406595</v>
      </c>
      <c r="Y79" s="3">
        <v>0</v>
      </c>
      <c r="Z79" s="3">
        <f t="shared" si="8"/>
        <v>100.54687156688269</v>
      </c>
      <c r="AA79" s="3">
        <v>0</v>
      </c>
      <c r="AB79" s="3">
        <v>0</v>
      </c>
      <c r="AC79" s="3">
        <v>0</v>
      </c>
      <c r="AD79" s="3">
        <v>71.515338052734165</v>
      </c>
      <c r="AE79" s="3">
        <v>9.7427392605776237</v>
      </c>
      <c r="AF79" s="3">
        <v>0</v>
      </c>
      <c r="AG79" s="3">
        <v>9.9655436447166927</v>
      </c>
      <c r="AH79" s="3">
        <v>0</v>
      </c>
      <c r="AI79" s="3">
        <v>10.650183150183151</v>
      </c>
      <c r="AJ79" s="3">
        <v>0</v>
      </c>
      <c r="AK79" s="3">
        <f t="shared" si="9"/>
        <v>101.87380410821163</v>
      </c>
      <c r="AL79" s="20"/>
      <c r="AM79" s="20"/>
      <c r="AN79" s="20"/>
      <c r="AO79" s="20"/>
      <c r="AP79" s="20"/>
      <c r="AQ79" s="20"/>
      <c r="AR79" s="20"/>
      <c r="AS79" s="20"/>
      <c r="AT79" s="20"/>
      <c r="AU79" s="20"/>
      <c r="AV79" s="22">
        <f t="array" ref="AV79">IF(ISNUMBER(AL79),SUM(ABS(AL79:AU79*AK79/100-AA79:AJ79))/2*0.005,0)</f>
        <v>0</v>
      </c>
      <c r="AW79" s="3">
        <f t="array" ref="AW79:BF79">IF(AV79=0,AA79:AJ79,AL79:AU79*(AK79-AV79)/100)</f>
        <v>0</v>
      </c>
      <c r="AX79" s="3">
        <v>0</v>
      </c>
      <c r="AY79" s="3">
        <v>0</v>
      </c>
      <c r="AZ79" s="3">
        <v>71.515338052734165</v>
      </c>
      <c r="BA79" s="3">
        <v>9.7427392605776237</v>
      </c>
      <c r="BB79" s="3">
        <v>0</v>
      </c>
      <c r="BC79" s="3">
        <v>9.9655436447166927</v>
      </c>
      <c r="BD79" s="3">
        <v>0</v>
      </c>
      <c r="BE79" s="3">
        <v>10.650183150183151</v>
      </c>
      <c r="BF79" s="3">
        <v>0</v>
      </c>
      <c r="BG79" s="3">
        <f t="shared" si="12"/>
        <v>101.87380410821163</v>
      </c>
      <c r="BH79" s="3">
        <v>0</v>
      </c>
      <c r="BI79" s="3">
        <v>0</v>
      </c>
      <c r="BJ79" s="3">
        <v>0</v>
      </c>
      <c r="BK79" s="3">
        <v>73.390299018117929</v>
      </c>
      <c r="BL79" s="3">
        <v>10.358385243912306</v>
      </c>
      <c r="BM79" s="3">
        <v>0</v>
      </c>
      <c r="BN79" s="3">
        <v>10.176110260336905</v>
      </c>
      <c r="BO79" s="3">
        <v>0</v>
      </c>
      <c r="BP79" s="3">
        <v>10.78894775148847</v>
      </c>
      <c r="BQ79" s="3">
        <v>0</v>
      </c>
      <c r="BR79" s="3">
        <f t="shared" si="10"/>
        <v>104.7137422738556</v>
      </c>
      <c r="BS79" s="3">
        <v>0</v>
      </c>
      <c r="BT79" s="3">
        <v>0</v>
      </c>
      <c r="BU79" s="3">
        <v>0</v>
      </c>
      <c r="BV79" s="3">
        <v>71.926387187452903</v>
      </c>
      <c r="BW79" s="3">
        <v>9.9822020872097745</v>
      </c>
      <c r="BX79" s="3">
        <v>0</v>
      </c>
      <c r="BY79" s="3">
        <v>9.6937212863705966</v>
      </c>
      <c r="BZ79" s="3">
        <v>0</v>
      </c>
      <c r="CA79" s="3">
        <v>10.763507574582496</v>
      </c>
      <c r="CB79" s="3">
        <v>0</v>
      </c>
      <c r="CC79" s="3">
        <f t="shared" si="11"/>
        <v>102.36581813561577</v>
      </c>
      <c r="CD79" s="3"/>
      <c r="CE79" s="3"/>
      <c r="CF79" s="3"/>
      <c r="CG79" s="3"/>
      <c r="CH79" s="3"/>
      <c r="CI79" s="3"/>
      <c r="CJ79" s="3"/>
      <c r="CK79" s="3"/>
      <c r="CL79" s="3"/>
      <c r="CM79" s="3"/>
      <c r="CN79" s="22">
        <f t="array" ref="CN79">IF(ISNUMBER(CD79),SUM(ABS(CD79:CM79*CC79/100-BS79:CB79))/2*0.005,0)</f>
        <v>0</v>
      </c>
      <c r="CO79" s="3">
        <f t="array" ref="CO79:CX79">IF(CN79=0,BS79:CB79,CD79:CM79*(CC79-CN79)/100)</f>
        <v>0</v>
      </c>
      <c r="CP79" s="3">
        <v>0</v>
      </c>
      <c r="CQ79" s="3">
        <v>0</v>
      </c>
      <c r="CR79" s="3">
        <v>71.926387187452903</v>
      </c>
      <c r="CS79" s="3">
        <v>9.9822020872097745</v>
      </c>
      <c r="CT79" s="3">
        <v>0</v>
      </c>
      <c r="CU79" s="3">
        <v>9.6937212863705966</v>
      </c>
      <c r="CV79" s="3">
        <v>0</v>
      </c>
      <c r="CW79" s="3">
        <v>10.763507574582496</v>
      </c>
      <c r="CX79" s="3">
        <v>0</v>
      </c>
      <c r="CY79" s="3">
        <f t="shared" si="13"/>
        <v>102.36581813561577</v>
      </c>
      <c r="CZ79" s="3"/>
      <c r="DA79" s="3"/>
      <c r="DB79" s="3"/>
      <c r="DC79" s="3"/>
      <c r="DD79" s="3"/>
      <c r="DE79" s="3"/>
      <c r="DF79" s="3"/>
      <c r="DG79" s="3"/>
      <c r="DH79" s="3"/>
      <c r="DI79" s="3"/>
      <c r="DJ79" s="3"/>
      <c r="DK79" s="3"/>
      <c r="DL79" s="3"/>
      <c r="DM79" s="3"/>
      <c r="DN79" s="3"/>
      <c r="DO79" s="3"/>
      <c r="DP79" s="3"/>
      <c r="DQ79" s="3"/>
      <c r="DR79" s="3"/>
      <c r="DS79" s="3"/>
      <c r="DT79" s="3"/>
      <c r="DU79" s="3"/>
      <c r="DV79" s="3">
        <v>100</v>
      </c>
      <c r="DW79" s="3">
        <f ca="1"/>
        <v>100.54687156688269</v>
      </c>
      <c r="DX79" s="3">
        <f ca="1"/>
        <v>101.87380410821163</v>
      </c>
      <c r="DY79" s="3">
        <f ca="1"/>
        <v>104.7137422738556</v>
      </c>
      <c r="DZ79" s="3">
        <f ca="1"/>
        <v>102.36581813561577</v>
      </c>
      <c r="EA79" s="3"/>
      <c r="EB79" s="3"/>
      <c r="EC79" s="4">
        <f t="shared" ca="1" si="14"/>
        <v>2.3658181356157604E-2</v>
      </c>
      <c r="ED79" s="32">
        <f t="array" aca="1" ref="ED79" ca="1">STDEV(DW79:DZ79/DV79:DY79)*SQRT(12)</f>
        <v>7.3171291693469573E-2</v>
      </c>
      <c r="EE79" s="7">
        <f t="shared" ca="1" si="15"/>
        <v>0.32332600407365858</v>
      </c>
    </row>
    <row r="80" spans="1:135" x14ac:dyDescent="0.35">
      <c r="A80" s="3" t="s">
        <v>54</v>
      </c>
      <c r="B80" s="3">
        <v>0</v>
      </c>
      <c r="C80" s="3">
        <v>0</v>
      </c>
      <c r="D80" s="3">
        <v>0</v>
      </c>
      <c r="E80" s="3">
        <v>0</v>
      </c>
      <c r="F80" s="3">
        <v>0</v>
      </c>
      <c r="G80" s="3">
        <v>20</v>
      </c>
      <c r="H80" s="3">
        <v>10</v>
      </c>
      <c r="I80" s="3">
        <v>20</v>
      </c>
      <c r="J80" s="3">
        <v>25</v>
      </c>
      <c r="K80" s="3">
        <v>25</v>
      </c>
      <c r="L80" s="3">
        <v>100</v>
      </c>
      <c r="M80" s="4">
        <v>0.10555</v>
      </c>
      <c r="N80" s="4">
        <v>0.15</v>
      </c>
      <c r="O80" s="3">
        <v>0.68</v>
      </c>
      <c r="P80" s="3">
        <v>0</v>
      </c>
      <c r="Q80" s="3">
        <v>0</v>
      </c>
      <c r="R80" s="3">
        <v>0</v>
      </c>
      <c r="S80" s="3">
        <v>0</v>
      </c>
      <c r="T80" s="3">
        <v>0</v>
      </c>
      <c r="U80" s="3">
        <v>20.237358101135193</v>
      </c>
      <c r="V80" s="3">
        <v>10.111026033690658</v>
      </c>
      <c r="W80" s="3">
        <v>20.333333333333332</v>
      </c>
      <c r="X80" s="3">
        <v>25.858516483516485</v>
      </c>
      <c r="Y80" s="3">
        <v>25.195074372104365</v>
      </c>
      <c r="Z80" s="3">
        <f t="shared" si="8"/>
        <v>101.73530832378003</v>
      </c>
      <c r="AA80" s="3">
        <v>0</v>
      </c>
      <c r="AB80" s="3">
        <v>0</v>
      </c>
      <c r="AC80" s="3">
        <v>0</v>
      </c>
      <c r="AD80" s="3">
        <v>0</v>
      </c>
      <c r="AE80" s="3">
        <v>0</v>
      </c>
      <c r="AF80" s="3">
        <v>20.643274853801174</v>
      </c>
      <c r="AG80" s="3">
        <v>9.9655436447166927</v>
      </c>
      <c r="AH80" s="3">
        <v>20.657738095238095</v>
      </c>
      <c r="AI80" s="3">
        <v>26.625457875457879</v>
      </c>
      <c r="AJ80" s="3">
        <v>25.938795415752256</v>
      </c>
      <c r="AK80" s="3">
        <f t="shared" si="9"/>
        <v>103.8308098849661</v>
      </c>
      <c r="AL80" s="20"/>
      <c r="AM80" s="20"/>
      <c r="AN80" s="20"/>
      <c r="AO80" s="20"/>
      <c r="AP80" s="20"/>
      <c r="AQ80" s="20"/>
      <c r="AR80" s="20"/>
      <c r="AS80" s="20"/>
      <c r="AT80" s="20"/>
      <c r="AU80" s="20"/>
      <c r="AV80" s="22">
        <f t="array" ref="AV80">IF(ISNUMBER(AL80),SUM(ABS(AL80:AU80*AK80/100-AA80:AJ80))/2*0.005,0)</f>
        <v>0</v>
      </c>
      <c r="AW80" s="3">
        <f t="array" ref="AW80:BF80">IF(AV80=0,AA80:AJ80,AL80:AU80*(AK80-AV80)/100)</f>
        <v>0</v>
      </c>
      <c r="AX80" s="3">
        <v>0</v>
      </c>
      <c r="AY80" s="3">
        <v>0</v>
      </c>
      <c r="AZ80" s="3">
        <v>0</v>
      </c>
      <c r="BA80" s="3">
        <v>0</v>
      </c>
      <c r="BB80" s="3">
        <v>20.643274853801174</v>
      </c>
      <c r="BC80" s="3">
        <v>9.9655436447166927</v>
      </c>
      <c r="BD80" s="3">
        <v>20.657738095238095</v>
      </c>
      <c r="BE80" s="3">
        <v>26.625457875457879</v>
      </c>
      <c r="BF80" s="3">
        <v>25.938795415752256</v>
      </c>
      <c r="BG80" s="3">
        <f t="shared" si="12"/>
        <v>103.8308098849661</v>
      </c>
      <c r="BH80" s="3">
        <v>0</v>
      </c>
      <c r="BI80" s="3">
        <v>0</v>
      </c>
      <c r="BJ80" s="3">
        <v>0</v>
      </c>
      <c r="BK80" s="3">
        <v>0</v>
      </c>
      <c r="BL80" s="3">
        <v>0</v>
      </c>
      <c r="BM80" s="3">
        <v>21.020002411119613</v>
      </c>
      <c r="BN80" s="3">
        <v>10.176110260336905</v>
      </c>
      <c r="BO80" s="3">
        <v>20.846783078545073</v>
      </c>
      <c r="BP80" s="3">
        <v>26.972369378721176</v>
      </c>
      <c r="BQ80" s="3">
        <v>26.559311364826385</v>
      </c>
      <c r="BR80" s="3">
        <f t="shared" si="10"/>
        <v>105.57457649354916</v>
      </c>
      <c r="BS80" s="3">
        <v>0</v>
      </c>
      <c r="BT80" s="3">
        <v>0</v>
      </c>
      <c r="BU80" s="3">
        <v>0</v>
      </c>
      <c r="BV80" s="3">
        <v>0</v>
      </c>
      <c r="BW80" s="3">
        <v>0</v>
      </c>
      <c r="BX80" s="3">
        <v>20.716527434390869</v>
      </c>
      <c r="BY80" s="3">
        <v>9.6937212863705966</v>
      </c>
      <c r="BZ80" s="3">
        <v>20.304041029696013</v>
      </c>
      <c r="CA80" s="3">
        <v>26.908768936456241</v>
      </c>
      <c r="CB80" s="3">
        <v>26.921790978641969</v>
      </c>
      <c r="CC80" s="3">
        <f t="shared" si="11"/>
        <v>104.54484966555569</v>
      </c>
      <c r="CD80" s="3"/>
      <c r="CE80" s="3"/>
      <c r="CF80" s="3"/>
      <c r="CG80" s="3"/>
      <c r="CH80" s="3"/>
      <c r="CI80" s="3"/>
      <c r="CJ80" s="3"/>
      <c r="CK80" s="3"/>
      <c r="CL80" s="3"/>
      <c r="CM80" s="3"/>
      <c r="CN80" s="22">
        <f t="array" ref="CN80">IF(ISNUMBER(CD80),SUM(ABS(CD80:CM80*CC80/100-BS80:CB80))/2*0.005,0)</f>
        <v>0</v>
      </c>
      <c r="CO80" s="3">
        <f t="array" ref="CO80:CX80">IF(CN80=0,BS80:CB80,CD80:CM80*(CC80-CN80)/100)</f>
        <v>0</v>
      </c>
      <c r="CP80" s="3">
        <v>0</v>
      </c>
      <c r="CQ80" s="3">
        <v>0</v>
      </c>
      <c r="CR80" s="3">
        <v>0</v>
      </c>
      <c r="CS80" s="3">
        <v>0</v>
      </c>
      <c r="CT80" s="3">
        <v>20.716527434390869</v>
      </c>
      <c r="CU80" s="3">
        <v>9.6937212863705966</v>
      </c>
      <c r="CV80" s="3">
        <v>20.304041029696013</v>
      </c>
      <c r="CW80" s="3">
        <v>26.908768936456241</v>
      </c>
      <c r="CX80" s="3">
        <v>26.921790978641969</v>
      </c>
      <c r="CY80" s="3">
        <f t="shared" si="13"/>
        <v>104.54484966555569</v>
      </c>
      <c r="CZ80" s="3"/>
      <c r="DA80" s="3"/>
      <c r="DB80" s="3"/>
      <c r="DC80" s="3"/>
      <c r="DD80" s="3"/>
      <c r="DE80" s="3"/>
      <c r="DF80" s="3"/>
      <c r="DG80" s="3"/>
      <c r="DH80" s="3"/>
      <c r="DI80" s="3"/>
      <c r="DJ80" s="3"/>
      <c r="DK80" s="3"/>
      <c r="DL80" s="3"/>
      <c r="DM80" s="3"/>
      <c r="DN80" s="3"/>
      <c r="DO80" s="3"/>
      <c r="DP80" s="3"/>
      <c r="DQ80" s="3"/>
      <c r="DR80" s="3"/>
      <c r="DS80" s="3"/>
      <c r="DT80" s="3"/>
      <c r="DU80" s="3"/>
      <c r="DV80" s="3">
        <v>100</v>
      </c>
      <c r="DW80" s="3">
        <f ca="1"/>
        <v>101.73530832378003</v>
      </c>
      <c r="DX80" s="3">
        <f ca="1"/>
        <v>103.8308098849661</v>
      </c>
      <c r="DY80" s="3">
        <f ca="1"/>
        <v>105.57457649354916</v>
      </c>
      <c r="DZ80" s="3">
        <f ca="1"/>
        <v>104.54484966555569</v>
      </c>
      <c r="EA80" s="3"/>
      <c r="EB80" s="3"/>
      <c r="EC80" s="4">
        <f t="shared" ca="1" si="14"/>
        <v>4.5448496655556836E-2</v>
      </c>
      <c r="ED80" s="32">
        <f t="array" aca="1" ref="ED80" ca="1">STDEV(DW80:DZ80/DV80:DY80)*SQRT(12)</f>
        <v>4.8847246203803311E-2</v>
      </c>
      <c r="EE80" s="7">
        <f t="shared" ca="1" si="15"/>
        <v>0.93042085660129092</v>
      </c>
    </row>
    <row r="81" spans="1:135" x14ac:dyDescent="0.35">
      <c r="A81" s="3" t="s">
        <v>103</v>
      </c>
      <c r="B81" s="3">
        <v>0</v>
      </c>
      <c r="C81" s="3">
        <v>0</v>
      </c>
      <c r="D81" s="3">
        <v>0</v>
      </c>
      <c r="E81" s="3">
        <v>30</v>
      </c>
      <c r="F81" s="3">
        <v>30</v>
      </c>
      <c r="G81" s="3">
        <v>5</v>
      </c>
      <c r="H81" s="3">
        <v>25</v>
      </c>
      <c r="I81" s="3">
        <v>5</v>
      </c>
      <c r="J81" s="3">
        <v>5</v>
      </c>
      <c r="K81" s="3">
        <v>0</v>
      </c>
      <c r="L81" s="3">
        <v>100</v>
      </c>
      <c r="M81" s="4">
        <v>7.4999999999999997E-2</v>
      </c>
      <c r="N81" s="4">
        <v>0.09</v>
      </c>
      <c r="O81" s="3">
        <v>0.8</v>
      </c>
      <c r="P81" s="3">
        <v>0</v>
      </c>
      <c r="Q81" s="3">
        <v>0</v>
      </c>
      <c r="R81" s="3">
        <v>0</v>
      </c>
      <c r="S81" s="3">
        <v>30.018467220683288</v>
      </c>
      <c r="T81" s="3">
        <v>30.148046274573257</v>
      </c>
      <c r="U81" s="3">
        <v>5.0593395252837983</v>
      </c>
      <c r="V81" s="3">
        <v>25.277565084226644</v>
      </c>
      <c r="W81" s="3">
        <v>5.083333333333333</v>
      </c>
      <c r="X81" s="3">
        <v>5.1717032967032974</v>
      </c>
      <c r="Y81" s="3">
        <v>0</v>
      </c>
      <c r="Z81" s="3">
        <f t="shared" si="8"/>
        <v>100.75845473480361</v>
      </c>
      <c r="AA81" s="3">
        <v>0</v>
      </c>
      <c r="AB81" s="3">
        <v>0</v>
      </c>
      <c r="AC81" s="3">
        <v>0</v>
      </c>
      <c r="AD81" s="3">
        <v>30.649430594028928</v>
      </c>
      <c r="AE81" s="3">
        <v>29.228217781732873</v>
      </c>
      <c r="AF81" s="3">
        <v>5.1608187134502934</v>
      </c>
      <c r="AG81" s="3">
        <v>24.91385911179173</v>
      </c>
      <c r="AH81" s="3">
        <v>5.1644345238095237</v>
      </c>
      <c r="AI81" s="3">
        <v>5.3250915750915757</v>
      </c>
      <c r="AJ81" s="3">
        <v>0</v>
      </c>
      <c r="AK81" s="3">
        <f t="shared" si="9"/>
        <v>100.44185229990491</v>
      </c>
      <c r="AL81" s="20"/>
      <c r="AM81" s="20"/>
      <c r="AN81" s="20"/>
      <c r="AO81" s="20"/>
      <c r="AP81" s="20"/>
      <c r="AQ81" s="20"/>
      <c r="AR81" s="20"/>
      <c r="AS81" s="20"/>
      <c r="AT81" s="20"/>
      <c r="AU81" s="20"/>
      <c r="AV81" s="22">
        <f t="array" ref="AV81">IF(ISNUMBER(AL81),SUM(ABS(AL81:AU81*AK81/100-AA81:AJ81))/2*0.005,0)</f>
        <v>0</v>
      </c>
      <c r="AW81" s="3">
        <f t="array" ref="AW81:BF81">IF(AV81=0,AA81:AJ81,AL81:AU81*(AK81-AV81)/100)</f>
        <v>0</v>
      </c>
      <c r="AX81" s="3">
        <v>0</v>
      </c>
      <c r="AY81" s="3">
        <v>0</v>
      </c>
      <c r="AZ81" s="3">
        <v>30.649430594028928</v>
      </c>
      <c r="BA81" s="3">
        <v>29.228217781732873</v>
      </c>
      <c r="BB81" s="3">
        <v>5.1608187134502934</v>
      </c>
      <c r="BC81" s="3">
        <v>24.91385911179173</v>
      </c>
      <c r="BD81" s="3">
        <v>5.1644345238095237</v>
      </c>
      <c r="BE81" s="3">
        <v>5.3250915750915757</v>
      </c>
      <c r="BF81" s="3">
        <v>0</v>
      </c>
      <c r="BG81" s="3">
        <f t="shared" si="12"/>
        <v>100.44185229990491</v>
      </c>
      <c r="BH81" s="3">
        <v>0</v>
      </c>
      <c r="BI81" s="3">
        <v>0</v>
      </c>
      <c r="BJ81" s="3">
        <v>0</v>
      </c>
      <c r="BK81" s="3">
        <v>31.452985293479117</v>
      </c>
      <c r="BL81" s="3">
        <v>31.075155731736917</v>
      </c>
      <c r="BM81" s="3">
        <v>5.2550006027799032</v>
      </c>
      <c r="BN81" s="3">
        <v>25.44027565084226</v>
      </c>
      <c r="BO81" s="3">
        <v>5.2116957696362682</v>
      </c>
      <c r="BP81" s="3">
        <v>5.394473875744235</v>
      </c>
      <c r="BQ81" s="3">
        <v>0</v>
      </c>
      <c r="BR81" s="3">
        <f t="shared" si="10"/>
        <v>103.82958692421869</v>
      </c>
      <c r="BS81" s="3">
        <v>0</v>
      </c>
      <c r="BT81" s="3">
        <v>0</v>
      </c>
      <c r="BU81" s="3">
        <v>0</v>
      </c>
      <c r="BV81" s="3">
        <v>30.825594508908392</v>
      </c>
      <c r="BW81" s="3">
        <v>29.946606261629324</v>
      </c>
      <c r="BX81" s="3">
        <v>5.1791318585977173</v>
      </c>
      <c r="BY81" s="3">
        <v>24.234303215926488</v>
      </c>
      <c r="BZ81" s="3">
        <v>5.0760102574240031</v>
      </c>
      <c r="CA81" s="3">
        <v>5.381753787291248</v>
      </c>
      <c r="CB81" s="3">
        <v>0</v>
      </c>
      <c r="CC81" s="3">
        <f t="shared" si="11"/>
        <v>100.64339988977717</v>
      </c>
      <c r="CD81" s="3"/>
      <c r="CE81" s="3"/>
      <c r="CF81" s="3"/>
      <c r="CG81" s="3"/>
      <c r="CH81" s="3"/>
      <c r="CI81" s="3"/>
      <c r="CJ81" s="3"/>
      <c r="CK81" s="3"/>
      <c r="CL81" s="3"/>
      <c r="CM81" s="3"/>
      <c r="CN81" s="22">
        <f t="array" ref="CN81">IF(ISNUMBER(CD81),SUM(ABS(CD81:CM81*CC81/100-BS81:CB81))/2*0.005,0)</f>
        <v>0</v>
      </c>
      <c r="CO81" s="3">
        <f t="array" ref="CO81:CX81">IF(CN81=0,BS81:CB81,CD81:CM81*(CC81-CN81)/100)</f>
        <v>0</v>
      </c>
      <c r="CP81" s="3">
        <v>0</v>
      </c>
      <c r="CQ81" s="3">
        <v>0</v>
      </c>
      <c r="CR81" s="3">
        <v>30.825594508908392</v>
      </c>
      <c r="CS81" s="3">
        <v>29.946606261629324</v>
      </c>
      <c r="CT81" s="3">
        <v>5.1791318585977173</v>
      </c>
      <c r="CU81" s="3">
        <v>24.234303215926488</v>
      </c>
      <c r="CV81" s="3">
        <v>5.0760102574240031</v>
      </c>
      <c r="CW81" s="3">
        <v>5.381753787291248</v>
      </c>
      <c r="CX81" s="3">
        <v>0</v>
      </c>
      <c r="CY81" s="3">
        <f t="shared" si="13"/>
        <v>100.64339988977717</v>
      </c>
      <c r="CZ81" s="3"/>
      <c r="DA81" s="3"/>
      <c r="DB81" s="3"/>
      <c r="DC81" s="3"/>
      <c r="DD81" s="3"/>
      <c r="DE81" s="3"/>
      <c r="DF81" s="3"/>
      <c r="DG81" s="3"/>
      <c r="DH81" s="3"/>
      <c r="DI81" s="3"/>
      <c r="DJ81" s="3"/>
      <c r="DK81" s="3"/>
      <c r="DL81" s="3"/>
      <c r="DM81" s="3"/>
      <c r="DN81" s="3"/>
      <c r="DO81" s="3"/>
      <c r="DP81" s="3"/>
      <c r="DQ81" s="3"/>
      <c r="DR81" s="3"/>
      <c r="DS81" s="3"/>
      <c r="DT81" s="3"/>
      <c r="DU81" s="3"/>
      <c r="DV81" s="3">
        <v>100</v>
      </c>
      <c r="DW81" s="3">
        <f ca="1"/>
        <v>100.75845473480361</v>
      </c>
      <c r="DX81" s="3">
        <f ca="1"/>
        <v>100.44185229990491</v>
      </c>
      <c r="DY81" s="3">
        <f ca="1"/>
        <v>103.82958692421869</v>
      </c>
      <c r="DZ81" s="3">
        <f ca="1"/>
        <v>100.64339988977717</v>
      </c>
      <c r="EA81" s="3"/>
      <c r="EB81" s="3"/>
      <c r="EC81" s="4">
        <f t="shared" ca="1" si="14"/>
        <v>6.4339988977717422E-3</v>
      </c>
      <c r="ED81" s="32">
        <f t="array" aca="1" ref="ED81" ca="1">STDEV(DW81:DZ81/DV81:DY81)*SQRT(12)</f>
        <v>9.236165804445641E-2</v>
      </c>
      <c r="EE81" s="7">
        <f t="shared" ca="1" si="15"/>
        <v>6.966092893952669E-2</v>
      </c>
    </row>
    <row r="82" spans="1:135" x14ac:dyDescent="0.35">
      <c r="A82" s="3" t="s">
        <v>79</v>
      </c>
      <c r="B82" s="3">
        <v>0</v>
      </c>
      <c r="C82" s="3">
        <v>5</v>
      </c>
      <c r="D82" s="3">
        <v>0</v>
      </c>
      <c r="E82" s="3">
        <v>35</v>
      </c>
      <c r="F82" s="3">
        <v>0</v>
      </c>
      <c r="G82" s="3">
        <v>0</v>
      </c>
      <c r="H82" s="3">
        <v>0</v>
      </c>
      <c r="I82" s="3">
        <v>25</v>
      </c>
      <c r="J82" s="3">
        <v>25</v>
      </c>
      <c r="K82" s="3">
        <v>10</v>
      </c>
      <c r="L82" s="3">
        <v>100</v>
      </c>
      <c r="M82" s="4">
        <v>0.05</v>
      </c>
      <c r="N82" s="4">
        <v>0.115</v>
      </c>
      <c r="O82" s="3">
        <v>0.435</v>
      </c>
      <c r="P82" s="3">
        <v>0</v>
      </c>
      <c r="Q82" s="3">
        <v>5.0402128186092554</v>
      </c>
      <c r="R82" s="3">
        <v>0</v>
      </c>
      <c r="S82" s="3">
        <v>35.021545090797169</v>
      </c>
      <c r="T82" s="3">
        <v>0</v>
      </c>
      <c r="U82" s="3">
        <v>0</v>
      </c>
      <c r="V82" s="3">
        <v>0</v>
      </c>
      <c r="W82" s="3">
        <v>25.416666666666664</v>
      </c>
      <c r="X82" s="3">
        <v>25.858516483516485</v>
      </c>
      <c r="Y82" s="3">
        <v>10.078029748841747</v>
      </c>
      <c r="Z82" s="3">
        <f t="shared" si="8"/>
        <v>101.41497080843131</v>
      </c>
      <c r="AA82" s="3">
        <v>0</v>
      </c>
      <c r="AB82" s="3">
        <v>5.0935352816920938</v>
      </c>
      <c r="AC82" s="3">
        <v>0</v>
      </c>
      <c r="AD82" s="3">
        <v>35.757669026367083</v>
      </c>
      <c r="AE82" s="3">
        <v>0</v>
      </c>
      <c r="AF82" s="3">
        <v>0</v>
      </c>
      <c r="AG82" s="3">
        <v>0</v>
      </c>
      <c r="AH82" s="3">
        <v>25.822172619047617</v>
      </c>
      <c r="AI82" s="3">
        <v>26.625457875457879</v>
      </c>
      <c r="AJ82" s="3">
        <v>10.375518166300903</v>
      </c>
      <c r="AK82" s="3">
        <f t="shared" si="9"/>
        <v>103.67435296886558</v>
      </c>
      <c r="AL82" s="20"/>
      <c r="AM82" s="20"/>
      <c r="AN82" s="20"/>
      <c r="AO82" s="20"/>
      <c r="AP82" s="20"/>
      <c r="AQ82" s="20"/>
      <c r="AR82" s="20"/>
      <c r="AS82" s="20"/>
      <c r="AT82" s="20"/>
      <c r="AU82" s="20"/>
      <c r="AV82" s="22">
        <f t="array" ref="AV82">IF(ISNUMBER(AL82),SUM(ABS(AL82:AU82*AK82/100-AA82:AJ82))/2*0.005,0)</f>
        <v>0</v>
      </c>
      <c r="AW82" s="3">
        <f t="array" ref="AW82:BF82">IF(AV82=0,AA82:AJ82,AL82:AU82*(AK82-AV82)/100)</f>
        <v>0</v>
      </c>
      <c r="AX82" s="3">
        <v>5.0935352816920938</v>
      </c>
      <c r="AY82" s="3">
        <v>0</v>
      </c>
      <c r="AZ82" s="3">
        <v>35.757669026367083</v>
      </c>
      <c r="BA82" s="3">
        <v>0</v>
      </c>
      <c r="BB82" s="3">
        <v>0</v>
      </c>
      <c r="BC82" s="3">
        <v>0</v>
      </c>
      <c r="BD82" s="3">
        <v>25.822172619047617</v>
      </c>
      <c r="BE82" s="3">
        <v>26.625457875457879</v>
      </c>
      <c r="BF82" s="3">
        <v>10.375518166300903</v>
      </c>
      <c r="BG82" s="3">
        <f t="shared" si="12"/>
        <v>103.67435296886558</v>
      </c>
      <c r="BH82" s="3">
        <v>0</v>
      </c>
      <c r="BI82" s="3">
        <v>5.0978844823473564</v>
      </c>
      <c r="BJ82" s="3">
        <v>0</v>
      </c>
      <c r="BK82" s="3">
        <v>36.695149509058965</v>
      </c>
      <c r="BL82" s="3">
        <v>0</v>
      </c>
      <c r="BM82" s="3">
        <v>0</v>
      </c>
      <c r="BN82" s="3">
        <v>0</v>
      </c>
      <c r="BO82" s="3">
        <v>26.058478848181341</v>
      </c>
      <c r="BP82" s="3">
        <v>26.972369378721176</v>
      </c>
      <c r="BQ82" s="3">
        <v>10.623724545930555</v>
      </c>
      <c r="BR82" s="3">
        <f t="shared" si="10"/>
        <v>105.44760676423938</v>
      </c>
      <c r="BS82" s="3">
        <v>0</v>
      </c>
      <c r="BT82" s="3">
        <v>5.0835645821160442</v>
      </c>
      <c r="BU82" s="3">
        <v>0</v>
      </c>
      <c r="BV82" s="3">
        <v>35.963193593726452</v>
      </c>
      <c r="BW82" s="3">
        <v>0</v>
      </c>
      <c r="BX82" s="3">
        <v>0</v>
      </c>
      <c r="BY82" s="3">
        <v>0</v>
      </c>
      <c r="BZ82" s="3">
        <v>25.380051287120018</v>
      </c>
      <c r="CA82" s="3">
        <v>26.908768936456241</v>
      </c>
      <c r="CB82" s="3">
        <v>10.768716391456788</v>
      </c>
      <c r="CC82" s="3">
        <f t="shared" si="11"/>
        <v>104.10429479087556</v>
      </c>
      <c r="CD82" s="3"/>
      <c r="CE82" s="3"/>
      <c r="CF82" s="3"/>
      <c r="CG82" s="3"/>
      <c r="CH82" s="3"/>
      <c r="CI82" s="3"/>
      <c r="CJ82" s="3"/>
      <c r="CK82" s="3"/>
      <c r="CL82" s="3"/>
      <c r="CM82" s="3"/>
      <c r="CN82" s="22">
        <f t="array" ref="CN82">IF(ISNUMBER(CD82),SUM(ABS(CD82:CM82*CC82/100-BS82:CB82))/2*0.005,0)</f>
        <v>0</v>
      </c>
      <c r="CO82" s="3">
        <f t="array" ref="CO82:CX82">IF(CN82=0,BS82:CB82,CD82:CM82*(CC82-CN82)/100)</f>
        <v>0</v>
      </c>
      <c r="CP82" s="3">
        <v>5.0835645821160442</v>
      </c>
      <c r="CQ82" s="3">
        <v>0</v>
      </c>
      <c r="CR82" s="3">
        <v>35.963193593726452</v>
      </c>
      <c r="CS82" s="3">
        <v>0</v>
      </c>
      <c r="CT82" s="3">
        <v>0</v>
      </c>
      <c r="CU82" s="3">
        <v>0</v>
      </c>
      <c r="CV82" s="3">
        <v>25.380051287120018</v>
      </c>
      <c r="CW82" s="3">
        <v>26.908768936456241</v>
      </c>
      <c r="CX82" s="3">
        <v>10.768716391456788</v>
      </c>
      <c r="CY82" s="3">
        <f t="shared" si="13"/>
        <v>104.10429479087556</v>
      </c>
      <c r="CZ82" s="3"/>
      <c r="DA82" s="3"/>
      <c r="DB82" s="3"/>
      <c r="DC82" s="3"/>
      <c r="DD82" s="3"/>
      <c r="DE82" s="3"/>
      <c r="DF82" s="3"/>
      <c r="DG82" s="3"/>
      <c r="DH82" s="3"/>
      <c r="DI82" s="3"/>
      <c r="DJ82" s="3"/>
      <c r="DK82" s="3"/>
      <c r="DL82" s="3"/>
      <c r="DM82" s="3"/>
      <c r="DN82" s="3"/>
      <c r="DO82" s="3"/>
      <c r="DP82" s="3"/>
      <c r="DQ82" s="3"/>
      <c r="DR82" s="3"/>
      <c r="DS82" s="3"/>
      <c r="DT82" s="3"/>
      <c r="DU82" s="3"/>
      <c r="DV82" s="3">
        <v>100</v>
      </c>
      <c r="DW82" s="3">
        <f ca="1"/>
        <v>101.41497080843131</v>
      </c>
      <c r="DX82" s="3">
        <f ca="1"/>
        <v>103.67435296886558</v>
      </c>
      <c r="DY82" s="3">
        <f ca="1"/>
        <v>105.44760676423938</v>
      </c>
      <c r="DZ82" s="3">
        <f ca="1"/>
        <v>104.10429479087556</v>
      </c>
      <c r="EA82" s="3"/>
      <c r="EB82" s="3"/>
      <c r="EC82" s="4">
        <f t="shared" ca="1" si="14"/>
        <v>4.1042947908755512E-2</v>
      </c>
      <c r="ED82" s="32">
        <f t="array" aca="1" ref="ED82" ca="1">STDEV(DW82:DZ82/DV82:DY82)*SQRT(12)</f>
        <v>5.423514985301274E-2</v>
      </c>
      <c r="EE82" s="7">
        <f t="shared" ca="1" si="15"/>
        <v>0.75675918698463029</v>
      </c>
    </row>
    <row r="83" spans="1:135" x14ac:dyDescent="0.35">
      <c r="A83" s="6" t="s">
        <v>59</v>
      </c>
      <c r="B83" s="3">
        <v>0</v>
      </c>
      <c r="C83" s="3">
        <v>30</v>
      </c>
      <c r="D83" s="3">
        <v>0</v>
      </c>
      <c r="E83" s="3">
        <v>50</v>
      </c>
      <c r="F83" s="3">
        <v>0</v>
      </c>
      <c r="G83" s="3">
        <v>0</v>
      </c>
      <c r="H83" s="3">
        <v>0</v>
      </c>
      <c r="I83" s="3">
        <v>20</v>
      </c>
      <c r="J83" s="3">
        <v>0</v>
      </c>
      <c r="K83" s="3">
        <v>0</v>
      </c>
      <c r="L83" s="3">
        <v>100</v>
      </c>
      <c r="M83" s="4">
        <v>0.05</v>
      </c>
      <c r="N83" s="4">
        <v>0.15</v>
      </c>
      <c r="O83" s="3">
        <v>0.33</v>
      </c>
      <c r="P83" s="3">
        <v>0</v>
      </c>
      <c r="Q83" s="3">
        <v>30.241276911655532</v>
      </c>
      <c r="R83" s="3">
        <v>0</v>
      </c>
      <c r="S83" s="3">
        <v>50.030778701138814</v>
      </c>
      <c r="T83" s="3">
        <v>0</v>
      </c>
      <c r="U83" s="3">
        <v>0</v>
      </c>
      <c r="V83" s="3">
        <v>0</v>
      </c>
      <c r="W83" s="3">
        <v>20.333333333333332</v>
      </c>
      <c r="X83" s="3">
        <v>0</v>
      </c>
      <c r="Y83" s="3">
        <v>0</v>
      </c>
      <c r="Z83" s="3">
        <f t="shared" si="8"/>
        <v>100.60538894612768</v>
      </c>
      <c r="AA83" s="3">
        <v>0</v>
      </c>
      <c r="AB83" s="3">
        <v>30.561211690152565</v>
      </c>
      <c r="AC83" s="3">
        <v>0</v>
      </c>
      <c r="AD83" s="3">
        <v>51.082384323381554</v>
      </c>
      <c r="AE83" s="3">
        <v>0</v>
      </c>
      <c r="AF83" s="3">
        <v>0</v>
      </c>
      <c r="AG83" s="3">
        <v>0</v>
      </c>
      <c r="AH83" s="3">
        <v>20.657738095238095</v>
      </c>
      <c r="AI83" s="3">
        <v>0</v>
      </c>
      <c r="AJ83" s="3">
        <v>0</v>
      </c>
      <c r="AK83" s="3">
        <f t="shared" si="9"/>
        <v>102.30133410877221</v>
      </c>
      <c r="AL83" s="20"/>
      <c r="AM83" s="20"/>
      <c r="AN83" s="20"/>
      <c r="AO83" s="20"/>
      <c r="AP83" s="20"/>
      <c r="AQ83" s="20"/>
      <c r="AR83" s="20"/>
      <c r="AS83" s="20"/>
      <c r="AT83" s="20"/>
      <c r="AU83" s="20"/>
      <c r="AV83" s="22">
        <f t="array" ref="AV83">IF(ISNUMBER(AL83),SUM(ABS(AL83:AU83*AK83/100-AA83:AJ83))/2*0.005,0)</f>
        <v>0</v>
      </c>
      <c r="AW83" s="3">
        <f t="array" ref="AW83:BF83">IF(AV83=0,AA83:AJ83,AL83:AU83*(AK83-AV83)/100)</f>
        <v>0</v>
      </c>
      <c r="AX83" s="3">
        <v>30.561211690152565</v>
      </c>
      <c r="AY83" s="3">
        <v>0</v>
      </c>
      <c r="AZ83" s="3">
        <v>51.082384323381554</v>
      </c>
      <c r="BA83" s="3">
        <v>0</v>
      </c>
      <c r="BB83" s="3">
        <v>0</v>
      </c>
      <c r="BC83" s="3">
        <v>0</v>
      </c>
      <c r="BD83" s="3">
        <v>20.657738095238095</v>
      </c>
      <c r="BE83" s="3">
        <v>0</v>
      </c>
      <c r="BF83" s="3">
        <v>0</v>
      </c>
      <c r="BG83" s="3">
        <f t="shared" si="12"/>
        <v>102.30133410877221</v>
      </c>
      <c r="BH83" s="3">
        <v>0</v>
      </c>
      <c r="BI83" s="3">
        <v>30.58730689408414</v>
      </c>
      <c r="BJ83" s="3">
        <v>0</v>
      </c>
      <c r="BK83" s="3">
        <v>52.42164215579853</v>
      </c>
      <c r="BL83" s="3">
        <v>0</v>
      </c>
      <c r="BM83" s="3">
        <v>0</v>
      </c>
      <c r="BN83" s="3">
        <v>0</v>
      </c>
      <c r="BO83" s="3">
        <v>20.846783078545073</v>
      </c>
      <c r="BP83" s="3">
        <v>0</v>
      </c>
      <c r="BQ83" s="3">
        <v>0</v>
      </c>
      <c r="BR83" s="3">
        <f t="shared" si="10"/>
        <v>103.85573212842775</v>
      </c>
      <c r="BS83" s="3">
        <v>0</v>
      </c>
      <c r="BT83" s="3">
        <v>30.501387492696267</v>
      </c>
      <c r="BU83" s="3">
        <v>0</v>
      </c>
      <c r="BV83" s="3">
        <v>51.375990848180656</v>
      </c>
      <c r="BW83" s="3">
        <v>0</v>
      </c>
      <c r="BX83" s="3">
        <v>0</v>
      </c>
      <c r="BY83" s="3">
        <v>0</v>
      </c>
      <c r="BZ83" s="3">
        <v>20.304041029696013</v>
      </c>
      <c r="CA83" s="3">
        <v>0</v>
      </c>
      <c r="CB83" s="3">
        <v>0</v>
      </c>
      <c r="CC83" s="3">
        <f t="shared" si="11"/>
        <v>102.18141937057294</v>
      </c>
      <c r="CD83" s="3"/>
      <c r="CE83" s="3"/>
      <c r="CF83" s="3"/>
      <c r="CG83" s="3"/>
      <c r="CH83" s="3"/>
      <c r="CI83" s="3"/>
      <c r="CJ83" s="3"/>
      <c r="CK83" s="3"/>
      <c r="CL83" s="3"/>
      <c r="CM83" s="3"/>
      <c r="CN83" s="22">
        <f t="array" ref="CN83">IF(ISNUMBER(CD83),SUM(ABS(CD83:CM83*CC83/100-BS83:CB83))/2*0.005,0)</f>
        <v>0</v>
      </c>
      <c r="CO83" s="3">
        <f t="array" ref="CO83:CX83">IF(CN83=0,BS83:CB83,CD83:CM83*(CC83-CN83)/100)</f>
        <v>0</v>
      </c>
      <c r="CP83" s="3">
        <v>30.501387492696267</v>
      </c>
      <c r="CQ83" s="3">
        <v>0</v>
      </c>
      <c r="CR83" s="3">
        <v>51.375990848180656</v>
      </c>
      <c r="CS83" s="3">
        <v>0</v>
      </c>
      <c r="CT83" s="3">
        <v>0</v>
      </c>
      <c r="CU83" s="3">
        <v>0</v>
      </c>
      <c r="CV83" s="3">
        <v>20.304041029696013</v>
      </c>
      <c r="CW83" s="3">
        <v>0</v>
      </c>
      <c r="CX83" s="3">
        <v>0</v>
      </c>
      <c r="CY83" s="3">
        <f t="shared" si="13"/>
        <v>102.18141937057294</v>
      </c>
      <c r="CZ83" s="3"/>
      <c r="DA83" s="3"/>
      <c r="DB83" s="3"/>
      <c r="DC83" s="3"/>
      <c r="DD83" s="3"/>
      <c r="DE83" s="3"/>
      <c r="DF83" s="3"/>
      <c r="DG83" s="3"/>
      <c r="DH83" s="3"/>
      <c r="DI83" s="3"/>
      <c r="DJ83" s="3"/>
      <c r="DK83" s="3"/>
      <c r="DL83" s="3"/>
      <c r="DM83" s="3"/>
      <c r="DN83" s="3"/>
      <c r="DO83" s="3"/>
      <c r="DP83" s="3"/>
      <c r="DQ83" s="3"/>
      <c r="DR83" s="3"/>
      <c r="DS83" s="3"/>
      <c r="DT83" s="3"/>
      <c r="DU83" s="3"/>
      <c r="DV83" s="3">
        <v>100</v>
      </c>
      <c r="DW83" s="3">
        <f ca="1"/>
        <v>100.60538894612768</v>
      </c>
      <c r="DX83" s="3">
        <f ca="1"/>
        <v>102.30133410877221</v>
      </c>
      <c r="DY83" s="3">
        <f ca="1"/>
        <v>103.85573212842775</v>
      </c>
      <c r="DZ83" s="3">
        <f ca="1"/>
        <v>102.18141937057294</v>
      </c>
      <c r="EA83" s="3"/>
      <c r="EB83" s="3"/>
      <c r="EC83" s="4">
        <f t="shared" ca="1" si="14"/>
        <v>2.1814193705729457E-2</v>
      </c>
      <c r="ED83" s="32">
        <f t="array" aca="1" ref="ED83" ca="1">STDEV(DW83:DZ83/DV83:DY83)*SQRT(12)</f>
        <v>5.2564900308969043E-2</v>
      </c>
      <c r="EE83" s="7">
        <f t="shared" ca="1" si="15"/>
        <v>0.41499543569014141</v>
      </c>
    </row>
    <row r="84" spans="1:135" x14ac:dyDescent="0.35">
      <c r="A84" s="3" t="s">
        <v>137</v>
      </c>
      <c r="B84" s="3">
        <v>20</v>
      </c>
      <c r="C84" s="3">
        <v>80</v>
      </c>
      <c r="D84" s="3">
        <v>0</v>
      </c>
      <c r="E84" s="3">
        <v>0</v>
      </c>
      <c r="F84" s="3">
        <v>0</v>
      </c>
      <c r="G84" s="3">
        <v>0</v>
      </c>
      <c r="H84" s="3">
        <v>0</v>
      </c>
      <c r="I84" s="3">
        <v>0</v>
      </c>
      <c r="J84" s="3">
        <v>0</v>
      </c>
      <c r="K84" s="3">
        <v>0</v>
      </c>
      <c r="L84" s="3">
        <v>100</v>
      </c>
      <c r="M84" s="4">
        <v>2.5000000000000001E-2</v>
      </c>
      <c r="N84" s="4">
        <v>2.4E-2</v>
      </c>
      <c r="O84" s="3">
        <v>1</v>
      </c>
      <c r="P84" s="3">
        <v>20.02789956157832</v>
      </c>
      <c r="Q84" s="3">
        <v>80.643405097748087</v>
      </c>
      <c r="R84" s="3">
        <v>0</v>
      </c>
      <c r="S84" s="3">
        <v>0</v>
      </c>
      <c r="T84" s="3">
        <v>0</v>
      </c>
      <c r="U84" s="3">
        <v>0</v>
      </c>
      <c r="V84" s="3">
        <v>0</v>
      </c>
      <c r="W84" s="3">
        <v>0</v>
      </c>
      <c r="X84" s="3">
        <v>0</v>
      </c>
      <c r="Y84" s="3">
        <v>0</v>
      </c>
      <c r="Z84" s="3">
        <f t="shared" si="8"/>
        <v>100.67130465932641</v>
      </c>
      <c r="AA84" s="3">
        <v>20.031888388417908</v>
      </c>
      <c r="AB84" s="3">
        <v>81.496564507073501</v>
      </c>
      <c r="AC84" s="3">
        <v>0</v>
      </c>
      <c r="AD84" s="3">
        <v>0</v>
      </c>
      <c r="AE84" s="3">
        <v>0</v>
      </c>
      <c r="AF84" s="3">
        <v>0</v>
      </c>
      <c r="AG84" s="3">
        <v>0</v>
      </c>
      <c r="AH84" s="3">
        <v>0</v>
      </c>
      <c r="AI84" s="3">
        <v>0</v>
      </c>
      <c r="AJ84" s="3">
        <v>0</v>
      </c>
      <c r="AK84" s="3">
        <f t="shared" si="9"/>
        <v>101.52845289549141</v>
      </c>
      <c r="AL84" s="20"/>
      <c r="AM84" s="20"/>
      <c r="AN84" s="20"/>
      <c r="AO84" s="20"/>
      <c r="AP84" s="20"/>
      <c r="AQ84" s="20"/>
      <c r="AR84" s="20"/>
      <c r="AS84" s="20"/>
      <c r="AT84" s="20"/>
      <c r="AU84" s="20"/>
      <c r="AV84" s="22">
        <f t="array" ref="AV84">IF(ISNUMBER(AL84),SUM(ABS(AL84:AU84*AK84/100-AA84:AJ84))/2*0.005,0)</f>
        <v>0</v>
      </c>
      <c r="AW84" s="3">
        <f t="array" ref="AW84:BF84">IF(AV84=0,AA84:AJ84,AL84:AU84*(AK84-AV84)/100)</f>
        <v>20.031888388417908</v>
      </c>
      <c r="AX84" s="3">
        <v>81.496564507073501</v>
      </c>
      <c r="AY84" s="3">
        <v>0</v>
      </c>
      <c r="AZ84" s="3">
        <v>0</v>
      </c>
      <c r="BA84" s="3">
        <v>0</v>
      </c>
      <c r="BB84" s="3">
        <v>0</v>
      </c>
      <c r="BC84" s="3">
        <v>0</v>
      </c>
      <c r="BD84" s="3">
        <v>0</v>
      </c>
      <c r="BE84" s="3">
        <v>0</v>
      </c>
      <c r="BF84" s="3">
        <v>0</v>
      </c>
      <c r="BG84" s="3">
        <f t="shared" si="12"/>
        <v>101.52845289549141</v>
      </c>
      <c r="BH84" s="3">
        <v>20.067816446507937</v>
      </c>
      <c r="BI84" s="3">
        <v>81.566151717557702</v>
      </c>
      <c r="BJ84" s="3">
        <v>0</v>
      </c>
      <c r="BK84" s="3">
        <v>0</v>
      </c>
      <c r="BL84" s="3">
        <v>0</v>
      </c>
      <c r="BM84" s="3">
        <v>0</v>
      </c>
      <c r="BN84" s="3">
        <v>0</v>
      </c>
      <c r="BO84" s="3">
        <v>0</v>
      </c>
      <c r="BP84" s="3">
        <v>0</v>
      </c>
      <c r="BQ84" s="3">
        <v>0</v>
      </c>
      <c r="BR84" s="3">
        <f t="shared" si="10"/>
        <v>101.63396816406564</v>
      </c>
      <c r="BS84" s="3">
        <v>20.039844579696794</v>
      </c>
      <c r="BT84" s="3">
        <v>81.337033313856708</v>
      </c>
      <c r="BU84" s="3">
        <v>0</v>
      </c>
      <c r="BV84" s="3">
        <v>0</v>
      </c>
      <c r="BW84" s="3">
        <v>0</v>
      </c>
      <c r="BX84" s="3">
        <v>0</v>
      </c>
      <c r="BY84" s="3">
        <v>0</v>
      </c>
      <c r="BZ84" s="3">
        <v>0</v>
      </c>
      <c r="CA84" s="3">
        <v>0</v>
      </c>
      <c r="CB84" s="3">
        <v>0</v>
      </c>
      <c r="CC84" s="3">
        <f t="shared" si="11"/>
        <v>101.3768778935535</v>
      </c>
      <c r="CD84" s="3"/>
      <c r="CE84" s="3"/>
      <c r="CF84" s="3"/>
      <c r="CG84" s="3"/>
      <c r="CH84" s="3"/>
      <c r="CI84" s="3"/>
      <c r="CJ84" s="3"/>
      <c r="CK84" s="3"/>
      <c r="CL84" s="3"/>
      <c r="CM84" s="3"/>
      <c r="CN84" s="22">
        <f t="array" ref="CN84">IF(ISNUMBER(CD84),SUM(ABS(CD84:CM84*CC84/100-BS84:CB84))/2*0.005,0)</f>
        <v>0</v>
      </c>
      <c r="CO84" s="3">
        <f t="array" ref="CO84:CX84">IF(CN84=0,BS84:CB84,CD84:CM84*(CC84-CN84)/100)</f>
        <v>20.039844579696794</v>
      </c>
      <c r="CP84" s="3">
        <v>81.337033313856708</v>
      </c>
      <c r="CQ84" s="3">
        <v>0</v>
      </c>
      <c r="CR84" s="3">
        <v>0</v>
      </c>
      <c r="CS84" s="3">
        <v>0</v>
      </c>
      <c r="CT84" s="3">
        <v>0</v>
      </c>
      <c r="CU84" s="3">
        <v>0</v>
      </c>
      <c r="CV84" s="3">
        <v>0</v>
      </c>
      <c r="CW84" s="3">
        <v>0</v>
      </c>
      <c r="CX84" s="3">
        <v>0</v>
      </c>
      <c r="CY84" s="3">
        <f t="shared" si="13"/>
        <v>101.3768778935535</v>
      </c>
      <c r="CZ84" s="3"/>
      <c r="DA84" s="3"/>
      <c r="DB84" s="3"/>
      <c r="DC84" s="3"/>
      <c r="DD84" s="3"/>
      <c r="DE84" s="3"/>
      <c r="DF84" s="3"/>
      <c r="DG84" s="3"/>
      <c r="DH84" s="3"/>
      <c r="DI84" s="3"/>
      <c r="DJ84" s="3"/>
      <c r="DK84" s="3"/>
      <c r="DL84" s="3"/>
      <c r="DM84" s="3"/>
      <c r="DN84" s="3"/>
      <c r="DO84" s="3"/>
      <c r="DP84" s="3"/>
      <c r="DQ84" s="3"/>
      <c r="DR84" s="3"/>
      <c r="DS84" s="3"/>
      <c r="DT84" s="3"/>
      <c r="DU84" s="3"/>
      <c r="DV84" s="3">
        <v>100</v>
      </c>
      <c r="DW84" s="3">
        <f ca="1"/>
        <v>100.67130465932641</v>
      </c>
      <c r="DX84" s="3">
        <f ca="1"/>
        <v>101.52845289549141</v>
      </c>
      <c r="DY84" s="3">
        <f ca="1"/>
        <v>101.63396816406564</v>
      </c>
      <c r="DZ84" s="3">
        <f ca="1"/>
        <v>101.3768778935535</v>
      </c>
      <c r="EA84" s="3"/>
      <c r="EB84" s="3"/>
      <c r="EC84" s="4">
        <f t="shared" ca="1" si="14"/>
        <v>1.3768778935534964E-2</v>
      </c>
      <c r="ED84" s="32">
        <f t="array" aca="1" ref="ED84" ca="1">STDEV(DW84:DZ84/DV84:DY84)*SQRT(12)</f>
        <v>1.7647749322574392E-2</v>
      </c>
      <c r="EE84" s="7">
        <f t="shared" ca="1" si="15"/>
        <v>0.78020027845264195</v>
      </c>
    </row>
    <row r="85" spans="1:135" x14ac:dyDescent="0.35">
      <c r="A85" s="3" t="s">
        <v>46</v>
      </c>
      <c r="B85" s="3">
        <v>10</v>
      </c>
      <c r="C85" s="3">
        <v>0</v>
      </c>
      <c r="D85" s="3">
        <v>10</v>
      </c>
      <c r="E85" s="3">
        <v>25</v>
      </c>
      <c r="F85" s="3">
        <v>0</v>
      </c>
      <c r="G85" s="3">
        <v>0</v>
      </c>
      <c r="H85" s="3">
        <v>0</v>
      </c>
      <c r="I85" s="3">
        <v>30</v>
      </c>
      <c r="J85" s="3">
        <v>20</v>
      </c>
      <c r="K85" s="3">
        <v>5</v>
      </c>
      <c r="L85" s="3">
        <v>100</v>
      </c>
      <c r="M85" s="4">
        <v>0.1</v>
      </c>
      <c r="N85" s="4">
        <v>0.16</v>
      </c>
      <c r="O85" s="3">
        <v>0.625</v>
      </c>
      <c r="P85" s="3">
        <v>10.01394978078916</v>
      </c>
      <c r="Q85" s="3">
        <v>0</v>
      </c>
      <c r="R85" s="3">
        <v>10.131426016987035</v>
      </c>
      <c r="S85" s="3">
        <v>25.015389350569407</v>
      </c>
      <c r="T85" s="3">
        <v>0</v>
      </c>
      <c r="U85" s="3">
        <v>0</v>
      </c>
      <c r="V85" s="3">
        <v>0</v>
      </c>
      <c r="W85" s="3">
        <v>30.5</v>
      </c>
      <c r="X85" s="3">
        <v>20.68681318681319</v>
      </c>
      <c r="Y85" s="3">
        <v>5.0390148744208734</v>
      </c>
      <c r="Z85" s="3">
        <f t="shared" si="8"/>
        <v>101.38659320957967</v>
      </c>
      <c r="AA85" s="3">
        <v>10.015944194208954</v>
      </c>
      <c r="AB85" s="3">
        <v>0</v>
      </c>
      <c r="AC85" s="3">
        <v>10.333730849594602</v>
      </c>
      <c r="AD85" s="3">
        <v>25.541192161690777</v>
      </c>
      <c r="AE85" s="3">
        <v>0</v>
      </c>
      <c r="AF85" s="3">
        <v>0</v>
      </c>
      <c r="AG85" s="3">
        <v>0</v>
      </c>
      <c r="AH85" s="3">
        <v>30.986607142857142</v>
      </c>
      <c r="AI85" s="3">
        <v>21.300366300366303</v>
      </c>
      <c r="AJ85" s="3">
        <v>5.1877590831504516</v>
      </c>
      <c r="AK85" s="3">
        <f t="shared" si="9"/>
        <v>103.36559973186823</v>
      </c>
      <c r="AL85" s="20"/>
      <c r="AM85" s="20"/>
      <c r="AN85" s="20"/>
      <c r="AO85" s="20"/>
      <c r="AP85" s="20"/>
      <c r="AQ85" s="20"/>
      <c r="AR85" s="20"/>
      <c r="AS85" s="20"/>
      <c r="AT85" s="20"/>
      <c r="AU85" s="20"/>
      <c r="AV85" s="22">
        <f t="array" ref="AV85">IF(ISNUMBER(AL85),SUM(ABS(AL85:AU85*AK85/100-AA85:AJ85))/2*0.005,0)</f>
        <v>0</v>
      </c>
      <c r="AW85" s="3">
        <f t="array" ref="AW85:BF85">IF(AV85=0,AA85:AJ85,AL85:AU85*(AK85-AV85)/100)</f>
        <v>10.015944194208954</v>
      </c>
      <c r="AX85" s="3">
        <v>0</v>
      </c>
      <c r="AY85" s="3">
        <v>10.333730849594602</v>
      </c>
      <c r="AZ85" s="3">
        <v>25.541192161690777</v>
      </c>
      <c r="BA85" s="3">
        <v>0</v>
      </c>
      <c r="BB85" s="3">
        <v>0</v>
      </c>
      <c r="BC85" s="3">
        <v>0</v>
      </c>
      <c r="BD85" s="3">
        <v>30.986607142857142</v>
      </c>
      <c r="BE85" s="3">
        <v>21.300366300366303</v>
      </c>
      <c r="BF85" s="3">
        <v>5.1877590831504516</v>
      </c>
      <c r="BG85" s="3">
        <f t="shared" si="12"/>
        <v>103.36559973186823</v>
      </c>
      <c r="BH85" s="3">
        <v>10.033908223253968</v>
      </c>
      <c r="BI85" s="3">
        <v>0</v>
      </c>
      <c r="BJ85" s="3">
        <v>10.372508267042246</v>
      </c>
      <c r="BK85" s="3">
        <v>26.210821077899265</v>
      </c>
      <c r="BL85" s="3">
        <v>0</v>
      </c>
      <c r="BM85" s="3">
        <v>0</v>
      </c>
      <c r="BN85" s="3">
        <v>0</v>
      </c>
      <c r="BO85" s="3">
        <v>31.270174617817609</v>
      </c>
      <c r="BP85" s="3">
        <v>21.57789550297694</v>
      </c>
      <c r="BQ85" s="3">
        <v>5.3118622729652776</v>
      </c>
      <c r="BR85" s="3">
        <f t="shared" si="10"/>
        <v>104.77716996195529</v>
      </c>
      <c r="BS85" s="3">
        <v>10.019922289848397</v>
      </c>
      <c r="BT85" s="3">
        <v>0</v>
      </c>
      <c r="BU85" s="3">
        <v>10.363461949000172</v>
      </c>
      <c r="BV85" s="3">
        <v>25.687995424090328</v>
      </c>
      <c r="BW85" s="3">
        <v>0</v>
      </c>
      <c r="BX85" s="3">
        <v>0</v>
      </c>
      <c r="BY85" s="3">
        <v>0</v>
      </c>
      <c r="BZ85" s="3">
        <v>30.456061544544021</v>
      </c>
      <c r="CA85" s="3">
        <v>21.527015149164992</v>
      </c>
      <c r="CB85" s="3">
        <v>5.3843581957283941</v>
      </c>
      <c r="CC85" s="3">
        <f t="shared" si="11"/>
        <v>103.43881455237631</v>
      </c>
      <c r="CD85" s="3">
        <v>0</v>
      </c>
      <c r="CE85" s="3">
        <v>0</v>
      </c>
      <c r="CF85" s="3">
        <v>10</v>
      </c>
      <c r="CG85" s="3">
        <v>25</v>
      </c>
      <c r="CH85" s="3">
        <v>5</v>
      </c>
      <c r="CI85" s="3">
        <v>0</v>
      </c>
      <c r="CJ85" s="3">
        <v>0</v>
      </c>
      <c r="CK85" s="3">
        <v>30</v>
      </c>
      <c r="CL85" s="3">
        <v>20</v>
      </c>
      <c r="CM85" s="3">
        <v>10</v>
      </c>
      <c r="CN85" s="22">
        <f t="array" ref="CN85">IF(ISNUMBER(CD85),SUM(ABS(CD85:CM85*CC85/100-BS85:CB85))/2*0.005,0)</f>
        <v>5.4393775111503367E-2</v>
      </c>
      <c r="CO85" s="3">
        <f t="array" ref="CO85:CX85">IF(CN85=0,BS85:CB85,CD85:CM85*(CC85-CN85)/100)</f>
        <v>0</v>
      </c>
      <c r="CP85" s="3">
        <v>0</v>
      </c>
      <c r="CQ85" s="3">
        <v>10.338442077726482</v>
      </c>
      <c r="CR85" s="3">
        <v>25.846105194316202</v>
      </c>
      <c r="CS85" s="3">
        <v>5.1692210388632409</v>
      </c>
      <c r="CT85" s="3">
        <v>0</v>
      </c>
      <c r="CU85" s="3">
        <v>0</v>
      </c>
      <c r="CV85" s="3">
        <v>31.015326233179444</v>
      </c>
      <c r="CW85" s="3">
        <v>20.676884155452964</v>
      </c>
      <c r="CX85" s="3">
        <v>10.338442077726482</v>
      </c>
      <c r="CY85" s="3">
        <f t="shared" si="13"/>
        <v>103.38442077726482</v>
      </c>
      <c r="CZ85" s="3"/>
      <c r="DA85" s="3"/>
      <c r="DB85" s="3"/>
      <c r="DC85" s="3"/>
      <c r="DD85" s="3"/>
      <c r="DE85" s="3"/>
      <c r="DF85" s="3"/>
      <c r="DG85" s="3"/>
      <c r="DH85" s="3"/>
      <c r="DI85" s="3"/>
      <c r="DJ85" s="3"/>
      <c r="DK85" s="3"/>
      <c r="DL85" s="3"/>
      <c r="DM85" s="3"/>
      <c r="DN85" s="3"/>
      <c r="DO85" s="3"/>
      <c r="DP85" s="3"/>
      <c r="DQ85" s="3"/>
      <c r="DR85" s="3"/>
      <c r="DS85" s="3"/>
      <c r="DT85" s="3"/>
      <c r="DU85" s="3"/>
      <c r="DV85" s="3">
        <v>100</v>
      </c>
      <c r="DW85" s="3">
        <f ca="1"/>
        <v>101.38659320957967</v>
      </c>
      <c r="DX85" s="3">
        <f ca="1"/>
        <v>103.36559973186823</v>
      </c>
      <c r="DY85" s="3">
        <f ca="1"/>
        <v>104.77716996195529</v>
      </c>
      <c r="DZ85" s="3">
        <f ca="1"/>
        <v>103.38442077726482</v>
      </c>
      <c r="EA85" s="3"/>
      <c r="EB85" s="3"/>
      <c r="EC85" s="4">
        <f t="shared" ca="1" si="14"/>
        <v>3.3844207772648183E-2</v>
      </c>
      <c r="ED85" s="32">
        <f t="array" aca="1" ref="ED85" ca="1">STDEV(DW85:DZ85/DV85:DY85)*SQRT(12)</f>
        <v>5.1056935505844864E-2</v>
      </c>
      <c r="EE85" s="7">
        <f t="shared" ca="1" si="15"/>
        <v>0.66287189854498385</v>
      </c>
    </row>
    <row r="86" spans="1:135" x14ac:dyDescent="0.35">
      <c r="A86" s="3" t="s">
        <v>129</v>
      </c>
      <c r="B86" s="3">
        <v>0</v>
      </c>
      <c r="C86" s="3">
        <v>100</v>
      </c>
      <c r="D86" s="3">
        <v>0</v>
      </c>
      <c r="E86" s="3">
        <v>0</v>
      </c>
      <c r="F86" s="3">
        <v>0</v>
      </c>
      <c r="G86" s="3">
        <v>0</v>
      </c>
      <c r="H86" s="3">
        <v>0</v>
      </c>
      <c r="I86" s="3">
        <v>0</v>
      </c>
      <c r="J86" s="3">
        <v>0</v>
      </c>
      <c r="K86" s="3">
        <v>0</v>
      </c>
      <c r="L86" s="3">
        <v>100</v>
      </c>
      <c r="M86" s="4">
        <v>0.05</v>
      </c>
      <c r="N86" s="4">
        <v>0.03</v>
      </c>
      <c r="O86" s="3">
        <v>1.7</v>
      </c>
      <c r="P86" s="3">
        <v>0</v>
      </c>
      <c r="Q86" s="3">
        <v>100.80425637218511</v>
      </c>
      <c r="R86" s="3">
        <v>0</v>
      </c>
      <c r="S86" s="3">
        <v>0</v>
      </c>
      <c r="T86" s="3">
        <v>0</v>
      </c>
      <c r="U86" s="3">
        <v>0</v>
      </c>
      <c r="V86" s="3">
        <v>0</v>
      </c>
      <c r="W86" s="3">
        <v>0</v>
      </c>
      <c r="X86" s="3">
        <v>0</v>
      </c>
      <c r="Y86" s="3">
        <v>0</v>
      </c>
      <c r="Z86" s="3">
        <f t="shared" si="8"/>
        <v>100.80425637218511</v>
      </c>
      <c r="AA86" s="3">
        <v>0</v>
      </c>
      <c r="AB86" s="3">
        <v>101.87070563384188</v>
      </c>
      <c r="AC86" s="3">
        <v>0</v>
      </c>
      <c r="AD86" s="3">
        <v>0</v>
      </c>
      <c r="AE86" s="3">
        <v>0</v>
      </c>
      <c r="AF86" s="3">
        <v>0</v>
      </c>
      <c r="AG86" s="3">
        <v>0</v>
      </c>
      <c r="AH86" s="3">
        <v>0</v>
      </c>
      <c r="AI86" s="3">
        <v>0</v>
      </c>
      <c r="AJ86" s="3">
        <v>0</v>
      </c>
      <c r="AK86" s="3">
        <f t="shared" si="9"/>
        <v>101.87070563384188</v>
      </c>
      <c r="AL86" s="20"/>
      <c r="AM86" s="20"/>
      <c r="AN86" s="20"/>
      <c r="AO86" s="20"/>
      <c r="AP86" s="20"/>
      <c r="AQ86" s="20"/>
      <c r="AR86" s="20"/>
      <c r="AS86" s="20"/>
      <c r="AT86" s="20"/>
      <c r="AU86" s="20"/>
      <c r="AV86" s="22">
        <f t="array" ref="AV86">IF(ISNUMBER(AL86),SUM(ABS(AL86:AU86*AK86/100-AA86:AJ86))/2*0.005,0)</f>
        <v>0</v>
      </c>
      <c r="AW86" s="3">
        <f t="array" ref="AW86:BF86">IF(AV86=0,AA86:AJ86,AL86:AU86*(AK86-AV86)/100)</f>
        <v>0</v>
      </c>
      <c r="AX86" s="3">
        <v>101.87070563384188</v>
      </c>
      <c r="AY86" s="3">
        <v>0</v>
      </c>
      <c r="AZ86" s="3">
        <v>0</v>
      </c>
      <c r="BA86" s="3">
        <v>0</v>
      </c>
      <c r="BB86" s="3">
        <v>0</v>
      </c>
      <c r="BC86" s="3">
        <v>0</v>
      </c>
      <c r="BD86" s="3">
        <v>0</v>
      </c>
      <c r="BE86" s="3">
        <v>0</v>
      </c>
      <c r="BF86" s="3">
        <v>0</v>
      </c>
      <c r="BG86" s="3">
        <f t="shared" si="12"/>
        <v>101.87070563384188</v>
      </c>
      <c r="BH86" s="3">
        <v>0</v>
      </c>
      <c r="BI86" s="3">
        <v>101.95768964694713</v>
      </c>
      <c r="BJ86" s="3">
        <v>0</v>
      </c>
      <c r="BK86" s="3">
        <v>0</v>
      </c>
      <c r="BL86" s="3">
        <v>0</v>
      </c>
      <c r="BM86" s="3">
        <v>0</v>
      </c>
      <c r="BN86" s="3">
        <v>0</v>
      </c>
      <c r="BO86" s="3">
        <v>0</v>
      </c>
      <c r="BP86" s="3">
        <v>0</v>
      </c>
      <c r="BQ86" s="3">
        <v>0</v>
      </c>
      <c r="BR86" s="3">
        <f t="shared" si="10"/>
        <v>101.95768964694713</v>
      </c>
      <c r="BS86" s="3">
        <v>0</v>
      </c>
      <c r="BT86" s="3">
        <v>101.6712916423209</v>
      </c>
      <c r="BU86" s="3">
        <v>0</v>
      </c>
      <c r="BV86" s="3">
        <v>0</v>
      </c>
      <c r="BW86" s="3">
        <v>0</v>
      </c>
      <c r="BX86" s="3">
        <v>0</v>
      </c>
      <c r="BY86" s="3">
        <v>0</v>
      </c>
      <c r="BZ86" s="3">
        <v>0</v>
      </c>
      <c r="CA86" s="3">
        <v>0</v>
      </c>
      <c r="CB86" s="3">
        <v>0</v>
      </c>
      <c r="CC86" s="3">
        <f t="shared" si="11"/>
        <v>101.6712916423209</v>
      </c>
      <c r="CD86" s="3"/>
      <c r="CE86" s="3"/>
      <c r="CF86" s="3"/>
      <c r="CG86" s="3"/>
      <c r="CH86" s="3"/>
      <c r="CI86" s="3"/>
      <c r="CJ86" s="3"/>
      <c r="CK86" s="3"/>
      <c r="CL86" s="3"/>
      <c r="CM86" s="3"/>
      <c r="CN86" s="22">
        <f t="array" ref="CN86">IF(ISNUMBER(CD86),SUM(ABS(CD86:CM86*CC86/100-BS86:CB86))/2*0.005,0)</f>
        <v>0</v>
      </c>
      <c r="CO86" s="3">
        <f t="array" ref="CO86:CX86">IF(CN86=0,BS86:CB86,CD86:CM86*(CC86-CN86)/100)</f>
        <v>0</v>
      </c>
      <c r="CP86" s="3">
        <v>101.6712916423209</v>
      </c>
      <c r="CQ86" s="3">
        <v>0</v>
      </c>
      <c r="CR86" s="3">
        <v>0</v>
      </c>
      <c r="CS86" s="3">
        <v>0</v>
      </c>
      <c r="CT86" s="3">
        <v>0</v>
      </c>
      <c r="CU86" s="3">
        <v>0</v>
      </c>
      <c r="CV86" s="3">
        <v>0</v>
      </c>
      <c r="CW86" s="3">
        <v>0</v>
      </c>
      <c r="CX86" s="3">
        <v>0</v>
      </c>
      <c r="CY86" s="3">
        <f t="shared" si="13"/>
        <v>101.6712916423209</v>
      </c>
      <c r="CZ86" s="3"/>
      <c r="DA86" s="3"/>
      <c r="DB86" s="3"/>
      <c r="DC86" s="3"/>
      <c r="DD86" s="3"/>
      <c r="DE86" s="3"/>
      <c r="DF86" s="3"/>
      <c r="DG86" s="3"/>
      <c r="DH86" s="3"/>
      <c r="DI86" s="3"/>
      <c r="DJ86" s="3"/>
      <c r="DK86" s="3"/>
      <c r="DL86" s="3"/>
      <c r="DM86" s="3"/>
      <c r="DN86" s="3"/>
      <c r="DO86" s="3"/>
      <c r="DP86" s="3"/>
      <c r="DQ86" s="3"/>
      <c r="DR86" s="3"/>
      <c r="DS86" s="3"/>
      <c r="DT86" s="3"/>
      <c r="DU86" s="3"/>
      <c r="DV86" s="3">
        <v>100</v>
      </c>
      <c r="DW86" s="3">
        <f ca="1"/>
        <v>100.80425637218511</v>
      </c>
      <c r="DX86" s="3">
        <f ca="1"/>
        <v>101.87070563384188</v>
      </c>
      <c r="DY86" s="3">
        <f ca="1"/>
        <v>101.95768964694713</v>
      </c>
      <c r="DZ86" s="3">
        <f ca="1"/>
        <v>101.6712916423209</v>
      </c>
      <c r="EA86" s="3"/>
      <c r="EB86" s="3"/>
      <c r="EC86" s="4">
        <f t="shared" ca="1" si="14"/>
        <v>1.6712916423208934E-2</v>
      </c>
      <c r="ED86" s="32">
        <f t="array" aca="1" ref="ED86" ca="1">STDEV(DW86:DZ86/DV86:DY86)*SQRT(12)</f>
        <v>2.1520244330111953E-2</v>
      </c>
      <c r="EE86" s="7">
        <f t="shared" ca="1" si="15"/>
        <v>0.77661369298784311</v>
      </c>
    </row>
    <row r="87" spans="1:135" x14ac:dyDescent="0.35">
      <c r="A87" s="3" t="s">
        <v>34</v>
      </c>
      <c r="B87" s="3">
        <v>0</v>
      </c>
      <c r="C87" s="3">
        <v>0</v>
      </c>
      <c r="D87" s="3">
        <v>0</v>
      </c>
      <c r="E87" s="3">
        <v>0</v>
      </c>
      <c r="F87" s="3">
        <v>100</v>
      </c>
      <c r="G87" s="3">
        <v>0</v>
      </c>
      <c r="H87" s="3">
        <v>0</v>
      </c>
      <c r="I87" s="3">
        <v>0</v>
      </c>
      <c r="J87" s="3">
        <v>0</v>
      </c>
      <c r="K87" s="3">
        <v>0</v>
      </c>
      <c r="L87" s="3">
        <v>100</v>
      </c>
      <c r="M87" s="4">
        <v>0.25</v>
      </c>
      <c r="N87" s="4">
        <v>0.2</v>
      </c>
      <c r="O87" s="3">
        <v>1.2</v>
      </c>
      <c r="P87" s="3">
        <v>0</v>
      </c>
      <c r="Q87" s="3">
        <v>0</v>
      </c>
      <c r="R87" s="3">
        <v>0</v>
      </c>
      <c r="S87" s="3">
        <v>0</v>
      </c>
      <c r="T87" s="3">
        <v>100.49348758191086</v>
      </c>
      <c r="U87" s="3">
        <v>0</v>
      </c>
      <c r="V87" s="3">
        <v>0</v>
      </c>
      <c r="W87" s="3">
        <v>0</v>
      </c>
      <c r="X87" s="3">
        <v>0</v>
      </c>
      <c r="Y87" s="3">
        <v>0</v>
      </c>
      <c r="Z87" s="3">
        <f t="shared" si="8"/>
        <v>100.49348758191086</v>
      </c>
      <c r="AA87" s="3">
        <v>0</v>
      </c>
      <c r="AB87" s="3">
        <v>0</v>
      </c>
      <c r="AC87" s="3">
        <v>0</v>
      </c>
      <c r="AD87" s="3">
        <v>0</v>
      </c>
      <c r="AE87" s="3">
        <v>97.427392605776248</v>
      </c>
      <c r="AF87" s="3">
        <v>0</v>
      </c>
      <c r="AG87" s="3">
        <v>0</v>
      </c>
      <c r="AH87" s="3">
        <v>0</v>
      </c>
      <c r="AI87" s="3">
        <v>0</v>
      </c>
      <c r="AJ87" s="3">
        <v>0</v>
      </c>
      <c r="AK87" s="3">
        <f t="shared" si="9"/>
        <v>97.427392605776248</v>
      </c>
      <c r="AL87" s="20"/>
      <c r="AM87" s="20"/>
      <c r="AN87" s="20"/>
      <c r="AO87" s="20"/>
      <c r="AP87" s="20"/>
      <c r="AQ87" s="20"/>
      <c r="AR87" s="20"/>
      <c r="AS87" s="20"/>
      <c r="AT87" s="20"/>
      <c r="AU87" s="20"/>
      <c r="AV87" s="22">
        <f t="array" ref="AV87">IF(ISNUMBER(AL87),SUM(ABS(AL87:AU87*AK87/100-AA87:AJ87))/2*0.005,0)</f>
        <v>0</v>
      </c>
      <c r="AW87" s="3">
        <f t="array" ref="AW87:BF87">IF(AV87=0,AA87:AJ87,AL87:AU87*(AK87-AV87)/100)</f>
        <v>0</v>
      </c>
      <c r="AX87" s="3">
        <v>0</v>
      </c>
      <c r="AY87" s="3">
        <v>0</v>
      </c>
      <c r="AZ87" s="3">
        <v>0</v>
      </c>
      <c r="BA87" s="3">
        <v>97.427392605776248</v>
      </c>
      <c r="BB87" s="3">
        <v>0</v>
      </c>
      <c r="BC87" s="3">
        <v>0</v>
      </c>
      <c r="BD87" s="3">
        <v>0</v>
      </c>
      <c r="BE87" s="3">
        <v>0</v>
      </c>
      <c r="BF87" s="3">
        <v>0</v>
      </c>
      <c r="BG87" s="3">
        <f t="shared" si="12"/>
        <v>97.427392605776248</v>
      </c>
      <c r="BH87" s="3">
        <v>0</v>
      </c>
      <c r="BI87" s="3">
        <v>0</v>
      </c>
      <c r="BJ87" s="3">
        <v>0</v>
      </c>
      <c r="BK87" s="3">
        <v>0</v>
      </c>
      <c r="BL87" s="3">
        <v>103.58385243912306</v>
      </c>
      <c r="BM87" s="3">
        <v>0</v>
      </c>
      <c r="BN87" s="3">
        <v>0</v>
      </c>
      <c r="BO87" s="3">
        <v>0</v>
      </c>
      <c r="BP87" s="3">
        <v>0</v>
      </c>
      <c r="BQ87" s="3">
        <v>0</v>
      </c>
      <c r="BR87" s="3">
        <f t="shared" si="10"/>
        <v>103.58385243912306</v>
      </c>
      <c r="BS87" s="3">
        <v>0</v>
      </c>
      <c r="BT87" s="3">
        <v>0</v>
      </c>
      <c r="BU87" s="3">
        <v>0</v>
      </c>
      <c r="BV87" s="3">
        <v>0</v>
      </c>
      <c r="BW87" s="3">
        <v>99.822020872097752</v>
      </c>
      <c r="BX87" s="3">
        <v>0</v>
      </c>
      <c r="BY87" s="3">
        <v>0</v>
      </c>
      <c r="BZ87" s="3">
        <v>0</v>
      </c>
      <c r="CA87" s="3">
        <v>0</v>
      </c>
      <c r="CB87" s="3">
        <v>0</v>
      </c>
      <c r="CC87" s="3">
        <f t="shared" si="11"/>
        <v>99.822020872097752</v>
      </c>
      <c r="CD87" s="3"/>
      <c r="CE87" s="3"/>
      <c r="CF87" s="3"/>
      <c r="CG87" s="3"/>
      <c r="CH87" s="3"/>
      <c r="CI87" s="3"/>
      <c r="CJ87" s="3"/>
      <c r="CK87" s="3"/>
      <c r="CL87" s="3"/>
      <c r="CM87" s="3"/>
      <c r="CN87" s="22">
        <f t="array" ref="CN87">IF(ISNUMBER(CD87),SUM(ABS(CD87:CM87*CC87/100-BS87:CB87))/2*0.005,0)</f>
        <v>0</v>
      </c>
      <c r="CO87" s="3">
        <f t="array" ref="CO87:CX87">IF(CN87=0,BS87:CB87,CD87:CM87*(CC87-CN87)/100)</f>
        <v>0</v>
      </c>
      <c r="CP87" s="3">
        <v>0</v>
      </c>
      <c r="CQ87" s="3">
        <v>0</v>
      </c>
      <c r="CR87" s="3">
        <v>0</v>
      </c>
      <c r="CS87" s="3">
        <v>99.822020872097752</v>
      </c>
      <c r="CT87" s="3">
        <v>0</v>
      </c>
      <c r="CU87" s="3">
        <v>0</v>
      </c>
      <c r="CV87" s="3">
        <v>0</v>
      </c>
      <c r="CW87" s="3">
        <v>0</v>
      </c>
      <c r="CX87" s="3">
        <v>0</v>
      </c>
      <c r="CY87" s="3">
        <f t="shared" si="13"/>
        <v>99.822020872097752</v>
      </c>
      <c r="CZ87" s="3"/>
      <c r="DA87" s="3"/>
      <c r="DB87" s="3"/>
      <c r="DC87" s="3"/>
      <c r="DD87" s="3"/>
      <c r="DE87" s="3"/>
      <c r="DF87" s="3"/>
      <c r="DG87" s="3"/>
      <c r="DH87" s="3"/>
      <c r="DI87" s="3"/>
      <c r="DJ87" s="3"/>
      <c r="DK87" s="3"/>
      <c r="DL87" s="3"/>
      <c r="DM87" s="3"/>
      <c r="DN87" s="3"/>
      <c r="DO87" s="3"/>
      <c r="DP87" s="3"/>
      <c r="DQ87" s="3"/>
      <c r="DR87" s="3"/>
      <c r="DS87" s="3"/>
      <c r="DT87" s="3"/>
      <c r="DU87" s="3"/>
      <c r="DV87" s="3">
        <v>100</v>
      </c>
      <c r="DW87" s="3">
        <f ca="1"/>
        <v>100.49348758191086</v>
      </c>
      <c r="DX87" s="3">
        <f ca="1"/>
        <v>97.427392605776248</v>
      </c>
      <c r="DY87" s="3">
        <f ca="1"/>
        <v>103.58385243912306</v>
      </c>
      <c r="DZ87" s="3">
        <f ca="1"/>
        <v>99.822020872097752</v>
      </c>
      <c r="EA87" s="3"/>
      <c r="EB87" s="3"/>
      <c r="EC87" s="4">
        <f t="shared" ca="1" si="14"/>
        <v>-1.7797912790225023E-3</v>
      </c>
      <c r="ED87" s="32">
        <f t="array" aca="1" ref="ED87" ca="1">STDEV(DW87:DZ87/DV87:DY87)*SQRT(12)</f>
        <v>0.15832535399417433</v>
      </c>
      <c r="EE87" s="7">
        <f t="shared" ca="1" si="15"/>
        <v>-1.1241353542705427E-2</v>
      </c>
    </row>
    <row r="88" spans="1:135" x14ac:dyDescent="0.35">
      <c r="A88" s="3" t="s">
        <v>33</v>
      </c>
      <c r="B88" s="3">
        <v>0</v>
      </c>
      <c r="C88" s="3">
        <v>0</v>
      </c>
      <c r="D88" s="3">
        <v>0</v>
      </c>
      <c r="E88" s="3">
        <v>10</v>
      </c>
      <c r="F88" s="3">
        <v>10</v>
      </c>
      <c r="G88" s="3">
        <v>25</v>
      </c>
      <c r="H88" s="3">
        <v>0</v>
      </c>
      <c r="I88" s="3">
        <v>30</v>
      </c>
      <c r="J88" s="3">
        <v>15</v>
      </c>
      <c r="K88" s="3">
        <v>10</v>
      </c>
      <c r="L88" s="3">
        <v>100</v>
      </c>
      <c r="M88" s="4">
        <v>0.3</v>
      </c>
      <c r="N88" s="4">
        <v>0.2</v>
      </c>
      <c r="O88" s="3">
        <v>1.5</v>
      </c>
      <c r="P88" s="3">
        <v>0</v>
      </c>
      <c r="Q88" s="3">
        <v>0</v>
      </c>
      <c r="R88" s="3">
        <v>0</v>
      </c>
      <c r="S88" s="3">
        <v>10.006155740227761</v>
      </c>
      <c r="T88" s="3">
        <v>10.049348758191085</v>
      </c>
      <c r="U88" s="3">
        <v>25.29669762641899</v>
      </c>
      <c r="V88" s="3">
        <v>0</v>
      </c>
      <c r="W88" s="3">
        <v>30.5</v>
      </c>
      <c r="X88" s="3">
        <v>15.515109890109892</v>
      </c>
      <c r="Y88" s="3">
        <v>10.078029748841747</v>
      </c>
      <c r="Z88" s="3">
        <f t="shared" si="8"/>
        <v>101.44534176378949</v>
      </c>
      <c r="AA88" s="3">
        <v>0</v>
      </c>
      <c r="AB88" s="3">
        <v>0</v>
      </c>
      <c r="AC88" s="3">
        <v>0</v>
      </c>
      <c r="AD88" s="3">
        <v>10.216476864676309</v>
      </c>
      <c r="AE88" s="3">
        <v>9.7427392605776237</v>
      </c>
      <c r="AF88" s="3">
        <v>25.804093567251464</v>
      </c>
      <c r="AG88" s="3">
        <v>0</v>
      </c>
      <c r="AH88" s="3">
        <v>30.986607142857142</v>
      </c>
      <c r="AI88" s="3">
        <v>15.975274725274728</v>
      </c>
      <c r="AJ88" s="3">
        <v>10.375518166300903</v>
      </c>
      <c r="AK88" s="3">
        <f t="shared" si="9"/>
        <v>103.10070972693818</v>
      </c>
      <c r="AL88" s="20"/>
      <c r="AM88" s="20"/>
      <c r="AN88" s="20"/>
      <c r="AO88" s="20"/>
      <c r="AP88" s="20"/>
      <c r="AQ88" s="20"/>
      <c r="AR88" s="20"/>
      <c r="AS88" s="20"/>
      <c r="AT88" s="20"/>
      <c r="AU88" s="20"/>
      <c r="AV88" s="22">
        <f t="array" ref="AV88">IF(ISNUMBER(AL88),SUM(ABS(AL88:AU88*AK88/100-AA88:AJ88))/2*0.005,0)</f>
        <v>0</v>
      </c>
      <c r="AW88" s="3">
        <f t="array" ref="AW88:BF88">IF(AV88=0,AA88:AJ88,AL88:AU88*(AK88-AV88)/100)</f>
        <v>0</v>
      </c>
      <c r="AX88" s="3">
        <v>0</v>
      </c>
      <c r="AY88" s="3">
        <v>0</v>
      </c>
      <c r="AZ88" s="3">
        <v>10.216476864676309</v>
      </c>
      <c r="BA88" s="3">
        <v>9.7427392605776237</v>
      </c>
      <c r="BB88" s="3">
        <v>25.804093567251464</v>
      </c>
      <c r="BC88" s="3">
        <v>0</v>
      </c>
      <c r="BD88" s="3">
        <v>30.986607142857142</v>
      </c>
      <c r="BE88" s="3">
        <v>15.975274725274728</v>
      </c>
      <c r="BF88" s="3">
        <v>10.375518166300903</v>
      </c>
      <c r="BG88" s="3">
        <f t="shared" si="12"/>
        <v>103.10070972693818</v>
      </c>
      <c r="BH88" s="3">
        <v>0</v>
      </c>
      <c r="BI88" s="3">
        <v>0</v>
      </c>
      <c r="BJ88" s="3">
        <v>0</v>
      </c>
      <c r="BK88" s="3">
        <v>10.484328431159705</v>
      </c>
      <c r="BL88" s="3">
        <v>10.358385243912306</v>
      </c>
      <c r="BM88" s="3">
        <v>26.275003013899514</v>
      </c>
      <c r="BN88" s="3">
        <v>0</v>
      </c>
      <c r="BO88" s="3">
        <v>31.270174617817609</v>
      </c>
      <c r="BP88" s="3">
        <v>16.183421627232704</v>
      </c>
      <c r="BQ88" s="3">
        <v>10.623724545930555</v>
      </c>
      <c r="BR88" s="3">
        <f t="shared" si="10"/>
        <v>105.19503747995239</v>
      </c>
      <c r="BS88" s="3">
        <v>0</v>
      </c>
      <c r="BT88" s="3">
        <v>0</v>
      </c>
      <c r="BU88" s="3">
        <v>0</v>
      </c>
      <c r="BV88" s="3">
        <v>10.275198169636131</v>
      </c>
      <c r="BW88" s="3">
        <v>9.9822020872097745</v>
      </c>
      <c r="BX88" s="3">
        <v>25.895659292988586</v>
      </c>
      <c r="BY88" s="3">
        <v>0</v>
      </c>
      <c r="BZ88" s="3">
        <v>30.456061544544021</v>
      </c>
      <c r="CA88" s="3">
        <v>16.145261361873743</v>
      </c>
      <c r="CB88" s="3">
        <v>10.768716391456788</v>
      </c>
      <c r="CC88" s="3">
        <f t="shared" si="11"/>
        <v>103.52309884770904</v>
      </c>
      <c r="CD88" s="3"/>
      <c r="CE88" s="3"/>
      <c r="CF88" s="3"/>
      <c r="CG88" s="3"/>
      <c r="CH88" s="3"/>
      <c r="CI88" s="3"/>
      <c r="CJ88" s="3"/>
      <c r="CK88" s="3"/>
      <c r="CL88" s="3"/>
      <c r="CM88" s="3"/>
      <c r="CN88" s="22">
        <f t="array" ref="CN88">IF(ISNUMBER(CD88),SUM(ABS(CD88:CM88*CC88/100-BS88:CB88))/2*0.005,0)</f>
        <v>0</v>
      </c>
      <c r="CO88" s="3">
        <f t="array" ref="CO88:CX88">IF(CN88=0,BS88:CB88,CD88:CM88*(CC88-CN88)/100)</f>
        <v>0</v>
      </c>
      <c r="CP88" s="3">
        <v>0</v>
      </c>
      <c r="CQ88" s="3">
        <v>0</v>
      </c>
      <c r="CR88" s="3">
        <v>10.275198169636131</v>
      </c>
      <c r="CS88" s="3">
        <v>9.9822020872097745</v>
      </c>
      <c r="CT88" s="3">
        <v>25.895659292988586</v>
      </c>
      <c r="CU88" s="3">
        <v>0</v>
      </c>
      <c r="CV88" s="3">
        <v>30.456061544544021</v>
      </c>
      <c r="CW88" s="3">
        <v>16.145261361873743</v>
      </c>
      <c r="CX88" s="3">
        <v>10.768716391456788</v>
      </c>
      <c r="CY88" s="3">
        <f t="shared" si="13"/>
        <v>103.52309884770904</v>
      </c>
      <c r="CZ88" s="3"/>
      <c r="DA88" s="3"/>
      <c r="DB88" s="3"/>
      <c r="DC88" s="3"/>
      <c r="DD88" s="3"/>
      <c r="DE88" s="3"/>
      <c r="DF88" s="3"/>
      <c r="DG88" s="3"/>
      <c r="DH88" s="3"/>
      <c r="DI88" s="3"/>
      <c r="DJ88" s="3"/>
      <c r="DK88" s="3"/>
      <c r="DL88" s="3"/>
      <c r="DM88" s="3"/>
      <c r="DN88" s="3"/>
      <c r="DO88" s="3"/>
      <c r="DP88" s="3"/>
      <c r="DQ88" s="3"/>
      <c r="DR88" s="3"/>
      <c r="DS88" s="3"/>
      <c r="DT88" s="3"/>
      <c r="DU88" s="3"/>
      <c r="DV88" s="3">
        <v>100</v>
      </c>
      <c r="DW88" s="3">
        <f ca="1"/>
        <v>101.44534176378949</v>
      </c>
      <c r="DX88" s="3">
        <f ca="1"/>
        <v>103.10070972693818</v>
      </c>
      <c r="DY88" s="3">
        <f ca="1"/>
        <v>105.19503747995239</v>
      </c>
      <c r="DZ88" s="3">
        <f ca="1"/>
        <v>103.52309884770904</v>
      </c>
      <c r="EA88" s="3"/>
      <c r="EB88" s="3"/>
      <c r="EC88" s="4">
        <f t="shared" ca="1" si="14"/>
        <v>3.5230988477090275E-2</v>
      </c>
      <c r="ED88" s="32">
        <f t="array" aca="1" ref="ED88" ca="1">STDEV(DW88:DZ88/DV88:DY88)*SQRT(12)</f>
        <v>5.7647779536762471E-2</v>
      </c>
      <c r="EE88" s="7">
        <f t="shared" ca="1" si="15"/>
        <v>0.61114215951063955</v>
      </c>
    </row>
    <row r="89" spans="1:135" x14ac:dyDescent="0.35">
      <c r="A89" s="3" t="s">
        <v>131</v>
      </c>
      <c r="B89" s="3">
        <v>20</v>
      </c>
      <c r="C89" s="3">
        <v>0</v>
      </c>
      <c r="D89" s="3">
        <v>0</v>
      </c>
      <c r="E89" s="3">
        <v>25</v>
      </c>
      <c r="F89" s="3">
        <v>0</v>
      </c>
      <c r="G89" s="3">
        <v>20</v>
      </c>
      <c r="H89" s="3">
        <v>5</v>
      </c>
      <c r="I89" s="3">
        <v>5</v>
      </c>
      <c r="J89" s="3">
        <v>20</v>
      </c>
      <c r="K89" s="3">
        <v>5</v>
      </c>
      <c r="L89" s="3">
        <v>100</v>
      </c>
      <c r="M89" s="4">
        <v>0.15</v>
      </c>
      <c r="N89" s="4">
        <v>2.8899999999999999E-2</v>
      </c>
      <c r="O89" s="3">
        <v>1.5</v>
      </c>
      <c r="P89" s="3">
        <v>20.02789956157832</v>
      </c>
      <c r="Q89" s="3">
        <v>0</v>
      </c>
      <c r="R89" s="3">
        <v>0</v>
      </c>
      <c r="S89" s="3">
        <v>25.015389350569407</v>
      </c>
      <c r="T89" s="3">
        <v>0</v>
      </c>
      <c r="U89" s="3">
        <v>20.237358101135193</v>
      </c>
      <c r="V89" s="3">
        <v>5.0555130168453291</v>
      </c>
      <c r="W89" s="3">
        <v>5.083333333333333</v>
      </c>
      <c r="X89" s="3">
        <v>20.68681318681319</v>
      </c>
      <c r="Y89" s="3">
        <v>5.0390148744208734</v>
      </c>
      <c r="Z89" s="3">
        <f t="shared" si="8"/>
        <v>101.14532142469565</v>
      </c>
      <c r="AA89" s="3">
        <v>20.031888388417908</v>
      </c>
      <c r="AB89" s="3">
        <v>0</v>
      </c>
      <c r="AC89" s="3">
        <v>0</v>
      </c>
      <c r="AD89" s="3">
        <v>25.541192161690777</v>
      </c>
      <c r="AE89" s="3">
        <v>0</v>
      </c>
      <c r="AF89" s="3">
        <v>20.643274853801174</v>
      </c>
      <c r="AG89" s="3">
        <v>4.9827718223583464</v>
      </c>
      <c r="AH89" s="3">
        <v>5.1644345238095237</v>
      </c>
      <c r="AI89" s="3">
        <v>21.300366300366303</v>
      </c>
      <c r="AJ89" s="3">
        <v>5.1877590831504516</v>
      </c>
      <c r="AK89" s="3">
        <f t="shared" si="9"/>
        <v>102.85168713359448</v>
      </c>
      <c r="AL89" s="20">
        <v>0</v>
      </c>
      <c r="AM89" s="20">
        <v>0</v>
      </c>
      <c r="AN89" s="20">
        <v>7.5</v>
      </c>
      <c r="AO89" s="20">
        <v>30</v>
      </c>
      <c r="AP89" s="20">
        <v>10</v>
      </c>
      <c r="AQ89" s="20">
        <v>15</v>
      </c>
      <c r="AR89" s="20">
        <v>10</v>
      </c>
      <c r="AS89" s="20">
        <v>10</v>
      </c>
      <c r="AT89" s="20">
        <v>10</v>
      </c>
      <c r="AU89" s="20">
        <v>7.5</v>
      </c>
      <c r="AV89" s="22">
        <f t="array" ref="AV89">IF(ISNUMBER(AL89),SUM(ABS(AL89:AU89*AK89/100-AA89:AJ89))/2*0.005,0)</f>
        <v>0.18131303879593383</v>
      </c>
      <c r="AW89" s="3">
        <f t="array" ref="AW89:BF89">IF(AV89=0,AA89:AJ89,AL89:AU89*(AK89-AV89)/100)</f>
        <v>0</v>
      </c>
      <c r="AX89" s="3">
        <v>0</v>
      </c>
      <c r="AY89" s="3">
        <v>7.700278057109891</v>
      </c>
      <c r="AZ89" s="3">
        <v>30.801112228439564</v>
      </c>
      <c r="BA89" s="3">
        <v>10.267037409479853</v>
      </c>
      <c r="BB89" s="3">
        <v>15.400556114219782</v>
      </c>
      <c r="BC89" s="3">
        <v>10.267037409479853</v>
      </c>
      <c r="BD89" s="3">
        <v>10.267037409479853</v>
      </c>
      <c r="BE89" s="3">
        <v>10.267037409479853</v>
      </c>
      <c r="BF89" s="3">
        <v>7.700278057109891</v>
      </c>
      <c r="BG89" s="3">
        <f t="shared" si="12"/>
        <v>102.67037409479855</v>
      </c>
      <c r="BH89" s="3">
        <v>0</v>
      </c>
      <c r="BI89" s="3">
        <v>0</v>
      </c>
      <c r="BJ89" s="3">
        <v>7.7291734193976742</v>
      </c>
      <c r="BK89" s="3">
        <v>31.608643657238019</v>
      </c>
      <c r="BL89" s="3">
        <v>10.91581391604916</v>
      </c>
      <c r="BM89" s="3">
        <v>15.681607155168706</v>
      </c>
      <c r="BN89" s="3">
        <v>10.483974427352072</v>
      </c>
      <c r="BO89" s="3">
        <v>10.360994061788009</v>
      </c>
      <c r="BP89" s="3">
        <v>10.400809883870471</v>
      </c>
      <c r="BQ89" s="3">
        <v>7.8844865089734855</v>
      </c>
      <c r="BR89" s="3">
        <f t="shared" si="10"/>
        <v>105.06550302983759</v>
      </c>
      <c r="BS89" s="3">
        <v>0</v>
      </c>
      <c r="BT89" s="3">
        <v>0</v>
      </c>
      <c r="BU89" s="3">
        <v>7.7224324692673783</v>
      </c>
      <c r="BV89" s="3">
        <v>30.97814796475307</v>
      </c>
      <c r="BW89" s="3">
        <v>10.519386747120478</v>
      </c>
      <c r="BX89" s="3">
        <v>15.455204927737627</v>
      </c>
      <c r="BY89" s="3">
        <v>9.9869914409538936</v>
      </c>
      <c r="BZ89" s="3">
        <v>10.091247543871049</v>
      </c>
      <c r="CA89" s="3">
        <v>10.376284930232192</v>
      </c>
      <c r="CB89" s="3">
        <v>7.9920934263987551</v>
      </c>
      <c r="CC89" s="3">
        <f t="shared" si="11"/>
        <v>103.12178945033445</v>
      </c>
      <c r="CD89" s="3"/>
      <c r="CE89" s="3"/>
      <c r="CF89" s="3"/>
      <c r="CG89" s="3"/>
      <c r="CH89" s="3"/>
      <c r="CI89" s="3"/>
      <c r="CJ89" s="3"/>
      <c r="CK89" s="3"/>
      <c r="CL89" s="3"/>
      <c r="CM89" s="3"/>
      <c r="CN89" s="22">
        <f t="array" ref="CN89">IF(ISNUMBER(CD89),SUM(ABS(CD89:CM89*CC89/100-BS89:CB89))/2*0.005,0)</f>
        <v>0</v>
      </c>
      <c r="CO89" s="3">
        <f t="array" ref="CO89:CX89">IF(CN89=0,BS89:CB89,CD89:CM89*(CC89-CN89)/100)</f>
        <v>0</v>
      </c>
      <c r="CP89" s="3">
        <v>0</v>
      </c>
      <c r="CQ89" s="3">
        <v>7.7224324692673783</v>
      </c>
      <c r="CR89" s="3">
        <v>30.97814796475307</v>
      </c>
      <c r="CS89" s="3">
        <v>10.519386747120478</v>
      </c>
      <c r="CT89" s="3">
        <v>15.455204927737627</v>
      </c>
      <c r="CU89" s="3">
        <v>9.9869914409538936</v>
      </c>
      <c r="CV89" s="3">
        <v>10.091247543871049</v>
      </c>
      <c r="CW89" s="3">
        <v>10.376284930232192</v>
      </c>
      <c r="CX89" s="3">
        <v>7.9920934263987551</v>
      </c>
      <c r="CY89" s="3">
        <f t="shared" si="13"/>
        <v>103.12178945033445</v>
      </c>
      <c r="CZ89" s="3"/>
      <c r="DA89" s="3"/>
      <c r="DB89" s="3"/>
      <c r="DC89" s="3"/>
      <c r="DD89" s="3"/>
      <c r="DE89" s="3"/>
      <c r="DF89" s="3"/>
      <c r="DG89" s="3"/>
      <c r="DH89" s="3"/>
      <c r="DI89" s="3"/>
      <c r="DJ89" s="3"/>
      <c r="DK89" s="3"/>
      <c r="DL89" s="3"/>
      <c r="DM89" s="3"/>
      <c r="DN89" s="3"/>
      <c r="DO89" s="3"/>
      <c r="DP89" s="3"/>
      <c r="DQ89" s="3"/>
      <c r="DR89" s="3"/>
      <c r="DS89" s="3"/>
      <c r="DT89" s="3"/>
      <c r="DU89" s="3"/>
      <c r="DV89" s="3">
        <v>100</v>
      </c>
      <c r="DW89" s="3">
        <f ca="1"/>
        <v>101.14532142469565</v>
      </c>
      <c r="DX89" s="3">
        <f ca="1"/>
        <v>102.67037409479855</v>
      </c>
      <c r="DY89" s="3">
        <f ca="1"/>
        <v>105.06550302983759</v>
      </c>
      <c r="DZ89" s="3">
        <f ca="1"/>
        <v>103.12178945033445</v>
      </c>
      <c r="EA89" s="3"/>
      <c r="EB89" s="3"/>
      <c r="EC89" s="4">
        <f t="shared" ca="1" si="14"/>
        <v>3.1217894503344557E-2</v>
      </c>
      <c r="ED89" s="32">
        <f t="array" aca="1" ref="ED89" ca="1">STDEV(DW89:DZ89/DV89:DY89)*SQRT(12)</f>
        <v>6.3217928723832098E-2</v>
      </c>
      <c r="EE89" s="7">
        <f t="shared" ca="1" si="15"/>
        <v>0.4938139406578807</v>
      </c>
    </row>
    <row r="90" spans="1:135" x14ac:dyDescent="0.35">
      <c r="A90" s="3" t="s">
        <v>39</v>
      </c>
      <c r="B90" s="3">
        <v>0</v>
      </c>
      <c r="C90" s="3">
        <v>0</v>
      </c>
      <c r="D90" s="3">
        <v>0</v>
      </c>
      <c r="E90" s="3">
        <v>0</v>
      </c>
      <c r="F90" s="3">
        <v>0</v>
      </c>
      <c r="G90" s="3">
        <v>0</v>
      </c>
      <c r="H90" s="3">
        <v>0</v>
      </c>
      <c r="I90" s="3">
        <v>0</v>
      </c>
      <c r="J90" s="3">
        <v>0</v>
      </c>
      <c r="K90" s="3">
        <v>100</v>
      </c>
      <c r="L90" s="3">
        <v>100</v>
      </c>
      <c r="M90" s="4">
        <v>0.1</v>
      </c>
      <c r="N90" s="4">
        <v>0.2</v>
      </c>
      <c r="O90" s="3">
        <v>0.5</v>
      </c>
      <c r="P90" s="3">
        <v>0</v>
      </c>
      <c r="Q90" s="3">
        <v>0</v>
      </c>
      <c r="R90" s="3">
        <v>0</v>
      </c>
      <c r="S90" s="3">
        <v>0</v>
      </c>
      <c r="T90" s="3">
        <v>0</v>
      </c>
      <c r="U90" s="3">
        <v>0</v>
      </c>
      <c r="V90" s="3">
        <v>0</v>
      </c>
      <c r="W90" s="3">
        <v>0</v>
      </c>
      <c r="X90" s="3">
        <v>0</v>
      </c>
      <c r="Y90" s="3">
        <v>100.78029748841746</v>
      </c>
      <c r="Z90" s="3">
        <f t="shared" si="8"/>
        <v>100.78029748841746</v>
      </c>
      <c r="AA90" s="3">
        <v>0</v>
      </c>
      <c r="AB90" s="3">
        <v>0</v>
      </c>
      <c r="AC90" s="3">
        <v>0</v>
      </c>
      <c r="AD90" s="3">
        <v>0</v>
      </c>
      <c r="AE90" s="3">
        <v>0</v>
      </c>
      <c r="AF90" s="3">
        <v>0</v>
      </c>
      <c r="AG90" s="3">
        <v>0</v>
      </c>
      <c r="AH90" s="3">
        <v>0</v>
      </c>
      <c r="AI90" s="3">
        <v>0</v>
      </c>
      <c r="AJ90" s="3">
        <v>103.75518166300903</v>
      </c>
      <c r="AK90" s="3">
        <f t="shared" si="9"/>
        <v>103.75518166300903</v>
      </c>
      <c r="AL90" s="18">
        <v>0</v>
      </c>
      <c r="AM90" s="18">
        <v>0</v>
      </c>
      <c r="AN90" s="18">
        <v>0</v>
      </c>
      <c r="AO90" s="18">
        <v>0</v>
      </c>
      <c r="AP90" s="18">
        <v>0</v>
      </c>
      <c r="AQ90" s="18">
        <v>0</v>
      </c>
      <c r="AR90" s="18">
        <v>0</v>
      </c>
      <c r="AS90" s="18">
        <v>0</v>
      </c>
      <c r="AT90" s="18">
        <v>100</v>
      </c>
      <c r="AU90" s="18">
        <v>0</v>
      </c>
      <c r="AV90" s="22">
        <f t="array" ref="AV90">IF(ISNUMBER(AL90),SUM(ABS(AL90:AU90*AK90/100-AA90:AJ90))/2*0.005,0)</f>
        <v>0.51877590831504516</v>
      </c>
      <c r="AW90" s="3">
        <f t="array" ref="AW90:BF90">IF(AV90=0,AA90:AJ90,AL90:AU90*(AK90-AV90)/100)</f>
        <v>0</v>
      </c>
      <c r="AX90" s="3">
        <v>0</v>
      </c>
      <c r="AY90" s="3">
        <v>0</v>
      </c>
      <c r="AZ90" s="3">
        <v>0</v>
      </c>
      <c r="BA90" s="3">
        <v>0</v>
      </c>
      <c r="BB90" s="3">
        <v>0</v>
      </c>
      <c r="BC90" s="3">
        <v>0</v>
      </c>
      <c r="BD90" s="3">
        <v>0</v>
      </c>
      <c r="BE90" s="3">
        <v>103.23640575469398</v>
      </c>
      <c r="BF90" s="3">
        <v>0</v>
      </c>
      <c r="BG90" s="3">
        <f t="shared" si="12"/>
        <v>103.23640575469398</v>
      </c>
      <c r="BH90" s="3">
        <v>0</v>
      </c>
      <c r="BI90" s="3">
        <v>0</v>
      </c>
      <c r="BJ90" s="3">
        <v>0</v>
      </c>
      <c r="BK90" s="3">
        <v>0</v>
      </c>
      <c r="BL90" s="3">
        <v>0</v>
      </c>
      <c r="BM90" s="3">
        <v>0</v>
      </c>
      <c r="BN90" s="3">
        <v>0</v>
      </c>
      <c r="BO90" s="3">
        <v>0</v>
      </c>
      <c r="BP90" s="3">
        <v>104.5815055039408</v>
      </c>
      <c r="BQ90" s="3">
        <v>0</v>
      </c>
      <c r="BR90" s="3">
        <f t="shared" si="10"/>
        <v>104.5815055039408</v>
      </c>
      <c r="BS90" s="3">
        <v>0</v>
      </c>
      <c r="BT90" s="3">
        <v>0</v>
      </c>
      <c r="BU90" s="3">
        <v>0</v>
      </c>
      <c r="BV90" s="3">
        <v>0</v>
      </c>
      <c r="BW90" s="3">
        <v>0</v>
      </c>
      <c r="BX90" s="3">
        <v>0</v>
      </c>
      <c r="BY90" s="3">
        <v>0</v>
      </c>
      <c r="BZ90" s="3">
        <v>0</v>
      </c>
      <c r="CA90" s="3">
        <v>104.33490388324556</v>
      </c>
      <c r="CB90" s="3">
        <v>0</v>
      </c>
      <c r="CC90" s="3">
        <f t="shared" si="11"/>
        <v>104.33490388324556</v>
      </c>
      <c r="CD90" s="3"/>
      <c r="CE90" s="3"/>
      <c r="CF90" s="3"/>
      <c r="CG90" s="3"/>
      <c r="CH90" s="3"/>
      <c r="CI90" s="3"/>
      <c r="CJ90" s="3"/>
      <c r="CK90" s="3"/>
      <c r="CL90" s="3"/>
      <c r="CM90" s="3"/>
      <c r="CN90" s="22">
        <f t="array" ref="CN90">IF(ISNUMBER(CD90),SUM(ABS(CD90:CM90*CC90/100-BS90:CB90))/2*0.005,0)</f>
        <v>0</v>
      </c>
      <c r="CO90" s="3">
        <f t="array" ref="CO90:CX90">IF(CN90=0,BS90:CB90,CD90:CM90*(CC90-CN90)/100)</f>
        <v>0</v>
      </c>
      <c r="CP90" s="3">
        <v>0</v>
      </c>
      <c r="CQ90" s="3">
        <v>0</v>
      </c>
      <c r="CR90" s="3">
        <v>0</v>
      </c>
      <c r="CS90" s="3">
        <v>0</v>
      </c>
      <c r="CT90" s="3">
        <v>0</v>
      </c>
      <c r="CU90" s="3">
        <v>0</v>
      </c>
      <c r="CV90" s="3">
        <v>0</v>
      </c>
      <c r="CW90" s="3">
        <v>104.33490388324556</v>
      </c>
      <c r="CX90" s="3">
        <v>0</v>
      </c>
      <c r="CY90" s="3">
        <f t="shared" si="13"/>
        <v>104.33490388324556</v>
      </c>
      <c r="CZ90" s="3"/>
      <c r="DA90" s="3"/>
      <c r="DB90" s="3"/>
      <c r="DC90" s="3"/>
      <c r="DD90" s="3"/>
      <c r="DE90" s="3"/>
      <c r="DF90" s="3"/>
      <c r="DG90" s="3"/>
      <c r="DH90" s="3"/>
      <c r="DI90" s="3"/>
      <c r="DJ90" s="3"/>
      <c r="DK90" s="3"/>
      <c r="DL90" s="3"/>
      <c r="DM90" s="3"/>
      <c r="DN90" s="3"/>
      <c r="DO90" s="3"/>
      <c r="DP90" s="3"/>
      <c r="DQ90" s="3"/>
      <c r="DR90" s="3"/>
      <c r="DS90" s="3"/>
      <c r="DT90" s="3"/>
      <c r="DU90" s="3"/>
      <c r="DV90" s="3">
        <v>100</v>
      </c>
      <c r="DW90" s="3">
        <f ca="1"/>
        <v>100.78029748841746</v>
      </c>
      <c r="DX90" s="3">
        <f ca="1"/>
        <v>103.23640575469398</v>
      </c>
      <c r="DY90" s="3">
        <f ca="1"/>
        <v>104.5815055039408</v>
      </c>
      <c r="DZ90" s="3">
        <f ca="1"/>
        <v>104.33490388324556</v>
      </c>
      <c r="EA90" s="3"/>
      <c r="EB90" s="3"/>
      <c r="EC90" s="4">
        <f t="shared" ca="1" si="14"/>
        <v>4.3349038832455555E-2</v>
      </c>
      <c r="ED90" s="32">
        <f t="array" aca="1" ref="ED90" ca="1">STDEV(DW90:DZ90/DV90:DY90)*SQRT(12)</f>
        <v>3.853429122689956E-2</v>
      </c>
      <c r="EE90" s="7">
        <f t="shared" ca="1" si="15"/>
        <v>1.1249470913375714</v>
      </c>
    </row>
    <row r="91" spans="1:135" x14ac:dyDescent="0.35">
      <c r="A91" s="3" t="s">
        <v>51</v>
      </c>
      <c r="B91" s="3">
        <v>5</v>
      </c>
      <c r="C91" s="3">
        <v>0</v>
      </c>
      <c r="D91" s="3">
        <v>0</v>
      </c>
      <c r="E91" s="3">
        <v>50</v>
      </c>
      <c r="F91" s="3">
        <v>10</v>
      </c>
      <c r="G91" s="3">
        <v>5</v>
      </c>
      <c r="H91" s="3">
        <v>10</v>
      </c>
      <c r="I91" s="3">
        <v>5</v>
      </c>
      <c r="J91" s="3">
        <v>10</v>
      </c>
      <c r="K91" s="3">
        <v>5</v>
      </c>
      <c r="L91" s="3">
        <v>100</v>
      </c>
      <c r="M91" s="4">
        <v>0.13</v>
      </c>
      <c r="N91" s="4">
        <v>0.15</v>
      </c>
      <c r="O91" s="3">
        <v>0.87</v>
      </c>
      <c r="P91" s="3">
        <v>5.0069748903945799</v>
      </c>
      <c r="Q91" s="3">
        <v>0</v>
      </c>
      <c r="R91" s="3">
        <v>0</v>
      </c>
      <c r="S91" s="3">
        <v>50.030778701138814</v>
      </c>
      <c r="T91" s="3">
        <v>10.049348758191085</v>
      </c>
      <c r="U91" s="3">
        <v>5.0593395252837983</v>
      </c>
      <c r="V91" s="3">
        <v>10.111026033690658</v>
      </c>
      <c r="W91" s="3">
        <v>5.083333333333333</v>
      </c>
      <c r="X91" s="3">
        <v>10.343406593406595</v>
      </c>
      <c r="Y91" s="3">
        <v>5.0390148744208734</v>
      </c>
      <c r="Z91" s="3">
        <f t="shared" si="8"/>
        <v>100.72322270985974</v>
      </c>
      <c r="AA91" s="3">
        <v>5.007972097104477</v>
      </c>
      <c r="AB91" s="3">
        <v>0</v>
      </c>
      <c r="AC91" s="3">
        <v>0</v>
      </c>
      <c r="AD91" s="3">
        <v>51.082384323381554</v>
      </c>
      <c r="AE91" s="3">
        <v>9.7427392605776237</v>
      </c>
      <c r="AF91" s="3">
        <v>5.1608187134502934</v>
      </c>
      <c r="AG91" s="3">
        <v>9.9655436447166927</v>
      </c>
      <c r="AH91" s="3">
        <v>5.1644345238095237</v>
      </c>
      <c r="AI91" s="3">
        <v>10.650183150183151</v>
      </c>
      <c r="AJ91" s="3">
        <v>5.1877590831504516</v>
      </c>
      <c r="AK91" s="3">
        <f t="shared" si="9"/>
        <v>101.96183479637376</v>
      </c>
      <c r="AL91" s="18"/>
      <c r="AM91" s="18"/>
      <c r="AN91" s="18"/>
      <c r="AO91" s="18"/>
      <c r="AP91" s="18"/>
      <c r="AQ91" s="18"/>
      <c r="AR91" s="18"/>
      <c r="AS91" s="18"/>
      <c r="AT91" s="18"/>
      <c r="AU91" s="18"/>
      <c r="AV91" s="22">
        <f t="array" ref="AV91">IF(ISNUMBER(AL91),SUM(ABS(AL91:AU91*AK91/100-AA91:AJ91))/2*0.005,0)</f>
        <v>0</v>
      </c>
      <c r="AW91" s="3">
        <f t="array" ref="AW91:BF91">IF(AV91=0,AA91:AJ91,AL91:AU91*(AK91-AV91)/100)</f>
        <v>5.007972097104477</v>
      </c>
      <c r="AX91" s="3">
        <v>0</v>
      </c>
      <c r="AY91" s="3">
        <v>0</v>
      </c>
      <c r="AZ91" s="3">
        <v>51.082384323381554</v>
      </c>
      <c r="BA91" s="3">
        <v>9.7427392605776237</v>
      </c>
      <c r="BB91" s="3">
        <v>5.1608187134502934</v>
      </c>
      <c r="BC91" s="3">
        <v>9.9655436447166927</v>
      </c>
      <c r="BD91" s="3">
        <v>5.1644345238095237</v>
      </c>
      <c r="BE91" s="3">
        <v>10.650183150183151</v>
      </c>
      <c r="BF91" s="3">
        <v>5.1877590831504516</v>
      </c>
      <c r="BG91" s="3">
        <f t="shared" si="12"/>
        <v>101.96183479637376</v>
      </c>
      <c r="BH91" s="3">
        <v>5.0169541116269842</v>
      </c>
      <c r="BI91" s="3">
        <v>0</v>
      </c>
      <c r="BJ91" s="3">
        <v>0</v>
      </c>
      <c r="BK91" s="3">
        <v>52.42164215579853</v>
      </c>
      <c r="BL91" s="3">
        <v>10.358385243912306</v>
      </c>
      <c r="BM91" s="3">
        <v>5.2550006027799032</v>
      </c>
      <c r="BN91" s="3">
        <v>10.176110260336905</v>
      </c>
      <c r="BO91" s="3">
        <v>5.2116957696362682</v>
      </c>
      <c r="BP91" s="3">
        <v>10.78894775148847</v>
      </c>
      <c r="BQ91" s="3">
        <v>5.3118622729652776</v>
      </c>
      <c r="BR91" s="3">
        <f t="shared" si="10"/>
        <v>104.54059816854463</v>
      </c>
      <c r="BS91" s="3">
        <v>5.0099611449241985</v>
      </c>
      <c r="BT91" s="3">
        <v>0</v>
      </c>
      <c r="BU91" s="3">
        <v>0</v>
      </c>
      <c r="BV91" s="3">
        <v>51.375990848180656</v>
      </c>
      <c r="BW91" s="3">
        <v>9.9822020872097745</v>
      </c>
      <c r="BX91" s="3">
        <v>5.1791318585977173</v>
      </c>
      <c r="BY91" s="3">
        <v>9.6937212863705966</v>
      </c>
      <c r="BZ91" s="3">
        <v>5.0760102574240031</v>
      </c>
      <c r="CA91" s="3">
        <v>10.763507574582496</v>
      </c>
      <c r="CB91" s="3">
        <v>5.3843581957283941</v>
      </c>
      <c r="CC91" s="3">
        <f t="shared" si="11"/>
        <v>102.46488325301783</v>
      </c>
      <c r="CD91" s="3"/>
      <c r="CE91" s="3"/>
      <c r="CF91" s="3"/>
      <c r="CG91" s="3"/>
      <c r="CH91" s="3"/>
      <c r="CI91" s="3"/>
      <c r="CJ91" s="3"/>
      <c r="CK91" s="3"/>
      <c r="CL91" s="3"/>
      <c r="CM91" s="3"/>
      <c r="CN91" s="22">
        <f t="array" ref="CN91">IF(ISNUMBER(CD91),SUM(ABS(CD91:CM91*CC91/100-BS91:CB91))/2*0.005,0)</f>
        <v>0</v>
      </c>
      <c r="CO91" s="3">
        <f t="array" ref="CO91:CX91">IF(CN91=0,BS91:CB91,CD91:CM91*(CC91-CN91)/100)</f>
        <v>5.0099611449241985</v>
      </c>
      <c r="CP91" s="3">
        <v>0</v>
      </c>
      <c r="CQ91" s="3">
        <v>0</v>
      </c>
      <c r="CR91" s="3">
        <v>51.375990848180656</v>
      </c>
      <c r="CS91" s="3">
        <v>9.9822020872097745</v>
      </c>
      <c r="CT91" s="3">
        <v>5.1791318585977173</v>
      </c>
      <c r="CU91" s="3">
        <v>9.6937212863705966</v>
      </c>
      <c r="CV91" s="3">
        <v>5.0760102574240031</v>
      </c>
      <c r="CW91" s="3">
        <v>10.763507574582496</v>
      </c>
      <c r="CX91" s="3">
        <v>5.3843581957283941</v>
      </c>
      <c r="CY91" s="3">
        <f t="shared" si="13"/>
        <v>102.46488325301783</v>
      </c>
      <c r="CZ91" s="3"/>
      <c r="DA91" s="3"/>
      <c r="DB91" s="3"/>
      <c r="DC91" s="3"/>
      <c r="DD91" s="3"/>
      <c r="DE91" s="3"/>
      <c r="DF91" s="3"/>
      <c r="DG91" s="3"/>
      <c r="DH91" s="3"/>
      <c r="DI91" s="3"/>
      <c r="DJ91" s="3"/>
      <c r="DK91" s="3"/>
      <c r="DL91" s="3"/>
      <c r="DM91" s="3"/>
      <c r="DN91" s="3"/>
      <c r="DO91" s="3"/>
      <c r="DP91" s="3"/>
      <c r="DQ91" s="3"/>
      <c r="DR91" s="3"/>
      <c r="DS91" s="3"/>
      <c r="DT91" s="3"/>
      <c r="DU91" s="3"/>
      <c r="DV91" s="3">
        <v>100</v>
      </c>
      <c r="DW91" s="3">
        <f ca="1"/>
        <v>100.72322270985974</v>
      </c>
      <c r="DX91" s="3">
        <f ca="1"/>
        <v>101.96183479637376</v>
      </c>
      <c r="DY91" s="3">
        <f ca="1"/>
        <v>104.54059816854463</v>
      </c>
      <c r="DZ91" s="3">
        <f ca="1"/>
        <v>102.46488325301783</v>
      </c>
      <c r="EA91" s="3"/>
      <c r="EB91" s="3"/>
      <c r="EC91" s="4">
        <f t="shared" ca="1" si="14"/>
        <v>2.4648832530178355E-2</v>
      </c>
      <c r="ED91" s="32">
        <f t="array" aca="1" ref="ED91" ca="1">STDEV(DW91:DZ91/DV91:DY91)*SQRT(12)</f>
        <v>6.577572991989826E-2</v>
      </c>
      <c r="EE91" s="7">
        <f t="shared" ca="1" si="15"/>
        <v>0.37474053971268317</v>
      </c>
    </row>
    <row r="92" spans="1:135" x14ac:dyDescent="0.35">
      <c r="A92" s="3" t="s">
        <v>58</v>
      </c>
      <c r="B92" s="3">
        <v>0</v>
      </c>
      <c r="C92" s="3">
        <v>0</v>
      </c>
      <c r="D92" s="3">
        <v>0</v>
      </c>
      <c r="E92" s="3">
        <v>0</v>
      </c>
      <c r="F92" s="3">
        <v>30</v>
      </c>
      <c r="G92" s="3">
        <v>10</v>
      </c>
      <c r="H92" s="3">
        <v>20</v>
      </c>
      <c r="I92" s="3">
        <v>10</v>
      </c>
      <c r="J92" s="3">
        <v>30</v>
      </c>
      <c r="K92" s="3">
        <v>0</v>
      </c>
      <c r="L92" s="3">
        <v>100</v>
      </c>
      <c r="M92" s="4">
        <v>7.0000000000000007E-2</v>
      </c>
      <c r="N92" s="4">
        <v>0.15</v>
      </c>
      <c r="O92" s="3">
        <v>0.7</v>
      </c>
      <c r="P92" s="3">
        <v>0</v>
      </c>
      <c r="Q92" s="3">
        <v>0</v>
      </c>
      <c r="R92" s="3">
        <v>0</v>
      </c>
      <c r="S92" s="3">
        <v>0</v>
      </c>
      <c r="T92" s="3">
        <v>30.148046274573257</v>
      </c>
      <c r="U92" s="3">
        <v>10.118679050567597</v>
      </c>
      <c r="V92" s="3">
        <v>20.222052067381316</v>
      </c>
      <c r="W92" s="3">
        <v>10.166666666666666</v>
      </c>
      <c r="X92" s="3">
        <v>31.030219780219785</v>
      </c>
      <c r="Y92" s="3">
        <v>0</v>
      </c>
      <c r="Z92" s="3">
        <f t="shared" si="8"/>
        <v>101.68566383940862</v>
      </c>
      <c r="AA92" s="3">
        <v>0</v>
      </c>
      <c r="AB92" s="3">
        <v>0</v>
      </c>
      <c r="AC92" s="3">
        <v>0</v>
      </c>
      <c r="AD92" s="3">
        <v>0</v>
      </c>
      <c r="AE92" s="3">
        <v>29.228217781732873</v>
      </c>
      <c r="AF92" s="3">
        <v>10.321637426900587</v>
      </c>
      <c r="AG92" s="3">
        <v>19.931087289433385</v>
      </c>
      <c r="AH92" s="3">
        <v>10.328869047619047</v>
      </c>
      <c r="AI92" s="3">
        <v>31.950549450549456</v>
      </c>
      <c r="AJ92" s="3">
        <v>0</v>
      </c>
      <c r="AK92" s="3">
        <f t="shared" si="9"/>
        <v>101.76036099623535</v>
      </c>
      <c r="AL92" s="18"/>
      <c r="AM92" s="18"/>
      <c r="AN92" s="18"/>
      <c r="AO92" s="18"/>
      <c r="AP92" s="18"/>
      <c r="AQ92" s="18"/>
      <c r="AR92" s="18"/>
      <c r="AS92" s="18"/>
      <c r="AT92" s="18"/>
      <c r="AU92" s="18"/>
      <c r="AV92" s="22">
        <f t="array" ref="AV92">IF(ISNUMBER(AL92),SUM(ABS(AL92:AU92*AK92/100-AA92:AJ92))/2*0.005,0)</f>
        <v>0</v>
      </c>
      <c r="AW92" s="3">
        <f t="array" ref="AW92:BF92">IF(AV92=0,AA92:AJ92,AL92:AU92*(AK92-AV92)/100)</f>
        <v>0</v>
      </c>
      <c r="AX92" s="3">
        <v>0</v>
      </c>
      <c r="AY92" s="3">
        <v>0</v>
      </c>
      <c r="AZ92" s="3">
        <v>0</v>
      </c>
      <c r="BA92" s="3">
        <v>29.228217781732873</v>
      </c>
      <c r="BB92" s="3">
        <v>10.321637426900587</v>
      </c>
      <c r="BC92" s="3">
        <v>19.931087289433385</v>
      </c>
      <c r="BD92" s="3">
        <v>10.328869047619047</v>
      </c>
      <c r="BE92" s="3">
        <v>31.950549450549456</v>
      </c>
      <c r="BF92" s="3">
        <v>0</v>
      </c>
      <c r="BG92" s="3">
        <f t="shared" si="12"/>
        <v>101.76036099623535</v>
      </c>
      <c r="BH92" s="3">
        <v>0</v>
      </c>
      <c r="BI92" s="3">
        <v>0</v>
      </c>
      <c r="BJ92" s="3">
        <v>0</v>
      </c>
      <c r="BK92" s="3">
        <v>0</v>
      </c>
      <c r="BL92" s="3">
        <v>31.075155731736917</v>
      </c>
      <c r="BM92" s="3">
        <v>10.510001205559806</v>
      </c>
      <c r="BN92" s="3">
        <v>20.352220520673811</v>
      </c>
      <c r="BO92" s="3">
        <v>10.423391539272536</v>
      </c>
      <c r="BP92" s="3">
        <v>32.366843254465408</v>
      </c>
      <c r="BQ92" s="3">
        <v>0</v>
      </c>
      <c r="BR92" s="3">
        <f t="shared" si="10"/>
        <v>104.72761225170848</v>
      </c>
      <c r="BS92" s="3">
        <v>0</v>
      </c>
      <c r="BT92" s="3">
        <v>0</v>
      </c>
      <c r="BU92" s="3">
        <v>0</v>
      </c>
      <c r="BV92" s="3">
        <v>0</v>
      </c>
      <c r="BW92" s="3">
        <v>29.946606261629324</v>
      </c>
      <c r="BX92" s="3">
        <v>10.358263717195435</v>
      </c>
      <c r="BY92" s="3">
        <v>19.387442572741193</v>
      </c>
      <c r="BZ92" s="3">
        <v>10.152020514848006</v>
      </c>
      <c r="CA92" s="3">
        <v>32.290522723747486</v>
      </c>
      <c r="CB92" s="3">
        <v>0</v>
      </c>
      <c r="CC92" s="3">
        <f t="shared" si="11"/>
        <v>102.13485579016144</v>
      </c>
      <c r="CD92" s="3"/>
      <c r="CE92" s="3"/>
      <c r="CF92" s="3"/>
      <c r="CG92" s="3"/>
      <c r="CH92" s="3"/>
      <c r="CI92" s="3"/>
      <c r="CJ92" s="3"/>
      <c r="CK92" s="3"/>
      <c r="CL92" s="3"/>
      <c r="CM92" s="3"/>
      <c r="CN92" s="22">
        <f t="array" ref="CN92">IF(ISNUMBER(CD92),SUM(ABS(CD92:CM92*CC92/100-BS92:CB92))/2*0.005,0)</f>
        <v>0</v>
      </c>
      <c r="CO92" s="3">
        <f t="array" ref="CO92:CX92">IF(CN92=0,BS92:CB92,CD92:CM92*(CC92-CN92)/100)</f>
        <v>0</v>
      </c>
      <c r="CP92" s="3">
        <v>0</v>
      </c>
      <c r="CQ92" s="3">
        <v>0</v>
      </c>
      <c r="CR92" s="3">
        <v>0</v>
      </c>
      <c r="CS92" s="3">
        <v>29.946606261629324</v>
      </c>
      <c r="CT92" s="3">
        <v>10.358263717195435</v>
      </c>
      <c r="CU92" s="3">
        <v>19.387442572741193</v>
      </c>
      <c r="CV92" s="3">
        <v>10.152020514848006</v>
      </c>
      <c r="CW92" s="3">
        <v>32.290522723747486</v>
      </c>
      <c r="CX92" s="3">
        <v>0</v>
      </c>
      <c r="CY92" s="3">
        <f t="shared" si="13"/>
        <v>102.13485579016144</v>
      </c>
      <c r="CZ92" s="3"/>
      <c r="DA92" s="3"/>
      <c r="DB92" s="3"/>
      <c r="DC92" s="3"/>
      <c r="DD92" s="3"/>
      <c r="DE92" s="3"/>
      <c r="DF92" s="3"/>
      <c r="DG92" s="3"/>
      <c r="DH92" s="3"/>
      <c r="DI92" s="3"/>
      <c r="DJ92" s="3"/>
      <c r="DK92" s="3"/>
      <c r="DL92" s="3"/>
      <c r="DM92" s="3"/>
      <c r="DN92" s="3"/>
      <c r="DO92" s="3"/>
      <c r="DP92" s="3"/>
      <c r="DQ92" s="3"/>
      <c r="DR92" s="3"/>
      <c r="DS92" s="3"/>
      <c r="DT92" s="3"/>
      <c r="DU92" s="3"/>
      <c r="DV92" s="3">
        <v>100</v>
      </c>
      <c r="DW92" s="3">
        <f ca="1"/>
        <v>101.68566383940862</v>
      </c>
      <c r="DX92" s="3">
        <f ca="1"/>
        <v>101.76036099623535</v>
      </c>
      <c r="DY92" s="3">
        <f ca="1"/>
        <v>104.72761225170848</v>
      </c>
      <c r="DZ92" s="3">
        <f ca="1"/>
        <v>102.13485579016144</v>
      </c>
      <c r="EA92" s="3"/>
      <c r="EB92" s="3"/>
      <c r="EC92" s="4">
        <f t="shared" ca="1" si="14"/>
        <v>2.1348557901614384E-2</v>
      </c>
      <c r="ED92" s="32">
        <f t="array" aca="1" ref="ED92" ca="1">STDEV(DW92:DZ92/DV92:DY92)*SQRT(12)</f>
        <v>8.0670566085871642E-2</v>
      </c>
      <c r="EE92" s="7">
        <f t="shared" ca="1" si="15"/>
        <v>0.26463875162211481</v>
      </c>
    </row>
    <row r="93" spans="1:135" x14ac:dyDescent="0.35">
      <c r="A93" s="3" t="s">
        <v>69</v>
      </c>
      <c r="B93" s="3">
        <v>0</v>
      </c>
      <c r="C93" s="3">
        <v>0</v>
      </c>
      <c r="D93" s="3">
        <v>0</v>
      </c>
      <c r="E93" s="3">
        <v>20</v>
      </c>
      <c r="F93" s="3">
        <v>0</v>
      </c>
      <c r="G93" s="3">
        <v>0</v>
      </c>
      <c r="H93" s="3">
        <v>0</v>
      </c>
      <c r="I93" s="3">
        <v>50</v>
      </c>
      <c r="J93" s="3">
        <v>30</v>
      </c>
      <c r="K93" s="3">
        <v>0</v>
      </c>
      <c r="L93" s="3">
        <v>100</v>
      </c>
      <c r="M93" s="4">
        <v>0.15</v>
      </c>
      <c r="N93" s="4">
        <v>0.125</v>
      </c>
      <c r="O93" s="3">
        <v>0.75</v>
      </c>
      <c r="P93" s="3">
        <v>0</v>
      </c>
      <c r="Q93" s="3">
        <v>0</v>
      </c>
      <c r="R93" s="3">
        <v>0</v>
      </c>
      <c r="S93" s="3">
        <v>20.012311480455523</v>
      </c>
      <c r="T93" s="3">
        <v>0</v>
      </c>
      <c r="U93" s="3">
        <v>0</v>
      </c>
      <c r="V93" s="3">
        <v>0</v>
      </c>
      <c r="W93" s="3">
        <v>50.833333333333329</v>
      </c>
      <c r="X93" s="3">
        <v>31.030219780219785</v>
      </c>
      <c r="Y93" s="3">
        <v>0</v>
      </c>
      <c r="Z93" s="3">
        <f t="shared" si="8"/>
        <v>101.87586459400863</v>
      </c>
      <c r="AA93" s="3">
        <v>0</v>
      </c>
      <c r="AB93" s="3">
        <v>0</v>
      </c>
      <c r="AC93" s="3">
        <v>0</v>
      </c>
      <c r="AD93" s="3">
        <v>20.432953729352619</v>
      </c>
      <c r="AE93" s="3">
        <v>0</v>
      </c>
      <c r="AF93" s="3">
        <v>0</v>
      </c>
      <c r="AG93" s="3">
        <v>0</v>
      </c>
      <c r="AH93" s="3">
        <v>51.644345238095234</v>
      </c>
      <c r="AI93" s="3">
        <v>31.950549450549456</v>
      </c>
      <c r="AJ93" s="3">
        <v>0</v>
      </c>
      <c r="AK93" s="3">
        <f t="shared" si="9"/>
        <v>104.02784841799732</v>
      </c>
      <c r="AL93" s="18"/>
      <c r="AM93" s="18"/>
      <c r="AN93" s="18"/>
      <c r="AO93" s="18"/>
      <c r="AP93" s="18"/>
      <c r="AQ93" s="18"/>
      <c r="AR93" s="18"/>
      <c r="AS93" s="18"/>
      <c r="AT93" s="18"/>
      <c r="AU93" s="18"/>
      <c r="AV93" s="22">
        <f t="array" ref="AV93">IF(ISNUMBER(AL93),SUM(ABS(AL93:AU93*AK93/100-AA93:AJ93))/2*0.005,0)</f>
        <v>0</v>
      </c>
      <c r="AW93" s="3">
        <f t="array" ref="AW93:BF93">IF(AV93=0,AA93:AJ93,AL93:AU93*(AK93-AV93)/100)</f>
        <v>0</v>
      </c>
      <c r="AX93" s="3">
        <v>0</v>
      </c>
      <c r="AY93" s="3">
        <v>0</v>
      </c>
      <c r="AZ93" s="3">
        <v>20.432953729352619</v>
      </c>
      <c r="BA93" s="3">
        <v>0</v>
      </c>
      <c r="BB93" s="3">
        <v>0</v>
      </c>
      <c r="BC93" s="3">
        <v>0</v>
      </c>
      <c r="BD93" s="3">
        <v>51.644345238095234</v>
      </c>
      <c r="BE93" s="3">
        <v>31.950549450549456</v>
      </c>
      <c r="BF93" s="3">
        <v>0</v>
      </c>
      <c r="BG93" s="3">
        <f t="shared" si="12"/>
        <v>104.02784841799732</v>
      </c>
      <c r="BH93" s="3">
        <v>0</v>
      </c>
      <c r="BI93" s="3">
        <v>0</v>
      </c>
      <c r="BJ93" s="3">
        <v>0</v>
      </c>
      <c r="BK93" s="3">
        <v>20.96865686231941</v>
      </c>
      <c r="BL93" s="3">
        <v>0</v>
      </c>
      <c r="BM93" s="3">
        <v>0</v>
      </c>
      <c r="BN93" s="3">
        <v>0</v>
      </c>
      <c r="BO93" s="3">
        <v>52.116957696362682</v>
      </c>
      <c r="BP93" s="3">
        <v>32.366843254465408</v>
      </c>
      <c r="BQ93" s="3">
        <v>0</v>
      </c>
      <c r="BR93" s="3">
        <f t="shared" si="10"/>
        <v>105.4524578131475</v>
      </c>
      <c r="BS93" s="3">
        <v>0</v>
      </c>
      <c r="BT93" s="3">
        <v>0</v>
      </c>
      <c r="BU93" s="3">
        <v>0</v>
      </c>
      <c r="BV93" s="3">
        <v>20.550396339272261</v>
      </c>
      <c r="BW93" s="3">
        <v>0</v>
      </c>
      <c r="BX93" s="3">
        <v>0</v>
      </c>
      <c r="BY93" s="3">
        <v>0</v>
      </c>
      <c r="BZ93" s="3">
        <v>50.760102574240037</v>
      </c>
      <c r="CA93" s="3">
        <v>32.290522723747486</v>
      </c>
      <c r="CB93" s="3">
        <v>0</v>
      </c>
      <c r="CC93" s="3">
        <f t="shared" si="11"/>
        <v>103.60102163725979</v>
      </c>
      <c r="CD93" s="3"/>
      <c r="CE93" s="3"/>
      <c r="CF93" s="3"/>
      <c r="CG93" s="3"/>
      <c r="CH93" s="3"/>
      <c r="CI93" s="3"/>
      <c r="CJ93" s="3"/>
      <c r="CK93" s="3"/>
      <c r="CL93" s="3"/>
      <c r="CM93" s="3"/>
      <c r="CN93" s="22">
        <f t="array" ref="CN93">IF(ISNUMBER(CD93),SUM(ABS(CD93:CM93*CC93/100-BS93:CB93))/2*0.005,0)</f>
        <v>0</v>
      </c>
      <c r="CO93" s="3">
        <f t="array" ref="CO93:CX93">IF(CN93=0,BS93:CB93,CD93:CM93*(CC93-CN93)/100)</f>
        <v>0</v>
      </c>
      <c r="CP93" s="3">
        <v>0</v>
      </c>
      <c r="CQ93" s="3">
        <v>0</v>
      </c>
      <c r="CR93" s="3">
        <v>20.550396339272261</v>
      </c>
      <c r="CS93" s="3">
        <v>0</v>
      </c>
      <c r="CT93" s="3">
        <v>0</v>
      </c>
      <c r="CU93" s="3">
        <v>0</v>
      </c>
      <c r="CV93" s="3">
        <v>50.760102574240037</v>
      </c>
      <c r="CW93" s="3">
        <v>32.290522723747486</v>
      </c>
      <c r="CX93" s="3">
        <v>0</v>
      </c>
      <c r="CY93" s="3">
        <f t="shared" si="13"/>
        <v>103.60102163725979</v>
      </c>
      <c r="CZ93" s="3"/>
      <c r="DA93" s="3"/>
      <c r="DB93" s="3"/>
      <c r="DC93" s="3"/>
      <c r="DD93" s="3"/>
      <c r="DE93" s="3"/>
      <c r="DF93" s="3"/>
      <c r="DG93" s="3"/>
      <c r="DH93" s="3"/>
      <c r="DI93" s="3"/>
      <c r="DJ93" s="3"/>
      <c r="DK93" s="3"/>
      <c r="DL93" s="3"/>
      <c r="DM93" s="3"/>
      <c r="DN93" s="3"/>
      <c r="DO93" s="3"/>
      <c r="DP93" s="3"/>
      <c r="DQ93" s="3"/>
      <c r="DR93" s="3"/>
      <c r="DS93" s="3"/>
      <c r="DT93" s="3"/>
      <c r="DU93" s="3"/>
      <c r="DV93" s="3">
        <v>100</v>
      </c>
      <c r="DW93" s="3">
        <f ca="1"/>
        <v>101.87586459400863</v>
      </c>
      <c r="DX93" s="3">
        <f ca="1"/>
        <v>104.02784841799732</v>
      </c>
      <c r="DY93" s="3">
        <f ca="1"/>
        <v>105.4524578131475</v>
      </c>
      <c r="DZ93" s="3">
        <f ca="1"/>
        <v>103.60102163725979</v>
      </c>
      <c r="EA93" s="3"/>
      <c r="EB93" s="3"/>
      <c r="EC93" s="4">
        <f t="shared" ca="1" si="14"/>
        <v>3.6010216372597936E-2</v>
      </c>
      <c r="ED93" s="32">
        <f t="array" aca="1" ref="ED93" ca="1">STDEV(DW93:DZ93/DV93:DY93)*SQRT(12)</f>
        <v>6.2274513677871436E-2</v>
      </c>
      <c r="EE93" s="7">
        <f t="shared" ca="1" si="15"/>
        <v>0.57824966018793289</v>
      </c>
    </row>
    <row r="94" spans="1:135" x14ac:dyDescent="0.35">
      <c r="A94" s="3" t="s">
        <v>134</v>
      </c>
      <c r="B94" s="3">
        <v>20</v>
      </c>
      <c r="C94" s="3">
        <v>80</v>
      </c>
      <c r="D94" s="3">
        <v>0</v>
      </c>
      <c r="E94" s="3">
        <v>0</v>
      </c>
      <c r="F94" s="3">
        <v>0</v>
      </c>
      <c r="G94" s="3">
        <v>0</v>
      </c>
      <c r="H94" s="3">
        <v>0</v>
      </c>
      <c r="I94" s="3">
        <v>0</v>
      </c>
      <c r="J94" s="3">
        <v>0</v>
      </c>
      <c r="K94" s="3">
        <v>0</v>
      </c>
      <c r="L94" s="3">
        <v>100</v>
      </c>
      <c r="M94" s="4">
        <v>3.5000000000000003E-2</v>
      </c>
      <c r="N94" s="4">
        <v>2.5000000000000001E-2</v>
      </c>
      <c r="O94" s="3">
        <v>1.43</v>
      </c>
      <c r="P94" s="3">
        <v>20.02789956157832</v>
      </c>
      <c r="Q94" s="3">
        <v>80.643405097748087</v>
      </c>
      <c r="R94" s="3">
        <v>0</v>
      </c>
      <c r="S94" s="3">
        <v>0</v>
      </c>
      <c r="T94" s="3">
        <v>0</v>
      </c>
      <c r="U94" s="3">
        <v>0</v>
      </c>
      <c r="V94" s="3">
        <v>0</v>
      </c>
      <c r="W94" s="3">
        <v>0</v>
      </c>
      <c r="X94" s="3">
        <v>0</v>
      </c>
      <c r="Y94" s="3">
        <v>0</v>
      </c>
      <c r="Z94" s="3">
        <f t="shared" si="8"/>
        <v>100.67130465932641</v>
      </c>
      <c r="AA94" s="3">
        <v>20.031888388417908</v>
      </c>
      <c r="AB94" s="3">
        <v>81.496564507073501</v>
      </c>
      <c r="AC94" s="3">
        <v>0</v>
      </c>
      <c r="AD94" s="3">
        <v>0</v>
      </c>
      <c r="AE94" s="3">
        <v>0</v>
      </c>
      <c r="AF94" s="3">
        <v>0</v>
      </c>
      <c r="AG94" s="3">
        <v>0</v>
      </c>
      <c r="AH94" s="3">
        <v>0</v>
      </c>
      <c r="AI94" s="3">
        <v>0</v>
      </c>
      <c r="AJ94" s="3">
        <v>0</v>
      </c>
      <c r="AK94" s="3">
        <f t="shared" si="9"/>
        <v>101.52845289549141</v>
      </c>
      <c r="AL94" s="18"/>
      <c r="AM94" s="18"/>
      <c r="AN94" s="18"/>
      <c r="AO94" s="18"/>
      <c r="AP94" s="18"/>
      <c r="AQ94" s="18"/>
      <c r="AR94" s="18"/>
      <c r="AS94" s="18"/>
      <c r="AT94" s="18"/>
      <c r="AU94" s="18"/>
      <c r="AV94" s="22">
        <f t="array" ref="AV94">IF(ISNUMBER(AL94),SUM(ABS(AL94:AU94*AK94/100-AA94:AJ94))/2*0.005,0)</f>
        <v>0</v>
      </c>
      <c r="AW94" s="3">
        <f t="array" ref="AW94:BF94">IF(AV94=0,AA94:AJ94,AL94:AU94*(AK94-AV94)/100)</f>
        <v>20.031888388417908</v>
      </c>
      <c r="AX94" s="3">
        <v>81.496564507073501</v>
      </c>
      <c r="AY94" s="3">
        <v>0</v>
      </c>
      <c r="AZ94" s="3">
        <v>0</v>
      </c>
      <c r="BA94" s="3">
        <v>0</v>
      </c>
      <c r="BB94" s="3">
        <v>0</v>
      </c>
      <c r="BC94" s="3">
        <v>0</v>
      </c>
      <c r="BD94" s="3">
        <v>0</v>
      </c>
      <c r="BE94" s="3">
        <v>0</v>
      </c>
      <c r="BF94" s="3">
        <v>0</v>
      </c>
      <c r="BG94" s="3">
        <f t="shared" si="12"/>
        <v>101.52845289549141</v>
      </c>
      <c r="BH94" s="3">
        <v>20.067816446507937</v>
      </c>
      <c r="BI94" s="3">
        <v>81.566151717557702</v>
      </c>
      <c r="BJ94" s="3">
        <v>0</v>
      </c>
      <c r="BK94" s="3">
        <v>0</v>
      </c>
      <c r="BL94" s="3">
        <v>0</v>
      </c>
      <c r="BM94" s="3">
        <v>0</v>
      </c>
      <c r="BN94" s="3">
        <v>0</v>
      </c>
      <c r="BO94" s="3">
        <v>0</v>
      </c>
      <c r="BP94" s="3">
        <v>0</v>
      </c>
      <c r="BQ94" s="3">
        <v>0</v>
      </c>
      <c r="BR94" s="3">
        <f t="shared" si="10"/>
        <v>101.63396816406564</v>
      </c>
      <c r="BS94" s="3">
        <v>20.039844579696794</v>
      </c>
      <c r="BT94" s="3">
        <v>81.337033313856708</v>
      </c>
      <c r="BU94" s="3">
        <v>0</v>
      </c>
      <c r="BV94" s="3">
        <v>0</v>
      </c>
      <c r="BW94" s="3">
        <v>0</v>
      </c>
      <c r="BX94" s="3">
        <v>0</v>
      </c>
      <c r="BY94" s="3">
        <v>0</v>
      </c>
      <c r="BZ94" s="3">
        <v>0</v>
      </c>
      <c r="CA94" s="3">
        <v>0</v>
      </c>
      <c r="CB94" s="3">
        <v>0</v>
      </c>
      <c r="CC94" s="3">
        <f t="shared" si="11"/>
        <v>101.3768778935535</v>
      </c>
      <c r="CD94" s="3"/>
      <c r="CE94" s="3"/>
      <c r="CF94" s="3"/>
      <c r="CG94" s="3"/>
      <c r="CH94" s="3"/>
      <c r="CI94" s="3"/>
      <c r="CJ94" s="3"/>
      <c r="CK94" s="3"/>
      <c r="CL94" s="3"/>
      <c r="CM94" s="3"/>
      <c r="CN94" s="22">
        <f t="array" ref="CN94">IF(ISNUMBER(CD94),SUM(ABS(CD94:CM94*CC94/100-BS94:CB94))/2*0.005,0)</f>
        <v>0</v>
      </c>
      <c r="CO94" s="3">
        <f t="array" ref="CO94:CX94">IF(CN94=0,BS94:CB94,CD94:CM94*(CC94-CN94)/100)</f>
        <v>20.039844579696794</v>
      </c>
      <c r="CP94" s="3">
        <v>81.337033313856708</v>
      </c>
      <c r="CQ94" s="3">
        <v>0</v>
      </c>
      <c r="CR94" s="3">
        <v>0</v>
      </c>
      <c r="CS94" s="3">
        <v>0</v>
      </c>
      <c r="CT94" s="3">
        <v>0</v>
      </c>
      <c r="CU94" s="3">
        <v>0</v>
      </c>
      <c r="CV94" s="3">
        <v>0</v>
      </c>
      <c r="CW94" s="3">
        <v>0</v>
      </c>
      <c r="CX94" s="3">
        <v>0</v>
      </c>
      <c r="CY94" s="3">
        <f t="shared" si="13"/>
        <v>101.3768778935535</v>
      </c>
      <c r="CZ94" s="3"/>
      <c r="DA94" s="3"/>
      <c r="DB94" s="3"/>
      <c r="DC94" s="3"/>
      <c r="DD94" s="3"/>
      <c r="DE94" s="3"/>
      <c r="DF94" s="3"/>
      <c r="DG94" s="3"/>
      <c r="DH94" s="3"/>
      <c r="DI94" s="3"/>
      <c r="DJ94" s="3"/>
      <c r="DK94" s="3"/>
      <c r="DL94" s="3"/>
      <c r="DM94" s="3"/>
      <c r="DN94" s="3"/>
      <c r="DO94" s="3"/>
      <c r="DP94" s="3"/>
      <c r="DQ94" s="3"/>
      <c r="DR94" s="3"/>
      <c r="DS94" s="3"/>
      <c r="DT94" s="3"/>
      <c r="DU94" s="3"/>
      <c r="DV94" s="3">
        <v>100</v>
      </c>
      <c r="DW94" s="3">
        <f ca="1"/>
        <v>100.67130465932641</v>
      </c>
      <c r="DX94" s="3">
        <f ca="1"/>
        <v>101.52845289549141</v>
      </c>
      <c r="DY94" s="3">
        <f ca="1"/>
        <v>101.63396816406564</v>
      </c>
      <c r="DZ94" s="3">
        <f ca="1"/>
        <v>101.3768778935535</v>
      </c>
      <c r="EA94" s="3"/>
      <c r="EB94" s="3"/>
      <c r="EC94" s="4">
        <f t="shared" ca="1" si="14"/>
        <v>1.3768778935534964E-2</v>
      </c>
      <c r="ED94" s="32">
        <f t="array" aca="1" ref="ED94" ca="1">STDEV(DW94:DZ94/DV94:DY94)*SQRT(12)</f>
        <v>1.7647749322574392E-2</v>
      </c>
      <c r="EE94" s="7">
        <f t="shared" ca="1" si="15"/>
        <v>0.78020027845264195</v>
      </c>
    </row>
    <row r="95" spans="1:135" x14ac:dyDescent="0.35">
      <c r="A95" s="3" t="s">
        <v>117</v>
      </c>
      <c r="B95" s="3">
        <v>0</v>
      </c>
      <c r="C95" s="3">
        <v>0</v>
      </c>
      <c r="D95" s="3">
        <v>0</v>
      </c>
      <c r="E95" s="3">
        <v>85</v>
      </c>
      <c r="F95" s="3">
        <v>0</v>
      </c>
      <c r="G95" s="3">
        <v>0</v>
      </c>
      <c r="H95" s="3">
        <v>0</v>
      </c>
      <c r="I95" s="3">
        <v>15</v>
      </c>
      <c r="J95" s="3">
        <v>0</v>
      </c>
      <c r="K95" s="3">
        <v>0</v>
      </c>
      <c r="L95" s="3">
        <v>100</v>
      </c>
      <c r="M95" s="4">
        <v>8.0500000000000002E-2</v>
      </c>
      <c r="N95" s="4">
        <v>0.06</v>
      </c>
      <c r="O95" s="3">
        <v>1</v>
      </c>
      <c r="P95" s="3">
        <v>0</v>
      </c>
      <c r="Q95" s="3">
        <v>0</v>
      </c>
      <c r="R95" s="3">
        <v>0</v>
      </c>
      <c r="S95" s="3">
        <v>85.052323791935976</v>
      </c>
      <c r="T95" s="3">
        <v>0</v>
      </c>
      <c r="U95" s="3">
        <v>0</v>
      </c>
      <c r="V95" s="3">
        <v>0</v>
      </c>
      <c r="W95" s="3">
        <v>15.25</v>
      </c>
      <c r="X95" s="3">
        <v>0</v>
      </c>
      <c r="Y95" s="3">
        <v>0</v>
      </c>
      <c r="Z95" s="3">
        <f t="shared" si="8"/>
        <v>100.30232379193598</v>
      </c>
      <c r="AA95" s="3">
        <v>0</v>
      </c>
      <c r="AB95" s="3">
        <v>0</v>
      </c>
      <c r="AC95" s="3">
        <v>0</v>
      </c>
      <c r="AD95" s="3">
        <v>86.840053349748629</v>
      </c>
      <c r="AE95" s="3">
        <v>0</v>
      </c>
      <c r="AF95" s="3">
        <v>0</v>
      </c>
      <c r="AG95" s="3">
        <v>0</v>
      </c>
      <c r="AH95" s="3">
        <v>15.493303571428571</v>
      </c>
      <c r="AI95" s="3">
        <v>0</v>
      </c>
      <c r="AJ95" s="3">
        <v>0</v>
      </c>
      <c r="AK95" s="3">
        <f t="shared" si="9"/>
        <v>102.3333569211772</v>
      </c>
      <c r="AL95" s="18"/>
      <c r="AM95" s="18"/>
      <c r="AN95" s="18"/>
      <c r="AO95" s="18"/>
      <c r="AP95" s="18"/>
      <c r="AQ95" s="18"/>
      <c r="AR95" s="18"/>
      <c r="AS95" s="18"/>
      <c r="AT95" s="18"/>
      <c r="AU95" s="18"/>
      <c r="AV95" s="22">
        <f t="array" ref="AV95">IF(ISNUMBER(AL95),SUM(ABS(AL95:AU95*AK95/100-AA95:AJ95))/2*0.005,0)</f>
        <v>0</v>
      </c>
      <c r="AW95" s="3">
        <f t="array" ref="AW95:BF95">IF(AV95=0,AA95:AJ95,AL95:AU95*(AK95-AV95)/100)</f>
        <v>0</v>
      </c>
      <c r="AX95" s="3">
        <v>0</v>
      </c>
      <c r="AY95" s="3">
        <v>0</v>
      </c>
      <c r="AZ95" s="3">
        <v>86.840053349748629</v>
      </c>
      <c r="BA95" s="3">
        <v>0</v>
      </c>
      <c r="BB95" s="3">
        <v>0</v>
      </c>
      <c r="BC95" s="3">
        <v>0</v>
      </c>
      <c r="BD95" s="3">
        <v>15.493303571428571</v>
      </c>
      <c r="BE95" s="3">
        <v>0</v>
      </c>
      <c r="BF95" s="3">
        <v>0</v>
      </c>
      <c r="BG95" s="3">
        <f t="shared" si="12"/>
        <v>102.3333569211772</v>
      </c>
      <c r="BH95" s="3">
        <v>0</v>
      </c>
      <c r="BI95" s="3">
        <v>0</v>
      </c>
      <c r="BJ95" s="3">
        <v>0</v>
      </c>
      <c r="BK95" s="3">
        <v>89.116791664857487</v>
      </c>
      <c r="BL95" s="3">
        <v>0</v>
      </c>
      <c r="BM95" s="3">
        <v>0</v>
      </c>
      <c r="BN95" s="3">
        <v>0</v>
      </c>
      <c r="BO95" s="3">
        <v>15.635087308908805</v>
      </c>
      <c r="BP95" s="3">
        <v>0</v>
      </c>
      <c r="BQ95" s="3">
        <v>0</v>
      </c>
      <c r="BR95" s="3">
        <f t="shared" si="10"/>
        <v>104.7518789737663</v>
      </c>
      <c r="BS95" s="3">
        <v>0</v>
      </c>
      <c r="BT95" s="3">
        <v>0</v>
      </c>
      <c r="BU95" s="3">
        <v>0</v>
      </c>
      <c r="BV95" s="3">
        <v>87.339184441907108</v>
      </c>
      <c r="BW95" s="3">
        <v>0</v>
      </c>
      <c r="BX95" s="3">
        <v>0</v>
      </c>
      <c r="BY95" s="3">
        <v>0</v>
      </c>
      <c r="BZ95" s="3">
        <v>15.22803077227201</v>
      </c>
      <c r="CA95" s="3">
        <v>0</v>
      </c>
      <c r="CB95" s="3">
        <v>0</v>
      </c>
      <c r="CC95" s="3">
        <f t="shared" si="11"/>
        <v>102.56721521417911</v>
      </c>
      <c r="CD95" s="3"/>
      <c r="CE95" s="3"/>
      <c r="CF95" s="3"/>
      <c r="CG95" s="3"/>
      <c r="CH95" s="3"/>
      <c r="CI95" s="3"/>
      <c r="CJ95" s="3"/>
      <c r="CK95" s="3"/>
      <c r="CL95" s="3"/>
      <c r="CM95" s="3"/>
      <c r="CN95" s="22">
        <f t="array" ref="CN95">IF(ISNUMBER(CD95),SUM(ABS(CD95:CM95*CC95/100-BS95:CB95))/2*0.005,0)</f>
        <v>0</v>
      </c>
      <c r="CO95" s="3">
        <f t="array" ref="CO95:CX95">IF(CN95=0,BS95:CB95,CD95:CM95*(CC95-CN95)/100)</f>
        <v>0</v>
      </c>
      <c r="CP95" s="3">
        <v>0</v>
      </c>
      <c r="CQ95" s="3">
        <v>0</v>
      </c>
      <c r="CR95" s="3">
        <v>87.339184441907108</v>
      </c>
      <c r="CS95" s="3">
        <v>0</v>
      </c>
      <c r="CT95" s="3">
        <v>0</v>
      </c>
      <c r="CU95" s="3">
        <v>0</v>
      </c>
      <c r="CV95" s="3">
        <v>15.22803077227201</v>
      </c>
      <c r="CW95" s="3">
        <v>0</v>
      </c>
      <c r="CX95" s="3">
        <v>0</v>
      </c>
      <c r="CY95" s="3">
        <f t="shared" si="13"/>
        <v>102.56721521417911</v>
      </c>
      <c r="CZ95" s="3"/>
      <c r="DA95" s="3"/>
      <c r="DB95" s="3"/>
      <c r="DC95" s="3"/>
      <c r="DD95" s="3"/>
      <c r="DE95" s="3"/>
      <c r="DF95" s="3"/>
      <c r="DG95" s="3"/>
      <c r="DH95" s="3"/>
      <c r="DI95" s="3"/>
      <c r="DJ95" s="3"/>
      <c r="DK95" s="3"/>
      <c r="DL95" s="3"/>
      <c r="DM95" s="3"/>
      <c r="DN95" s="3"/>
      <c r="DO95" s="3"/>
      <c r="DP95" s="3"/>
      <c r="DQ95" s="3"/>
      <c r="DR95" s="3"/>
      <c r="DS95" s="3"/>
      <c r="DT95" s="3"/>
      <c r="DU95" s="3"/>
      <c r="DV95" s="3">
        <v>100</v>
      </c>
      <c r="DW95" s="3">
        <f ca="1"/>
        <v>100.30232379193598</v>
      </c>
      <c r="DX95" s="3">
        <f ca="1"/>
        <v>102.3333569211772</v>
      </c>
      <c r="DY95" s="3">
        <f ca="1"/>
        <v>104.7518789737663</v>
      </c>
      <c r="DZ95" s="3">
        <f ca="1"/>
        <v>102.56721521417911</v>
      </c>
      <c r="EA95" s="3"/>
      <c r="EB95" s="3"/>
      <c r="EC95" s="4">
        <f t="shared" ca="1" si="14"/>
        <v>2.5672152141791083E-2</v>
      </c>
      <c r="ED95" s="32">
        <f t="array" aca="1" ref="ED95" ca="1">STDEV(DW95:DZ95/DV95:DY95)*SQRT(12)</f>
        <v>7.0512983330948811E-2</v>
      </c>
      <c r="EE95" s="7">
        <f t="shared" ca="1" si="15"/>
        <v>0.36407695333638412</v>
      </c>
    </row>
    <row r="96" spans="1:135" x14ac:dyDescent="0.35">
      <c r="A96" s="3" t="s">
        <v>75</v>
      </c>
      <c r="B96" s="3">
        <v>0</v>
      </c>
      <c r="C96" s="3">
        <v>40</v>
      </c>
      <c r="D96" s="3">
        <v>0</v>
      </c>
      <c r="E96" s="3">
        <v>40</v>
      </c>
      <c r="F96" s="3">
        <v>0</v>
      </c>
      <c r="G96" s="3">
        <v>0</v>
      </c>
      <c r="H96" s="3">
        <v>0</v>
      </c>
      <c r="I96" s="3">
        <v>0</v>
      </c>
      <c r="J96" s="3">
        <v>10</v>
      </c>
      <c r="K96" s="3">
        <v>10</v>
      </c>
      <c r="L96" s="3">
        <v>100</v>
      </c>
      <c r="M96" s="4">
        <v>0.03</v>
      </c>
      <c r="N96" s="4">
        <v>0.12</v>
      </c>
      <c r="O96" s="3">
        <v>0.5</v>
      </c>
      <c r="P96" s="3">
        <v>0</v>
      </c>
      <c r="Q96" s="3">
        <v>40.321702548874043</v>
      </c>
      <c r="R96" s="3">
        <v>0</v>
      </c>
      <c r="S96" s="3">
        <v>40.024622960911046</v>
      </c>
      <c r="T96" s="3">
        <v>0</v>
      </c>
      <c r="U96" s="3">
        <v>0</v>
      </c>
      <c r="V96" s="3">
        <v>0</v>
      </c>
      <c r="W96" s="3">
        <v>0</v>
      </c>
      <c r="X96" s="3">
        <v>10.343406593406595</v>
      </c>
      <c r="Y96" s="3">
        <v>10.078029748841747</v>
      </c>
      <c r="Z96" s="3">
        <f t="shared" si="8"/>
        <v>100.76776185203343</v>
      </c>
      <c r="AA96" s="3">
        <v>0</v>
      </c>
      <c r="AB96" s="3">
        <v>40.74828225353675</v>
      </c>
      <c r="AC96" s="3">
        <v>0</v>
      </c>
      <c r="AD96" s="3">
        <v>40.865907458705237</v>
      </c>
      <c r="AE96" s="3">
        <v>0</v>
      </c>
      <c r="AF96" s="3">
        <v>0</v>
      </c>
      <c r="AG96" s="3">
        <v>0</v>
      </c>
      <c r="AH96" s="3">
        <v>0</v>
      </c>
      <c r="AI96" s="3">
        <v>10.650183150183151</v>
      </c>
      <c r="AJ96" s="3">
        <v>10.375518166300903</v>
      </c>
      <c r="AK96" s="3">
        <f t="shared" si="9"/>
        <v>102.63989102872605</v>
      </c>
      <c r="AL96" s="18"/>
      <c r="AM96" s="18"/>
      <c r="AN96" s="18"/>
      <c r="AO96" s="18"/>
      <c r="AP96" s="18"/>
      <c r="AQ96" s="18"/>
      <c r="AR96" s="18"/>
      <c r="AS96" s="18"/>
      <c r="AT96" s="18"/>
      <c r="AU96" s="18"/>
      <c r="AV96" s="22">
        <f t="array" ref="AV96">IF(ISNUMBER(AL96),SUM(ABS(AL96:AU96*AK96/100-AA96:AJ96))/2*0.005,0)</f>
        <v>0</v>
      </c>
      <c r="AW96" s="3">
        <f t="array" ref="AW96:BF96">IF(AV96=0,AA96:AJ96,AL96:AU96*(AK96-AV96)/100)</f>
        <v>0</v>
      </c>
      <c r="AX96" s="3">
        <v>40.74828225353675</v>
      </c>
      <c r="AY96" s="3">
        <v>0</v>
      </c>
      <c r="AZ96" s="3">
        <v>40.865907458705237</v>
      </c>
      <c r="BA96" s="3">
        <v>0</v>
      </c>
      <c r="BB96" s="3">
        <v>0</v>
      </c>
      <c r="BC96" s="3">
        <v>0</v>
      </c>
      <c r="BD96" s="3">
        <v>0</v>
      </c>
      <c r="BE96" s="3">
        <v>10.650183150183151</v>
      </c>
      <c r="BF96" s="3">
        <v>10.375518166300903</v>
      </c>
      <c r="BG96" s="3">
        <f t="shared" si="12"/>
        <v>102.63989102872605</v>
      </c>
      <c r="BH96" s="3">
        <v>0</v>
      </c>
      <c r="BI96" s="3">
        <v>40.783075858778851</v>
      </c>
      <c r="BJ96" s="3">
        <v>0</v>
      </c>
      <c r="BK96" s="3">
        <v>41.93731372463882</v>
      </c>
      <c r="BL96" s="3">
        <v>0</v>
      </c>
      <c r="BM96" s="3">
        <v>0</v>
      </c>
      <c r="BN96" s="3">
        <v>0</v>
      </c>
      <c r="BO96" s="3">
        <v>0</v>
      </c>
      <c r="BP96" s="3">
        <v>10.78894775148847</v>
      </c>
      <c r="BQ96" s="3">
        <v>10.623724545930555</v>
      </c>
      <c r="BR96" s="3">
        <f t="shared" si="10"/>
        <v>104.13306188083669</v>
      </c>
      <c r="BS96" s="3">
        <v>0</v>
      </c>
      <c r="BT96" s="3">
        <v>40.668516656928354</v>
      </c>
      <c r="BU96" s="3">
        <v>0</v>
      </c>
      <c r="BV96" s="3">
        <v>41.100792678544522</v>
      </c>
      <c r="BW96" s="3">
        <v>0</v>
      </c>
      <c r="BX96" s="3">
        <v>0</v>
      </c>
      <c r="BY96" s="3">
        <v>0</v>
      </c>
      <c r="BZ96" s="3">
        <v>0</v>
      </c>
      <c r="CA96" s="3">
        <v>10.763507574582496</v>
      </c>
      <c r="CB96" s="3">
        <v>10.768716391456788</v>
      </c>
      <c r="CC96" s="3">
        <f t="shared" si="11"/>
        <v>103.30153330151217</v>
      </c>
      <c r="CD96" s="3"/>
      <c r="CE96" s="3"/>
      <c r="CF96" s="3"/>
      <c r="CG96" s="3"/>
      <c r="CH96" s="3"/>
      <c r="CI96" s="3"/>
      <c r="CJ96" s="3"/>
      <c r="CK96" s="3"/>
      <c r="CL96" s="3"/>
      <c r="CM96" s="3"/>
      <c r="CN96" s="22">
        <f t="array" ref="CN96">IF(ISNUMBER(CD96),SUM(ABS(CD96:CM96*CC96/100-BS96:CB96))/2*0.005,0)</f>
        <v>0</v>
      </c>
      <c r="CO96" s="3">
        <f t="array" ref="CO96:CX96">IF(CN96=0,BS96:CB96,CD96:CM96*(CC96-CN96)/100)</f>
        <v>0</v>
      </c>
      <c r="CP96" s="3">
        <v>40.668516656928354</v>
      </c>
      <c r="CQ96" s="3">
        <v>0</v>
      </c>
      <c r="CR96" s="3">
        <v>41.100792678544522</v>
      </c>
      <c r="CS96" s="3">
        <v>0</v>
      </c>
      <c r="CT96" s="3">
        <v>0</v>
      </c>
      <c r="CU96" s="3">
        <v>0</v>
      </c>
      <c r="CV96" s="3">
        <v>0</v>
      </c>
      <c r="CW96" s="3">
        <v>10.763507574582496</v>
      </c>
      <c r="CX96" s="3">
        <v>10.768716391456788</v>
      </c>
      <c r="CY96" s="3">
        <f t="shared" si="13"/>
        <v>103.30153330151217</v>
      </c>
      <c r="CZ96" s="3"/>
      <c r="DA96" s="3"/>
      <c r="DB96" s="3"/>
      <c r="DC96" s="3"/>
      <c r="DD96" s="3"/>
      <c r="DE96" s="3"/>
      <c r="DF96" s="3"/>
      <c r="DG96" s="3"/>
      <c r="DH96" s="3"/>
      <c r="DI96" s="3"/>
      <c r="DJ96" s="3"/>
      <c r="DK96" s="3"/>
      <c r="DL96" s="3"/>
      <c r="DM96" s="3"/>
      <c r="DN96" s="3"/>
      <c r="DO96" s="3"/>
      <c r="DP96" s="3"/>
      <c r="DQ96" s="3"/>
      <c r="DR96" s="3"/>
      <c r="DS96" s="3"/>
      <c r="DT96" s="3"/>
      <c r="DU96" s="3"/>
      <c r="DV96" s="3">
        <v>100</v>
      </c>
      <c r="DW96" s="3">
        <f ca="1"/>
        <v>100.76776185203343</v>
      </c>
      <c r="DX96" s="3">
        <f ca="1"/>
        <v>102.63989102872605</v>
      </c>
      <c r="DY96" s="3">
        <f ca="1"/>
        <v>104.13306188083669</v>
      </c>
      <c r="DZ96" s="3">
        <f ca="1"/>
        <v>103.30153330151217</v>
      </c>
      <c r="EA96" s="3"/>
      <c r="EB96" s="3"/>
      <c r="EC96" s="4">
        <f t="shared" ca="1" si="14"/>
        <v>3.3015333015121717E-2</v>
      </c>
      <c r="ED96" s="32">
        <f t="array" aca="1" ref="ED96" ca="1">STDEV(DW96:DZ96/DV96:DY96)*SQRT(12)</f>
        <v>4.050898208622767E-2</v>
      </c>
      <c r="EE96" s="7">
        <f t="shared" ca="1" si="15"/>
        <v>0.81501265435021486</v>
      </c>
    </row>
    <row r="97" spans="1:135" x14ac:dyDescent="0.35">
      <c r="A97" s="3" t="s">
        <v>88</v>
      </c>
      <c r="B97" s="3">
        <v>0</v>
      </c>
      <c r="C97" s="3">
        <v>0</v>
      </c>
      <c r="D97" s="3">
        <v>0</v>
      </c>
      <c r="E97" s="3">
        <v>20</v>
      </c>
      <c r="F97" s="3">
        <v>10</v>
      </c>
      <c r="G97" s="3">
        <v>20</v>
      </c>
      <c r="H97" s="3">
        <v>20</v>
      </c>
      <c r="I97" s="3">
        <v>0</v>
      </c>
      <c r="J97" s="3">
        <v>10</v>
      </c>
      <c r="K97" s="3">
        <v>20</v>
      </c>
      <c r="L97" s="3">
        <v>100</v>
      </c>
      <c r="M97" s="4">
        <v>0.12</v>
      </c>
      <c r="N97" s="4">
        <v>0.1</v>
      </c>
      <c r="O97" s="3">
        <v>1</v>
      </c>
      <c r="P97" s="3">
        <v>0</v>
      </c>
      <c r="Q97" s="3">
        <v>0</v>
      </c>
      <c r="R97" s="3">
        <v>0</v>
      </c>
      <c r="S97" s="3">
        <v>20.012311480455523</v>
      </c>
      <c r="T97" s="3">
        <v>10.049348758191085</v>
      </c>
      <c r="U97" s="3">
        <v>20.237358101135193</v>
      </c>
      <c r="V97" s="3">
        <v>20.222052067381316</v>
      </c>
      <c r="W97" s="3">
        <v>0</v>
      </c>
      <c r="X97" s="3">
        <v>10.343406593406595</v>
      </c>
      <c r="Y97" s="3">
        <v>20.156059497683493</v>
      </c>
      <c r="Z97" s="3">
        <f t="shared" si="8"/>
        <v>101.02053649825322</v>
      </c>
      <c r="AA97" s="3">
        <v>0</v>
      </c>
      <c r="AB97" s="3">
        <v>0</v>
      </c>
      <c r="AC97" s="3">
        <v>0</v>
      </c>
      <c r="AD97" s="3">
        <v>20.432953729352619</v>
      </c>
      <c r="AE97" s="3">
        <v>9.7427392605776237</v>
      </c>
      <c r="AF97" s="3">
        <v>20.643274853801174</v>
      </c>
      <c r="AG97" s="3">
        <v>19.931087289433385</v>
      </c>
      <c r="AH97" s="3">
        <v>0</v>
      </c>
      <c r="AI97" s="3">
        <v>10.650183150183151</v>
      </c>
      <c r="AJ97" s="3">
        <v>20.751036332601807</v>
      </c>
      <c r="AK97" s="3">
        <f t="shared" si="9"/>
        <v>102.15127461594977</v>
      </c>
      <c r="AL97" s="18"/>
      <c r="AM97" s="18"/>
      <c r="AN97" s="18"/>
      <c r="AO97" s="18"/>
      <c r="AP97" s="18"/>
      <c r="AQ97" s="18"/>
      <c r="AR97" s="18"/>
      <c r="AS97" s="18"/>
      <c r="AT97" s="18"/>
      <c r="AU97" s="18"/>
      <c r="AV97" s="22">
        <f t="array" ref="AV97">IF(ISNUMBER(AL97),SUM(ABS(AL97:AU97*AK97/100-AA97:AJ97))/2*0.005,0)</f>
        <v>0</v>
      </c>
      <c r="AW97" s="3">
        <f t="array" ref="AW97:BF97">IF(AV97=0,AA97:AJ97,AL97:AU97*(AK97-AV97)/100)</f>
        <v>0</v>
      </c>
      <c r="AX97" s="3">
        <v>0</v>
      </c>
      <c r="AY97" s="3">
        <v>0</v>
      </c>
      <c r="AZ97" s="3">
        <v>20.432953729352619</v>
      </c>
      <c r="BA97" s="3">
        <v>9.7427392605776237</v>
      </c>
      <c r="BB97" s="3">
        <v>20.643274853801174</v>
      </c>
      <c r="BC97" s="3">
        <v>19.931087289433385</v>
      </c>
      <c r="BD97" s="3">
        <v>0</v>
      </c>
      <c r="BE97" s="3">
        <v>10.650183150183151</v>
      </c>
      <c r="BF97" s="3">
        <v>20.751036332601807</v>
      </c>
      <c r="BG97" s="3">
        <f t="shared" si="12"/>
        <v>102.15127461594977</v>
      </c>
      <c r="BH97" s="3">
        <v>0</v>
      </c>
      <c r="BI97" s="3">
        <v>0</v>
      </c>
      <c r="BJ97" s="3">
        <v>0</v>
      </c>
      <c r="BK97" s="3">
        <v>20.96865686231941</v>
      </c>
      <c r="BL97" s="3">
        <v>10.358385243912306</v>
      </c>
      <c r="BM97" s="3">
        <v>21.020002411119613</v>
      </c>
      <c r="BN97" s="3">
        <v>20.352220520673811</v>
      </c>
      <c r="BO97" s="3">
        <v>0</v>
      </c>
      <c r="BP97" s="3">
        <v>10.78894775148847</v>
      </c>
      <c r="BQ97" s="3">
        <v>21.24744909186111</v>
      </c>
      <c r="BR97" s="3">
        <f t="shared" si="10"/>
        <v>104.73566188137472</v>
      </c>
      <c r="BS97" s="3">
        <v>0</v>
      </c>
      <c r="BT97" s="3">
        <v>0</v>
      </c>
      <c r="BU97" s="3">
        <v>0</v>
      </c>
      <c r="BV97" s="3">
        <v>20.550396339272261</v>
      </c>
      <c r="BW97" s="3">
        <v>9.9822020872097745</v>
      </c>
      <c r="BX97" s="3">
        <v>20.716527434390869</v>
      </c>
      <c r="BY97" s="3">
        <v>19.387442572741193</v>
      </c>
      <c r="BZ97" s="3">
        <v>0</v>
      </c>
      <c r="CA97" s="3">
        <v>10.763507574582496</v>
      </c>
      <c r="CB97" s="3">
        <v>21.537432782913577</v>
      </c>
      <c r="CC97" s="3">
        <f t="shared" si="11"/>
        <v>102.93750879111016</v>
      </c>
      <c r="CD97" s="3"/>
      <c r="CE97" s="3"/>
      <c r="CF97" s="3"/>
      <c r="CG97" s="3"/>
      <c r="CH97" s="3"/>
      <c r="CI97" s="3"/>
      <c r="CJ97" s="3"/>
      <c r="CK97" s="3"/>
      <c r="CL97" s="3"/>
      <c r="CM97" s="3"/>
      <c r="CN97" s="22">
        <f t="array" ref="CN97">IF(ISNUMBER(CD97),SUM(ABS(CD97:CM97*CC97/100-BS97:CB97))/2*0.005,0)</f>
        <v>0</v>
      </c>
      <c r="CO97" s="3">
        <f t="array" ref="CO97:CX97">IF(CN97=0,BS97:CB97,CD97:CM97*(CC97-CN97)/100)</f>
        <v>0</v>
      </c>
      <c r="CP97" s="3">
        <v>0</v>
      </c>
      <c r="CQ97" s="3">
        <v>0</v>
      </c>
      <c r="CR97" s="3">
        <v>20.550396339272261</v>
      </c>
      <c r="CS97" s="3">
        <v>9.9822020872097745</v>
      </c>
      <c r="CT97" s="3">
        <v>20.716527434390869</v>
      </c>
      <c r="CU97" s="3">
        <v>19.387442572741193</v>
      </c>
      <c r="CV97" s="3">
        <v>0</v>
      </c>
      <c r="CW97" s="3">
        <v>10.763507574582496</v>
      </c>
      <c r="CX97" s="3">
        <v>21.537432782913577</v>
      </c>
      <c r="CY97" s="3">
        <f t="shared" si="13"/>
        <v>102.93750879111016</v>
      </c>
      <c r="CZ97" s="3"/>
      <c r="DA97" s="3"/>
      <c r="DB97" s="3"/>
      <c r="DC97" s="3"/>
      <c r="DD97" s="3"/>
      <c r="DE97" s="3"/>
      <c r="DF97" s="3"/>
      <c r="DG97" s="3"/>
      <c r="DH97" s="3"/>
      <c r="DI97" s="3"/>
      <c r="DJ97" s="3"/>
      <c r="DK97" s="3"/>
      <c r="DL97" s="3"/>
      <c r="DM97" s="3"/>
      <c r="DN97" s="3"/>
      <c r="DO97" s="3"/>
      <c r="DP97" s="3"/>
      <c r="DQ97" s="3"/>
      <c r="DR97" s="3"/>
      <c r="DS97" s="3"/>
      <c r="DT97" s="3"/>
      <c r="DU97" s="3"/>
      <c r="DV97" s="3">
        <v>100</v>
      </c>
      <c r="DW97" s="3">
        <f ca="1"/>
        <v>101.02053649825322</v>
      </c>
      <c r="DX97" s="3">
        <f ca="1"/>
        <v>102.15127461594977</v>
      </c>
      <c r="DY97" s="3">
        <f ca="1"/>
        <v>104.73566188137472</v>
      </c>
      <c r="DZ97" s="3">
        <f ca="1"/>
        <v>102.93750879111016</v>
      </c>
      <c r="EA97" s="3"/>
      <c r="EB97" s="3"/>
      <c r="EC97" s="4">
        <f t="shared" ca="1" si="14"/>
        <v>2.9375087911101661E-2</v>
      </c>
      <c r="ED97" s="32">
        <f t="array" aca="1" ref="ED97" ca="1">STDEV(DW97:DZ97/DV97:DY97)*SQRT(12)</f>
        <v>6.1522791992813207E-2</v>
      </c>
      <c r="EE97" s="7">
        <f t="shared" ca="1" si="15"/>
        <v>0.47746675597123606</v>
      </c>
    </row>
    <row r="98" spans="1:135" x14ac:dyDescent="0.35">
      <c r="A98" s="3" t="s">
        <v>91</v>
      </c>
      <c r="B98" s="3">
        <v>0</v>
      </c>
      <c r="C98" s="3">
        <v>0</v>
      </c>
      <c r="D98" s="3">
        <v>0</v>
      </c>
      <c r="E98" s="3">
        <v>0</v>
      </c>
      <c r="F98" s="3">
        <v>100</v>
      </c>
      <c r="G98" s="3">
        <v>0</v>
      </c>
      <c r="H98" s="3">
        <v>0</v>
      </c>
      <c r="I98" s="3">
        <v>0</v>
      </c>
      <c r="J98" s="3">
        <v>0</v>
      </c>
      <c r="K98" s="3">
        <v>0</v>
      </c>
      <c r="L98" s="3">
        <v>100</v>
      </c>
      <c r="M98" s="4">
        <v>0.1</v>
      </c>
      <c r="N98" s="4">
        <v>0.1</v>
      </c>
      <c r="O98" s="3">
        <v>1</v>
      </c>
      <c r="P98" s="3">
        <v>0</v>
      </c>
      <c r="Q98" s="3">
        <v>0</v>
      </c>
      <c r="R98" s="3">
        <v>0</v>
      </c>
      <c r="S98" s="3">
        <v>0</v>
      </c>
      <c r="T98" s="3">
        <v>100.49348758191086</v>
      </c>
      <c r="U98" s="3">
        <v>0</v>
      </c>
      <c r="V98" s="3">
        <v>0</v>
      </c>
      <c r="W98" s="3">
        <v>0</v>
      </c>
      <c r="X98" s="3">
        <v>0</v>
      </c>
      <c r="Y98" s="3">
        <v>0</v>
      </c>
      <c r="Z98" s="3">
        <f t="shared" si="8"/>
        <v>100.49348758191086</v>
      </c>
      <c r="AA98" s="3">
        <v>0</v>
      </c>
      <c r="AB98" s="3">
        <v>0</v>
      </c>
      <c r="AC98" s="3">
        <v>0</v>
      </c>
      <c r="AD98" s="3">
        <v>0</v>
      </c>
      <c r="AE98" s="3">
        <v>97.427392605776248</v>
      </c>
      <c r="AF98" s="3">
        <v>0</v>
      </c>
      <c r="AG98" s="3">
        <v>0</v>
      </c>
      <c r="AH98" s="3">
        <v>0</v>
      </c>
      <c r="AI98" s="3">
        <v>0</v>
      </c>
      <c r="AJ98" s="3">
        <v>0</v>
      </c>
      <c r="AK98" s="3">
        <f t="shared" si="9"/>
        <v>97.427392605776248</v>
      </c>
      <c r="AL98" s="18"/>
      <c r="AM98" s="18"/>
      <c r="AN98" s="18"/>
      <c r="AO98" s="18"/>
      <c r="AP98" s="18"/>
      <c r="AQ98" s="18"/>
      <c r="AR98" s="18"/>
      <c r="AS98" s="18"/>
      <c r="AT98" s="18"/>
      <c r="AU98" s="18"/>
      <c r="AV98" s="22">
        <f t="array" ref="AV98">IF(ISNUMBER(AL98),SUM(ABS(AL98:AU98*AK98/100-AA98:AJ98))/2*0.005,0)</f>
        <v>0</v>
      </c>
      <c r="AW98" s="3">
        <f t="array" ref="AW98:BF98">IF(AV98=0,AA98:AJ98,AL98:AU98*(AK98-AV98)/100)</f>
        <v>0</v>
      </c>
      <c r="AX98" s="3">
        <v>0</v>
      </c>
      <c r="AY98" s="3">
        <v>0</v>
      </c>
      <c r="AZ98" s="3">
        <v>0</v>
      </c>
      <c r="BA98" s="3">
        <v>97.427392605776248</v>
      </c>
      <c r="BB98" s="3">
        <v>0</v>
      </c>
      <c r="BC98" s="3">
        <v>0</v>
      </c>
      <c r="BD98" s="3">
        <v>0</v>
      </c>
      <c r="BE98" s="3">
        <v>0</v>
      </c>
      <c r="BF98" s="3">
        <v>0</v>
      </c>
      <c r="BG98" s="3">
        <f t="shared" si="12"/>
        <v>97.427392605776248</v>
      </c>
      <c r="BH98" s="3">
        <v>0</v>
      </c>
      <c r="BI98" s="3">
        <v>0</v>
      </c>
      <c r="BJ98" s="3">
        <v>0</v>
      </c>
      <c r="BK98" s="3">
        <v>0</v>
      </c>
      <c r="BL98" s="3">
        <v>103.58385243912306</v>
      </c>
      <c r="BM98" s="3">
        <v>0</v>
      </c>
      <c r="BN98" s="3">
        <v>0</v>
      </c>
      <c r="BO98" s="3">
        <v>0</v>
      </c>
      <c r="BP98" s="3">
        <v>0</v>
      </c>
      <c r="BQ98" s="3">
        <v>0</v>
      </c>
      <c r="BR98" s="3">
        <f t="shared" si="10"/>
        <v>103.58385243912306</v>
      </c>
      <c r="BS98" s="3">
        <v>0</v>
      </c>
      <c r="BT98" s="3">
        <v>0</v>
      </c>
      <c r="BU98" s="3">
        <v>0</v>
      </c>
      <c r="BV98" s="3">
        <v>0</v>
      </c>
      <c r="BW98" s="3">
        <v>99.822020872097752</v>
      </c>
      <c r="BX98" s="3">
        <v>0</v>
      </c>
      <c r="BY98" s="3">
        <v>0</v>
      </c>
      <c r="BZ98" s="3">
        <v>0</v>
      </c>
      <c r="CA98" s="3">
        <v>0</v>
      </c>
      <c r="CB98" s="3">
        <v>0</v>
      </c>
      <c r="CC98" s="3">
        <f t="shared" si="11"/>
        <v>99.822020872097752</v>
      </c>
      <c r="CD98" s="3"/>
      <c r="CE98" s="3"/>
      <c r="CF98" s="3"/>
      <c r="CG98" s="3"/>
      <c r="CH98" s="3"/>
      <c r="CI98" s="3"/>
      <c r="CJ98" s="3"/>
      <c r="CK98" s="3"/>
      <c r="CL98" s="3"/>
      <c r="CM98" s="3"/>
      <c r="CN98" s="22">
        <f t="array" ref="CN98">IF(ISNUMBER(CD98),SUM(ABS(CD98:CM98*CC98/100-BS98:CB98))/2*0.005,0)</f>
        <v>0</v>
      </c>
      <c r="CO98" s="3">
        <f t="array" ref="CO98:CX98">IF(CN98=0,BS98:CB98,CD98:CM98*(CC98-CN98)/100)</f>
        <v>0</v>
      </c>
      <c r="CP98" s="3">
        <v>0</v>
      </c>
      <c r="CQ98" s="3">
        <v>0</v>
      </c>
      <c r="CR98" s="3">
        <v>0</v>
      </c>
      <c r="CS98" s="3">
        <v>99.822020872097752</v>
      </c>
      <c r="CT98" s="3">
        <v>0</v>
      </c>
      <c r="CU98" s="3">
        <v>0</v>
      </c>
      <c r="CV98" s="3">
        <v>0</v>
      </c>
      <c r="CW98" s="3">
        <v>0</v>
      </c>
      <c r="CX98" s="3">
        <v>0</v>
      </c>
      <c r="CY98" s="3">
        <f t="shared" si="13"/>
        <v>99.822020872097752</v>
      </c>
      <c r="CZ98" s="3"/>
      <c r="DA98" s="3"/>
      <c r="DB98" s="3"/>
      <c r="DC98" s="3"/>
      <c r="DD98" s="3"/>
      <c r="DE98" s="3"/>
      <c r="DF98" s="3"/>
      <c r="DG98" s="3"/>
      <c r="DH98" s="3"/>
      <c r="DI98" s="3"/>
      <c r="DJ98" s="3"/>
      <c r="DK98" s="3"/>
      <c r="DL98" s="3"/>
      <c r="DM98" s="3"/>
      <c r="DN98" s="3"/>
      <c r="DO98" s="3"/>
      <c r="DP98" s="3"/>
      <c r="DQ98" s="3"/>
      <c r="DR98" s="3"/>
      <c r="DS98" s="3"/>
      <c r="DT98" s="3"/>
      <c r="DU98" s="3"/>
      <c r="DV98" s="3">
        <v>100</v>
      </c>
      <c r="DW98" s="3">
        <f ca="1"/>
        <v>100.49348758191086</v>
      </c>
      <c r="DX98" s="3">
        <f ca="1"/>
        <v>97.427392605776248</v>
      </c>
      <c r="DY98" s="3">
        <f ca="1"/>
        <v>103.58385243912306</v>
      </c>
      <c r="DZ98" s="3">
        <f ca="1"/>
        <v>99.822020872097752</v>
      </c>
      <c r="EA98" s="3"/>
      <c r="EB98" s="3"/>
      <c r="EC98" s="4">
        <f t="shared" ca="1" si="14"/>
        <v>-1.7797912790225023E-3</v>
      </c>
      <c r="ED98" s="32">
        <f t="array" aca="1" ref="ED98" ca="1">STDEV(DW98:DZ98/DV98:DY98)*SQRT(12)</f>
        <v>0.15832535399417433</v>
      </c>
      <c r="EE98" s="7">
        <f t="shared" ca="1" si="15"/>
        <v>-1.1241353542705427E-2</v>
      </c>
    </row>
    <row r="99" spans="1:135" x14ac:dyDescent="0.35">
      <c r="A99" s="3" t="s">
        <v>98</v>
      </c>
      <c r="B99" s="3">
        <v>0</v>
      </c>
      <c r="C99" s="3">
        <v>0</v>
      </c>
      <c r="D99" s="3">
        <v>0</v>
      </c>
      <c r="E99" s="3">
        <v>0</v>
      </c>
      <c r="F99" s="3">
        <v>0</v>
      </c>
      <c r="G99" s="3">
        <v>20</v>
      </c>
      <c r="H99" s="3">
        <v>0</v>
      </c>
      <c r="I99" s="3">
        <v>40</v>
      </c>
      <c r="J99" s="3">
        <v>0</v>
      </c>
      <c r="K99" s="3">
        <v>40</v>
      </c>
      <c r="L99" s="3">
        <v>100</v>
      </c>
      <c r="M99" s="4">
        <v>7.4999999999999997E-2</v>
      </c>
      <c r="N99" s="4">
        <v>9.7500000000000003E-2</v>
      </c>
      <c r="O99" s="3">
        <v>1.1000000000000001</v>
      </c>
      <c r="P99" s="3">
        <v>0</v>
      </c>
      <c r="Q99" s="3">
        <v>0</v>
      </c>
      <c r="R99" s="3">
        <v>0</v>
      </c>
      <c r="S99" s="3">
        <v>0</v>
      </c>
      <c r="T99" s="3">
        <v>0</v>
      </c>
      <c r="U99" s="3">
        <v>20.237358101135193</v>
      </c>
      <c r="V99" s="3">
        <v>0</v>
      </c>
      <c r="W99" s="3">
        <v>40.666666666666664</v>
      </c>
      <c r="X99" s="3">
        <v>0</v>
      </c>
      <c r="Y99" s="3">
        <v>40.312118995366987</v>
      </c>
      <c r="Z99" s="3">
        <f t="shared" si="8"/>
        <v>101.21614376316884</v>
      </c>
      <c r="AA99" s="3">
        <v>0</v>
      </c>
      <c r="AB99" s="3">
        <v>0</v>
      </c>
      <c r="AC99" s="3">
        <v>0</v>
      </c>
      <c r="AD99" s="3">
        <v>0</v>
      </c>
      <c r="AE99" s="3">
        <v>0</v>
      </c>
      <c r="AF99" s="3">
        <v>20.643274853801174</v>
      </c>
      <c r="AG99" s="3">
        <v>0</v>
      </c>
      <c r="AH99" s="3">
        <v>41.31547619047619</v>
      </c>
      <c r="AI99" s="3">
        <v>0</v>
      </c>
      <c r="AJ99" s="3">
        <v>41.502072665203613</v>
      </c>
      <c r="AK99" s="3">
        <f t="shared" si="9"/>
        <v>103.46082370948098</v>
      </c>
      <c r="AL99" s="18"/>
      <c r="AM99" s="18"/>
      <c r="AN99" s="18"/>
      <c r="AO99" s="18"/>
      <c r="AP99" s="18"/>
      <c r="AQ99" s="18"/>
      <c r="AR99" s="18"/>
      <c r="AS99" s="18"/>
      <c r="AT99" s="18"/>
      <c r="AU99" s="18"/>
      <c r="AV99" s="22">
        <f t="array" ref="AV99">IF(ISNUMBER(AL99),SUM(ABS(AL99:AU99*AK99/100-AA99:AJ99))/2*0.005,0)</f>
        <v>0</v>
      </c>
      <c r="AW99" s="3">
        <f t="array" ref="AW99:BF99">IF(AV99=0,AA99:AJ99,AL99:AU99*(AK99-AV99)/100)</f>
        <v>0</v>
      </c>
      <c r="AX99" s="3">
        <v>0</v>
      </c>
      <c r="AY99" s="3">
        <v>0</v>
      </c>
      <c r="AZ99" s="3">
        <v>0</v>
      </c>
      <c r="BA99" s="3">
        <v>0</v>
      </c>
      <c r="BB99" s="3">
        <v>20.643274853801174</v>
      </c>
      <c r="BC99" s="3">
        <v>0</v>
      </c>
      <c r="BD99" s="3">
        <v>41.31547619047619</v>
      </c>
      <c r="BE99" s="3">
        <v>0</v>
      </c>
      <c r="BF99" s="3">
        <v>41.502072665203613</v>
      </c>
      <c r="BG99" s="3">
        <f t="shared" si="12"/>
        <v>103.46082370948098</v>
      </c>
      <c r="BH99" s="3">
        <v>0</v>
      </c>
      <c r="BI99" s="3">
        <v>0</v>
      </c>
      <c r="BJ99" s="3">
        <v>0</v>
      </c>
      <c r="BK99" s="3">
        <v>0</v>
      </c>
      <c r="BL99" s="3">
        <v>0</v>
      </c>
      <c r="BM99" s="3">
        <v>21.020002411119613</v>
      </c>
      <c r="BN99" s="3">
        <v>0</v>
      </c>
      <c r="BO99" s="3">
        <v>41.693566157090146</v>
      </c>
      <c r="BP99" s="3">
        <v>0</v>
      </c>
      <c r="BQ99" s="3">
        <v>42.494898183722221</v>
      </c>
      <c r="BR99" s="3">
        <f t="shared" si="10"/>
        <v>105.20846675193198</v>
      </c>
      <c r="BS99" s="3">
        <v>0</v>
      </c>
      <c r="BT99" s="3">
        <v>0</v>
      </c>
      <c r="BU99" s="3">
        <v>0</v>
      </c>
      <c r="BV99" s="3">
        <v>0</v>
      </c>
      <c r="BW99" s="3">
        <v>0</v>
      </c>
      <c r="BX99" s="3">
        <v>20.716527434390869</v>
      </c>
      <c r="BY99" s="3">
        <v>0</v>
      </c>
      <c r="BZ99" s="3">
        <v>40.608082059392025</v>
      </c>
      <c r="CA99" s="3">
        <v>0</v>
      </c>
      <c r="CB99" s="3">
        <v>43.074865565827153</v>
      </c>
      <c r="CC99" s="3">
        <f t="shared" si="11"/>
        <v>104.39947505961004</v>
      </c>
      <c r="CD99" s="3"/>
      <c r="CE99" s="3"/>
      <c r="CF99" s="3"/>
      <c r="CG99" s="3"/>
      <c r="CH99" s="3"/>
      <c r="CI99" s="3"/>
      <c r="CJ99" s="3"/>
      <c r="CK99" s="3"/>
      <c r="CL99" s="3"/>
      <c r="CM99" s="3"/>
      <c r="CN99" s="22">
        <f t="array" ref="CN99">IF(ISNUMBER(CD99),SUM(ABS(CD99:CM99*CC99/100-BS99:CB99))/2*0.005,0)</f>
        <v>0</v>
      </c>
      <c r="CO99" s="3">
        <f t="array" ref="CO99:CX99">IF(CN99=0,BS99:CB99,CD99:CM99*(CC99-CN99)/100)</f>
        <v>0</v>
      </c>
      <c r="CP99" s="3">
        <v>0</v>
      </c>
      <c r="CQ99" s="3">
        <v>0</v>
      </c>
      <c r="CR99" s="3">
        <v>0</v>
      </c>
      <c r="CS99" s="3">
        <v>0</v>
      </c>
      <c r="CT99" s="3">
        <v>20.716527434390869</v>
      </c>
      <c r="CU99" s="3">
        <v>0</v>
      </c>
      <c r="CV99" s="3">
        <v>40.608082059392025</v>
      </c>
      <c r="CW99" s="3">
        <v>0</v>
      </c>
      <c r="CX99" s="3">
        <v>43.074865565827153</v>
      </c>
      <c r="CY99" s="3">
        <f t="shared" si="13"/>
        <v>104.39947505961004</v>
      </c>
      <c r="CZ99" s="3"/>
      <c r="DA99" s="3"/>
      <c r="DB99" s="3"/>
      <c r="DC99" s="3"/>
      <c r="DD99" s="3"/>
      <c r="DE99" s="3"/>
      <c r="DF99" s="3"/>
      <c r="DG99" s="3"/>
      <c r="DH99" s="3"/>
      <c r="DI99" s="3"/>
      <c r="DJ99" s="3"/>
      <c r="DK99" s="3"/>
      <c r="DL99" s="3"/>
      <c r="DM99" s="3"/>
      <c r="DN99" s="3"/>
      <c r="DO99" s="3"/>
      <c r="DP99" s="3"/>
      <c r="DQ99" s="3"/>
      <c r="DR99" s="3"/>
      <c r="DS99" s="3"/>
      <c r="DT99" s="3"/>
      <c r="DU99" s="3"/>
      <c r="DV99" s="3">
        <v>100</v>
      </c>
      <c r="DW99" s="3">
        <f ca="1"/>
        <v>101.21614376316884</v>
      </c>
      <c r="DX99" s="3">
        <f ca="1"/>
        <v>103.46082370948098</v>
      </c>
      <c r="DY99" s="3">
        <f ca="1"/>
        <v>105.20846675193198</v>
      </c>
      <c r="DZ99" s="3">
        <f ca="1"/>
        <v>104.39947505961004</v>
      </c>
      <c r="EA99" s="3"/>
      <c r="EB99" s="3"/>
      <c r="EC99" s="4">
        <f t="shared" ca="1" si="14"/>
        <v>4.3994750596100474E-2</v>
      </c>
      <c r="ED99" s="32">
        <f t="array" aca="1" ref="ED99" ca="1">STDEV(DW99:DZ99/DV99:DY99)*SQRT(12)</f>
        <v>4.5176616673708633E-2</v>
      </c>
      <c r="EE99" s="7">
        <f t="shared" ca="1" si="15"/>
        <v>0.97383898652384104</v>
      </c>
    </row>
    <row r="100" spans="1:135" x14ac:dyDescent="0.35">
      <c r="A100" s="3" t="s">
        <v>67</v>
      </c>
      <c r="B100" s="3">
        <v>0</v>
      </c>
      <c r="C100" s="3">
        <v>0</v>
      </c>
      <c r="D100" s="3">
        <v>0</v>
      </c>
      <c r="E100" s="3">
        <v>0</v>
      </c>
      <c r="F100" s="3">
        <v>50</v>
      </c>
      <c r="G100" s="3">
        <v>0</v>
      </c>
      <c r="H100" s="3">
        <v>0</v>
      </c>
      <c r="I100" s="3">
        <v>50</v>
      </c>
      <c r="J100" s="3">
        <v>0</v>
      </c>
      <c r="K100" s="3">
        <v>0</v>
      </c>
      <c r="L100" s="3">
        <v>100</v>
      </c>
      <c r="M100" s="4">
        <v>0.08</v>
      </c>
      <c r="N100" s="4">
        <v>0.13</v>
      </c>
      <c r="O100" s="7">
        <v>0.61538461538461542</v>
      </c>
      <c r="P100" s="3">
        <v>0</v>
      </c>
      <c r="Q100" s="3">
        <v>0</v>
      </c>
      <c r="R100" s="3">
        <v>0</v>
      </c>
      <c r="S100" s="3">
        <v>0</v>
      </c>
      <c r="T100" s="3">
        <v>50.246743790955428</v>
      </c>
      <c r="U100" s="3">
        <v>0</v>
      </c>
      <c r="V100" s="3">
        <v>0</v>
      </c>
      <c r="W100" s="3">
        <v>50.833333333333329</v>
      </c>
      <c r="X100" s="3">
        <v>0</v>
      </c>
      <c r="Y100" s="3">
        <v>0</v>
      </c>
      <c r="Z100" s="3">
        <f t="shared" si="8"/>
        <v>101.08007712428875</v>
      </c>
      <c r="AA100" s="3">
        <v>0</v>
      </c>
      <c r="AB100" s="3">
        <v>0</v>
      </c>
      <c r="AC100" s="3">
        <v>0</v>
      </c>
      <c r="AD100" s="3">
        <v>0</v>
      </c>
      <c r="AE100" s="3">
        <v>48.713696302888124</v>
      </c>
      <c r="AF100" s="3">
        <v>0</v>
      </c>
      <c r="AG100" s="3">
        <v>0</v>
      </c>
      <c r="AH100" s="3">
        <v>51.644345238095234</v>
      </c>
      <c r="AI100" s="3">
        <v>0</v>
      </c>
      <c r="AJ100" s="3">
        <v>0</v>
      </c>
      <c r="AK100" s="3">
        <f t="shared" si="9"/>
        <v>100.35804154098335</v>
      </c>
      <c r="AL100" s="18"/>
      <c r="AM100" s="18"/>
      <c r="AN100" s="18"/>
      <c r="AO100" s="18"/>
      <c r="AP100" s="18"/>
      <c r="AQ100" s="18"/>
      <c r="AR100" s="18"/>
      <c r="AS100" s="18"/>
      <c r="AT100" s="18"/>
      <c r="AU100" s="18"/>
      <c r="AV100" s="22">
        <f t="array" ref="AV100">IF(ISNUMBER(AL100),SUM(ABS(AL100:AU100*AK100/100-AA100:AJ100))/2*0.005,0)</f>
        <v>0</v>
      </c>
      <c r="AW100" s="3">
        <f t="array" ref="AW100:BF100">IF(AV100=0,AA100:AJ100,AL100:AU100*(AK100-AV100)/100)</f>
        <v>0</v>
      </c>
      <c r="AX100" s="3">
        <v>0</v>
      </c>
      <c r="AY100" s="3">
        <v>0</v>
      </c>
      <c r="AZ100" s="3">
        <v>0</v>
      </c>
      <c r="BA100" s="3">
        <v>48.713696302888124</v>
      </c>
      <c r="BB100" s="3">
        <v>0</v>
      </c>
      <c r="BC100" s="3">
        <v>0</v>
      </c>
      <c r="BD100" s="3">
        <v>51.644345238095234</v>
      </c>
      <c r="BE100" s="3">
        <v>0</v>
      </c>
      <c r="BF100" s="3">
        <v>0</v>
      </c>
      <c r="BG100" s="3">
        <f t="shared" si="12"/>
        <v>100.35804154098335</v>
      </c>
      <c r="BH100" s="3">
        <v>0</v>
      </c>
      <c r="BI100" s="3">
        <v>0</v>
      </c>
      <c r="BJ100" s="3">
        <v>0</v>
      </c>
      <c r="BK100" s="3">
        <v>0</v>
      </c>
      <c r="BL100" s="3">
        <v>51.791926219561532</v>
      </c>
      <c r="BM100" s="3">
        <v>0</v>
      </c>
      <c r="BN100" s="3">
        <v>0</v>
      </c>
      <c r="BO100" s="3">
        <v>52.116957696362682</v>
      </c>
      <c r="BP100" s="3">
        <v>0</v>
      </c>
      <c r="BQ100" s="3">
        <v>0</v>
      </c>
      <c r="BR100" s="3">
        <f t="shared" si="10"/>
        <v>103.90888391592421</v>
      </c>
      <c r="BS100" s="3">
        <v>0</v>
      </c>
      <c r="BT100" s="3">
        <v>0</v>
      </c>
      <c r="BU100" s="3">
        <v>0</v>
      </c>
      <c r="BV100" s="3">
        <v>0</v>
      </c>
      <c r="BW100" s="3">
        <v>49.911010436048876</v>
      </c>
      <c r="BX100" s="3">
        <v>0</v>
      </c>
      <c r="BY100" s="3">
        <v>0</v>
      </c>
      <c r="BZ100" s="3">
        <v>50.760102574240037</v>
      </c>
      <c r="CA100" s="3">
        <v>0</v>
      </c>
      <c r="CB100" s="3">
        <v>0</v>
      </c>
      <c r="CC100" s="3">
        <f t="shared" si="11"/>
        <v>100.67111301028891</v>
      </c>
      <c r="CD100" s="3"/>
      <c r="CE100" s="3"/>
      <c r="CF100" s="3"/>
      <c r="CG100" s="3"/>
      <c r="CH100" s="3"/>
      <c r="CI100" s="3"/>
      <c r="CJ100" s="3"/>
      <c r="CK100" s="3"/>
      <c r="CL100" s="3"/>
      <c r="CM100" s="3"/>
      <c r="CN100" s="22">
        <f t="array" ref="CN100">IF(ISNUMBER(CD100),SUM(ABS(CD100:CM100*CC100/100-BS100:CB100))/2*0.005,0)</f>
        <v>0</v>
      </c>
      <c r="CO100" s="3">
        <f t="array" ref="CO100:CX100">IF(CN100=0,BS100:CB100,CD100:CM100*(CC100-CN100)/100)</f>
        <v>0</v>
      </c>
      <c r="CP100" s="3">
        <v>0</v>
      </c>
      <c r="CQ100" s="3">
        <v>0</v>
      </c>
      <c r="CR100" s="3">
        <v>0</v>
      </c>
      <c r="CS100" s="3">
        <v>49.911010436048876</v>
      </c>
      <c r="CT100" s="3">
        <v>0</v>
      </c>
      <c r="CU100" s="3">
        <v>0</v>
      </c>
      <c r="CV100" s="3">
        <v>50.760102574240037</v>
      </c>
      <c r="CW100" s="3">
        <v>0</v>
      </c>
      <c r="CX100" s="3">
        <v>0</v>
      </c>
      <c r="CY100" s="3">
        <f t="shared" si="13"/>
        <v>100.67111301028891</v>
      </c>
      <c r="CZ100" s="3"/>
      <c r="DA100" s="3"/>
      <c r="DB100" s="3"/>
      <c r="DC100" s="3"/>
      <c r="DD100" s="3"/>
      <c r="DE100" s="3"/>
      <c r="DF100" s="3"/>
      <c r="DG100" s="3"/>
      <c r="DH100" s="3"/>
      <c r="DI100" s="3"/>
      <c r="DJ100" s="3"/>
      <c r="DK100" s="3"/>
      <c r="DL100" s="3"/>
      <c r="DM100" s="3"/>
      <c r="DN100" s="3"/>
      <c r="DO100" s="3"/>
      <c r="DP100" s="3"/>
      <c r="DQ100" s="3"/>
      <c r="DR100" s="3"/>
      <c r="DS100" s="3"/>
      <c r="DT100" s="3"/>
      <c r="DU100" s="3"/>
      <c r="DV100" s="3">
        <v>100</v>
      </c>
      <c r="DW100" s="3">
        <f ca="1"/>
        <v>101.08007712428875</v>
      </c>
      <c r="DX100" s="3">
        <f ca="1"/>
        <v>100.35804154098335</v>
      </c>
      <c r="DY100" s="3">
        <f ca="1"/>
        <v>103.90888391592421</v>
      </c>
      <c r="DZ100" s="3">
        <f ca="1"/>
        <v>100.67111301028891</v>
      </c>
      <c r="EA100" s="3"/>
      <c r="EB100" s="3"/>
      <c r="EC100" s="4">
        <f t="shared" ca="1" si="14"/>
        <v>6.7111301028890402E-3</v>
      </c>
      <c r="ED100" s="32">
        <f t="array" aca="1" ref="ED100" ca="1">STDEV(DW100:DZ100/DV100:DY100)*SQRT(12)</f>
        <v>9.7467027380527246E-2</v>
      </c>
      <c r="EE100" s="7">
        <f t="shared" ca="1" si="15"/>
        <v>6.8855389183951288E-2</v>
      </c>
    </row>
    <row r="101" spans="1:135" x14ac:dyDescent="0.35">
      <c r="A101" s="3" t="s">
        <v>53</v>
      </c>
      <c r="B101" s="3">
        <v>0</v>
      </c>
      <c r="C101" s="3">
        <v>0</v>
      </c>
      <c r="D101" s="3">
        <v>0</v>
      </c>
      <c r="E101" s="3">
        <v>0</v>
      </c>
      <c r="F101" s="3">
        <v>0</v>
      </c>
      <c r="G101" s="3">
        <v>0</v>
      </c>
      <c r="H101" s="3">
        <v>0</v>
      </c>
      <c r="I101" s="3">
        <v>0</v>
      </c>
      <c r="J101" s="3">
        <v>0</v>
      </c>
      <c r="K101" s="3">
        <v>100</v>
      </c>
      <c r="L101" s="3">
        <v>100</v>
      </c>
      <c r="M101" s="4">
        <v>0.12</v>
      </c>
      <c r="N101" s="4">
        <v>0.15</v>
      </c>
      <c r="O101" s="3">
        <v>0.8</v>
      </c>
      <c r="P101" s="3">
        <v>0</v>
      </c>
      <c r="Q101" s="3">
        <v>0</v>
      </c>
      <c r="R101" s="3">
        <v>0</v>
      </c>
      <c r="S101" s="3">
        <v>0</v>
      </c>
      <c r="T101" s="3">
        <v>0</v>
      </c>
      <c r="U101" s="3">
        <v>0</v>
      </c>
      <c r="V101" s="3">
        <v>0</v>
      </c>
      <c r="W101" s="3">
        <v>0</v>
      </c>
      <c r="X101" s="3">
        <v>0</v>
      </c>
      <c r="Y101" s="3">
        <v>100.78029748841746</v>
      </c>
      <c r="Z101" s="3">
        <f t="shared" si="8"/>
        <v>100.78029748841746</v>
      </c>
      <c r="AA101" s="3">
        <v>0</v>
      </c>
      <c r="AB101" s="3">
        <v>0</v>
      </c>
      <c r="AC101" s="3">
        <v>0</v>
      </c>
      <c r="AD101" s="3">
        <v>0</v>
      </c>
      <c r="AE101" s="3">
        <v>0</v>
      </c>
      <c r="AF101" s="3">
        <v>0</v>
      </c>
      <c r="AG101" s="3">
        <v>0</v>
      </c>
      <c r="AH101" s="3">
        <v>0</v>
      </c>
      <c r="AI101" s="3">
        <v>0</v>
      </c>
      <c r="AJ101" s="3">
        <v>103.75518166300903</v>
      </c>
      <c r="AK101" s="3">
        <f t="shared" si="9"/>
        <v>103.75518166300903</v>
      </c>
      <c r="AL101" s="18"/>
      <c r="AM101" s="18"/>
      <c r="AN101" s="18"/>
      <c r="AO101" s="18"/>
      <c r="AP101" s="18"/>
      <c r="AQ101" s="18"/>
      <c r="AR101" s="18"/>
      <c r="AS101" s="18"/>
      <c r="AT101" s="18"/>
      <c r="AU101" s="18"/>
      <c r="AV101" s="22">
        <f t="array" ref="AV101">IF(ISNUMBER(AL101),SUM(ABS(AL101:AU101*AK101/100-AA101:AJ101))/2*0.005,0)</f>
        <v>0</v>
      </c>
      <c r="AW101" s="3">
        <f t="array" ref="AW101:BF101">IF(AV101=0,AA101:AJ101,AL101:AU101*(AK101-AV101)/100)</f>
        <v>0</v>
      </c>
      <c r="AX101" s="3">
        <v>0</v>
      </c>
      <c r="AY101" s="3">
        <v>0</v>
      </c>
      <c r="AZ101" s="3">
        <v>0</v>
      </c>
      <c r="BA101" s="3">
        <v>0</v>
      </c>
      <c r="BB101" s="3">
        <v>0</v>
      </c>
      <c r="BC101" s="3">
        <v>0</v>
      </c>
      <c r="BD101" s="3">
        <v>0</v>
      </c>
      <c r="BE101" s="3">
        <v>0</v>
      </c>
      <c r="BF101" s="3">
        <v>103.75518166300903</v>
      </c>
      <c r="BG101" s="3">
        <f t="shared" si="12"/>
        <v>103.75518166300903</v>
      </c>
      <c r="BH101" s="3">
        <v>0</v>
      </c>
      <c r="BI101" s="3">
        <v>0</v>
      </c>
      <c r="BJ101" s="3">
        <v>0</v>
      </c>
      <c r="BK101" s="3">
        <v>0</v>
      </c>
      <c r="BL101" s="3">
        <v>0</v>
      </c>
      <c r="BM101" s="3">
        <v>0</v>
      </c>
      <c r="BN101" s="3">
        <v>0</v>
      </c>
      <c r="BO101" s="3">
        <v>0</v>
      </c>
      <c r="BP101" s="3">
        <v>0</v>
      </c>
      <c r="BQ101" s="3">
        <v>106.23724545930554</v>
      </c>
      <c r="BR101" s="3">
        <f t="shared" si="10"/>
        <v>106.23724545930554</v>
      </c>
      <c r="BS101" s="3">
        <v>0</v>
      </c>
      <c r="BT101" s="3">
        <v>0</v>
      </c>
      <c r="BU101" s="3">
        <v>0</v>
      </c>
      <c r="BV101" s="3">
        <v>0</v>
      </c>
      <c r="BW101" s="3">
        <v>0</v>
      </c>
      <c r="BX101" s="3">
        <v>0</v>
      </c>
      <c r="BY101" s="3">
        <v>0</v>
      </c>
      <c r="BZ101" s="3">
        <v>0</v>
      </c>
      <c r="CA101" s="3">
        <v>0</v>
      </c>
      <c r="CB101" s="3">
        <v>107.68716391456788</v>
      </c>
      <c r="CC101" s="3">
        <f t="shared" si="11"/>
        <v>107.68716391456788</v>
      </c>
      <c r="CD101" s="3"/>
      <c r="CE101" s="3"/>
      <c r="CF101" s="3"/>
      <c r="CG101" s="3"/>
      <c r="CH101" s="3"/>
      <c r="CI101" s="3"/>
      <c r="CJ101" s="3"/>
      <c r="CK101" s="3"/>
      <c r="CL101" s="3"/>
      <c r="CM101" s="3"/>
      <c r="CN101" s="22">
        <f t="array" ref="CN101">IF(ISNUMBER(CD101),SUM(ABS(CD101:CM101*CC101/100-BS101:CB101))/2*0.005,0)</f>
        <v>0</v>
      </c>
      <c r="CO101" s="3">
        <f t="array" ref="CO101:CX101">IF(CN101=0,BS101:CB101,CD101:CM101*(CC101-CN101)/100)</f>
        <v>0</v>
      </c>
      <c r="CP101" s="3">
        <v>0</v>
      </c>
      <c r="CQ101" s="3">
        <v>0</v>
      </c>
      <c r="CR101" s="3">
        <v>0</v>
      </c>
      <c r="CS101" s="3">
        <v>0</v>
      </c>
      <c r="CT101" s="3">
        <v>0</v>
      </c>
      <c r="CU101" s="3">
        <v>0</v>
      </c>
      <c r="CV101" s="3">
        <v>0</v>
      </c>
      <c r="CW101" s="3">
        <v>0</v>
      </c>
      <c r="CX101" s="3">
        <v>107.68716391456788</v>
      </c>
      <c r="CY101" s="3">
        <f t="shared" si="13"/>
        <v>107.68716391456788</v>
      </c>
      <c r="CZ101" s="3"/>
      <c r="DA101" s="3"/>
      <c r="DB101" s="3"/>
      <c r="DC101" s="3"/>
      <c r="DD101" s="3"/>
      <c r="DE101" s="3"/>
      <c r="DF101" s="3"/>
      <c r="DG101" s="3"/>
      <c r="DH101" s="3"/>
      <c r="DI101" s="3"/>
      <c r="DJ101" s="3"/>
      <c r="DK101" s="3"/>
      <c r="DL101" s="3"/>
      <c r="DM101" s="3"/>
      <c r="DN101" s="3"/>
      <c r="DO101" s="3"/>
      <c r="DP101" s="3"/>
      <c r="DQ101" s="3"/>
      <c r="DR101" s="3"/>
      <c r="DS101" s="3"/>
      <c r="DT101" s="3"/>
      <c r="DU101" s="3"/>
      <c r="DV101" s="3">
        <v>100</v>
      </c>
      <c r="DW101" s="3">
        <f ca="1"/>
        <v>100.78029748841746</v>
      </c>
      <c r="DX101" s="3">
        <f ca="1"/>
        <v>103.75518166300903</v>
      </c>
      <c r="DY101" s="3">
        <f ca="1"/>
        <v>106.23724545930554</v>
      </c>
      <c r="DZ101" s="3">
        <f ca="1"/>
        <v>107.68716391456788</v>
      </c>
      <c r="EA101" s="3"/>
      <c r="EB101" s="3"/>
      <c r="EC101" s="4">
        <f t="shared" ca="1" si="14"/>
        <v>7.6871639145678738E-2</v>
      </c>
      <c r="ED101" s="32">
        <f t="array" aca="1" ref="ED101" ca="1">STDEV(DW101:DZ101/DV101:DY101)*SQRT(12)</f>
        <v>3.3975235454091382E-2</v>
      </c>
      <c r="EE101" s="7">
        <f t="shared" ca="1" si="15"/>
        <v>2.2625785551817761</v>
      </c>
    </row>
    <row r="102" spans="1:135" x14ac:dyDescent="0.35">
      <c r="A102" s="3" t="s">
        <v>86</v>
      </c>
      <c r="B102" s="3">
        <v>5</v>
      </c>
      <c r="C102" s="3">
        <v>5</v>
      </c>
      <c r="D102" s="3">
        <v>5</v>
      </c>
      <c r="E102" s="3">
        <v>5</v>
      </c>
      <c r="F102" s="3">
        <v>10</v>
      </c>
      <c r="G102" s="3">
        <v>10</v>
      </c>
      <c r="H102" s="3">
        <v>15</v>
      </c>
      <c r="I102" s="3">
        <v>15</v>
      </c>
      <c r="J102" s="3">
        <v>15</v>
      </c>
      <c r="K102" s="3">
        <v>15</v>
      </c>
      <c r="L102" s="3">
        <v>100</v>
      </c>
      <c r="M102" s="4">
        <v>0.15</v>
      </c>
      <c r="N102" s="4">
        <v>0.1</v>
      </c>
      <c r="O102" s="3">
        <v>2</v>
      </c>
      <c r="P102" s="3">
        <v>5.0069748903945799</v>
      </c>
      <c r="Q102" s="3">
        <v>5.0402128186092554</v>
      </c>
      <c r="R102" s="3">
        <v>5.0657130084935176</v>
      </c>
      <c r="S102" s="3">
        <v>5.0030778701138807</v>
      </c>
      <c r="T102" s="3">
        <v>10.049348758191085</v>
      </c>
      <c r="U102" s="3">
        <v>10.118679050567597</v>
      </c>
      <c r="V102" s="3">
        <v>15.166539050535986</v>
      </c>
      <c r="W102" s="3">
        <v>15.25</v>
      </c>
      <c r="X102" s="3">
        <v>15.515109890109892</v>
      </c>
      <c r="Y102" s="3">
        <v>15.117044623262618</v>
      </c>
      <c r="Z102" s="3">
        <f t="shared" si="8"/>
        <v>101.33269996027842</v>
      </c>
      <c r="AA102" s="3">
        <v>5.007972097104477</v>
      </c>
      <c r="AB102" s="3">
        <v>5.0935352816920938</v>
      </c>
      <c r="AC102" s="3">
        <v>5.1668654247973009</v>
      </c>
      <c r="AD102" s="3">
        <v>5.1082384323381547</v>
      </c>
      <c r="AE102" s="3">
        <v>9.7427392605776237</v>
      </c>
      <c r="AF102" s="3">
        <v>10.321637426900587</v>
      </c>
      <c r="AG102" s="3">
        <v>14.948315467075037</v>
      </c>
      <c r="AH102" s="3">
        <v>15.493303571428571</v>
      </c>
      <c r="AI102" s="3">
        <v>15.975274725274728</v>
      </c>
      <c r="AJ102" s="3">
        <v>15.563277249451353</v>
      </c>
      <c r="AK102" s="3">
        <f t="shared" si="9"/>
        <v>102.42115893663993</v>
      </c>
      <c r="AL102" s="18"/>
      <c r="AM102" s="18"/>
      <c r="AN102" s="18"/>
      <c r="AO102" s="18"/>
      <c r="AP102" s="18"/>
      <c r="AQ102" s="18"/>
      <c r="AR102" s="18"/>
      <c r="AS102" s="18"/>
      <c r="AT102" s="18"/>
      <c r="AU102" s="18"/>
      <c r="AV102" s="22">
        <f t="array" ref="AV102">IF(ISNUMBER(AL102),SUM(ABS(AL102:AU102*AK102/100-AA102:AJ102))/2*0.005,0)</f>
        <v>0</v>
      </c>
      <c r="AW102" s="3">
        <f t="array" ref="AW102:BF102">IF(AV102=0,AA102:AJ102,AL102:AU102*(AK102-AV102)/100)</f>
        <v>5.007972097104477</v>
      </c>
      <c r="AX102" s="3">
        <v>5.0935352816920938</v>
      </c>
      <c r="AY102" s="3">
        <v>5.1668654247973009</v>
      </c>
      <c r="AZ102" s="3">
        <v>5.1082384323381547</v>
      </c>
      <c r="BA102" s="3">
        <v>9.7427392605776237</v>
      </c>
      <c r="BB102" s="3">
        <v>10.321637426900587</v>
      </c>
      <c r="BC102" s="3">
        <v>14.948315467075037</v>
      </c>
      <c r="BD102" s="3">
        <v>15.493303571428571</v>
      </c>
      <c r="BE102" s="3">
        <v>15.975274725274728</v>
      </c>
      <c r="BF102" s="3">
        <v>15.563277249451353</v>
      </c>
      <c r="BG102" s="3">
        <f t="shared" si="12"/>
        <v>102.42115893663993</v>
      </c>
      <c r="BH102" s="3">
        <v>5.0169541116269842</v>
      </c>
      <c r="BI102" s="3">
        <v>5.0978844823473564</v>
      </c>
      <c r="BJ102" s="3">
        <v>5.186254133521123</v>
      </c>
      <c r="BK102" s="3">
        <v>5.2421642155798525</v>
      </c>
      <c r="BL102" s="3">
        <v>10.358385243912306</v>
      </c>
      <c r="BM102" s="3">
        <v>10.510001205559806</v>
      </c>
      <c r="BN102" s="3">
        <v>15.264165390505356</v>
      </c>
      <c r="BO102" s="3">
        <v>15.635087308908805</v>
      </c>
      <c r="BP102" s="3">
        <v>16.183421627232704</v>
      </c>
      <c r="BQ102" s="3">
        <v>15.93558681889583</v>
      </c>
      <c r="BR102" s="3">
        <f t="shared" si="10"/>
        <v>104.42990453809013</v>
      </c>
      <c r="BS102" s="3">
        <v>5.0099611449241985</v>
      </c>
      <c r="BT102" s="3">
        <v>5.0835645821160442</v>
      </c>
      <c r="BU102" s="3">
        <v>5.1817309745000859</v>
      </c>
      <c r="BV102" s="3">
        <v>5.1375990848180653</v>
      </c>
      <c r="BW102" s="3">
        <v>9.9822020872097745</v>
      </c>
      <c r="BX102" s="3">
        <v>10.358263717195435</v>
      </c>
      <c r="BY102" s="3">
        <v>14.540581929555893</v>
      </c>
      <c r="BZ102" s="3">
        <v>15.22803077227201</v>
      </c>
      <c r="CA102" s="3">
        <v>16.145261361873743</v>
      </c>
      <c r="CB102" s="3">
        <v>16.153074587185181</v>
      </c>
      <c r="CC102" s="3">
        <f t="shared" si="11"/>
        <v>102.82027024165043</v>
      </c>
      <c r="CD102" s="3"/>
      <c r="CE102" s="3"/>
      <c r="CF102" s="3"/>
      <c r="CG102" s="3"/>
      <c r="CH102" s="3"/>
      <c r="CI102" s="3"/>
      <c r="CJ102" s="3"/>
      <c r="CK102" s="3"/>
      <c r="CL102" s="3"/>
      <c r="CM102" s="3"/>
      <c r="CN102" s="22">
        <f t="array" ref="CN102">IF(ISNUMBER(CD102),SUM(ABS(CD102:CM102*CC102/100-BS102:CB102))/2*0.005,0)</f>
        <v>0</v>
      </c>
      <c r="CO102" s="3">
        <f t="array" ref="CO102:CX102">IF(CN102=0,BS102:CB102,CD102:CM102*(CC102-CN102)/100)</f>
        <v>5.0099611449241985</v>
      </c>
      <c r="CP102" s="3">
        <v>5.0835645821160442</v>
      </c>
      <c r="CQ102" s="3">
        <v>5.1817309745000859</v>
      </c>
      <c r="CR102" s="3">
        <v>5.1375990848180653</v>
      </c>
      <c r="CS102" s="3">
        <v>9.9822020872097745</v>
      </c>
      <c r="CT102" s="3">
        <v>10.358263717195435</v>
      </c>
      <c r="CU102" s="3">
        <v>14.540581929555893</v>
      </c>
      <c r="CV102" s="3">
        <v>15.22803077227201</v>
      </c>
      <c r="CW102" s="3">
        <v>16.145261361873743</v>
      </c>
      <c r="CX102" s="3">
        <v>16.153074587185181</v>
      </c>
      <c r="CY102" s="3">
        <f t="shared" si="13"/>
        <v>102.82027024165043</v>
      </c>
      <c r="CZ102" s="3"/>
      <c r="DA102" s="3"/>
      <c r="DB102" s="3"/>
      <c r="DC102" s="3"/>
      <c r="DD102" s="3"/>
      <c r="DE102" s="3"/>
      <c r="DF102" s="3"/>
      <c r="DG102" s="3"/>
      <c r="DH102" s="3"/>
      <c r="DI102" s="3"/>
      <c r="DJ102" s="3"/>
      <c r="DK102" s="3"/>
      <c r="DL102" s="3"/>
      <c r="DM102" s="3"/>
      <c r="DN102" s="3"/>
      <c r="DO102" s="3"/>
      <c r="DP102" s="3"/>
      <c r="DQ102" s="3"/>
      <c r="DR102" s="3"/>
      <c r="DS102" s="3"/>
      <c r="DT102" s="3"/>
      <c r="DU102" s="3"/>
      <c r="DV102" s="3">
        <v>100</v>
      </c>
      <c r="DW102" s="3">
        <f ca="1"/>
        <v>101.33269996027842</v>
      </c>
      <c r="DX102" s="3">
        <f ca="1"/>
        <v>102.42115893663993</v>
      </c>
      <c r="DY102" s="3">
        <f ca="1"/>
        <v>104.42990453809013</v>
      </c>
      <c r="DZ102" s="3">
        <f ca="1"/>
        <v>102.82027024165043</v>
      </c>
      <c r="EA102" s="3"/>
      <c r="EB102" s="3"/>
      <c r="EC102" s="4">
        <f t="shared" ca="1" si="14"/>
        <v>2.8202702416504355E-2</v>
      </c>
      <c r="ED102" s="32">
        <f t="array" aca="1" ref="ED102" ca="1">STDEV(DW102:DZ102/DV102:DY102)*SQRT(12)</f>
        <v>5.3496013043384839E-2</v>
      </c>
      <c r="EE102" s="7">
        <f t="shared" ca="1" si="15"/>
        <v>0.52719260393540335</v>
      </c>
    </row>
    <row r="103" spans="1:135" x14ac:dyDescent="0.35">
      <c r="A103" s="3" t="s">
        <v>28</v>
      </c>
      <c r="B103" s="3">
        <v>0</v>
      </c>
      <c r="C103" s="3">
        <v>0</v>
      </c>
      <c r="D103" s="3">
        <v>0</v>
      </c>
      <c r="E103" s="3">
        <v>0</v>
      </c>
      <c r="F103" s="3">
        <v>100</v>
      </c>
      <c r="G103" s="3">
        <v>0</v>
      </c>
      <c r="H103" s="3">
        <v>0</v>
      </c>
      <c r="I103" s="3">
        <v>0</v>
      </c>
      <c r="J103" s="3">
        <v>0</v>
      </c>
      <c r="K103" s="3">
        <v>0</v>
      </c>
      <c r="L103" s="3">
        <v>100</v>
      </c>
      <c r="M103" s="4">
        <v>0.4</v>
      </c>
      <c r="N103" s="4">
        <v>0.25</v>
      </c>
      <c r="O103" s="3">
        <v>1.4</v>
      </c>
      <c r="P103" s="3">
        <v>0</v>
      </c>
      <c r="Q103" s="3">
        <v>0</v>
      </c>
      <c r="R103" s="3">
        <v>0</v>
      </c>
      <c r="S103" s="3">
        <v>0</v>
      </c>
      <c r="T103" s="3">
        <v>100.49348758191086</v>
      </c>
      <c r="U103" s="3">
        <v>0</v>
      </c>
      <c r="V103" s="3">
        <v>0</v>
      </c>
      <c r="W103" s="3">
        <v>0</v>
      </c>
      <c r="X103" s="3">
        <v>0</v>
      </c>
      <c r="Y103" s="3">
        <v>0</v>
      </c>
      <c r="Z103" s="3">
        <f t="shared" si="8"/>
        <v>100.49348758191086</v>
      </c>
      <c r="AA103" s="3">
        <v>0</v>
      </c>
      <c r="AB103" s="3">
        <v>0</v>
      </c>
      <c r="AC103" s="3">
        <v>0</v>
      </c>
      <c r="AD103" s="3">
        <v>0</v>
      </c>
      <c r="AE103" s="3">
        <v>97.427392605776248</v>
      </c>
      <c r="AF103" s="3">
        <v>0</v>
      </c>
      <c r="AG103" s="3">
        <v>0</v>
      </c>
      <c r="AH103" s="3">
        <v>0</v>
      </c>
      <c r="AI103" s="3">
        <v>0</v>
      </c>
      <c r="AJ103" s="3">
        <v>0</v>
      </c>
      <c r="AK103" s="3">
        <f t="shared" si="9"/>
        <v>97.427392605776248</v>
      </c>
      <c r="AL103" s="18"/>
      <c r="AM103" s="18"/>
      <c r="AN103" s="18"/>
      <c r="AO103" s="18"/>
      <c r="AP103" s="18"/>
      <c r="AQ103" s="18"/>
      <c r="AR103" s="18"/>
      <c r="AS103" s="18"/>
      <c r="AT103" s="18"/>
      <c r="AU103" s="18"/>
      <c r="AV103" s="22">
        <f t="array" ref="AV103">IF(ISNUMBER(AL103),SUM(ABS(AL103:AU103*AK103/100-AA103:AJ103))/2*0.005,0)</f>
        <v>0</v>
      </c>
      <c r="AW103" s="3">
        <f t="array" ref="AW103:BF103">IF(AV103=0,AA103:AJ103,AL103:AU103*(AK103-AV103)/100)</f>
        <v>0</v>
      </c>
      <c r="AX103" s="3">
        <v>0</v>
      </c>
      <c r="AY103" s="3">
        <v>0</v>
      </c>
      <c r="AZ103" s="3">
        <v>0</v>
      </c>
      <c r="BA103" s="3">
        <v>97.427392605776248</v>
      </c>
      <c r="BB103" s="3">
        <v>0</v>
      </c>
      <c r="BC103" s="3">
        <v>0</v>
      </c>
      <c r="BD103" s="3">
        <v>0</v>
      </c>
      <c r="BE103" s="3">
        <v>0</v>
      </c>
      <c r="BF103" s="3">
        <v>0</v>
      </c>
      <c r="BG103" s="3">
        <f t="shared" si="12"/>
        <v>97.427392605776248</v>
      </c>
      <c r="BH103" s="3">
        <v>0</v>
      </c>
      <c r="BI103" s="3">
        <v>0</v>
      </c>
      <c r="BJ103" s="3">
        <v>0</v>
      </c>
      <c r="BK103" s="3">
        <v>0</v>
      </c>
      <c r="BL103" s="3">
        <v>103.58385243912306</v>
      </c>
      <c r="BM103" s="3">
        <v>0</v>
      </c>
      <c r="BN103" s="3">
        <v>0</v>
      </c>
      <c r="BO103" s="3">
        <v>0</v>
      </c>
      <c r="BP103" s="3">
        <v>0</v>
      </c>
      <c r="BQ103" s="3">
        <v>0</v>
      </c>
      <c r="BR103" s="3">
        <f t="shared" si="10"/>
        <v>103.58385243912306</v>
      </c>
      <c r="BS103" s="3">
        <v>0</v>
      </c>
      <c r="BT103" s="3">
        <v>0</v>
      </c>
      <c r="BU103" s="3">
        <v>0</v>
      </c>
      <c r="BV103" s="3">
        <v>0</v>
      </c>
      <c r="BW103" s="3">
        <v>99.822020872097752</v>
      </c>
      <c r="BX103" s="3">
        <v>0</v>
      </c>
      <c r="BY103" s="3">
        <v>0</v>
      </c>
      <c r="BZ103" s="3">
        <v>0</v>
      </c>
      <c r="CA103" s="3">
        <v>0</v>
      </c>
      <c r="CB103" s="3">
        <v>0</v>
      </c>
      <c r="CC103" s="3">
        <f t="shared" si="11"/>
        <v>99.822020872097752</v>
      </c>
      <c r="CD103" s="3"/>
      <c r="CE103" s="3"/>
      <c r="CF103" s="3"/>
      <c r="CG103" s="3"/>
      <c r="CH103" s="3"/>
      <c r="CI103" s="3"/>
      <c r="CJ103" s="3"/>
      <c r="CK103" s="3"/>
      <c r="CL103" s="3"/>
      <c r="CM103" s="3"/>
      <c r="CN103" s="22">
        <f t="array" ref="CN103">IF(ISNUMBER(CD103),SUM(ABS(CD103:CM103*CC103/100-BS103:CB103))/2*0.005,0)</f>
        <v>0</v>
      </c>
      <c r="CO103" s="3">
        <f t="array" ref="CO103:CX103">IF(CN103=0,BS103:CB103,CD103:CM103*(CC103-CN103)/100)</f>
        <v>0</v>
      </c>
      <c r="CP103" s="3">
        <v>0</v>
      </c>
      <c r="CQ103" s="3">
        <v>0</v>
      </c>
      <c r="CR103" s="3">
        <v>0</v>
      </c>
      <c r="CS103" s="3">
        <v>99.822020872097752</v>
      </c>
      <c r="CT103" s="3">
        <v>0</v>
      </c>
      <c r="CU103" s="3">
        <v>0</v>
      </c>
      <c r="CV103" s="3">
        <v>0</v>
      </c>
      <c r="CW103" s="3">
        <v>0</v>
      </c>
      <c r="CX103" s="3">
        <v>0</v>
      </c>
      <c r="CY103" s="3">
        <f t="shared" si="13"/>
        <v>99.822020872097752</v>
      </c>
      <c r="CZ103" s="3"/>
      <c r="DA103" s="3"/>
      <c r="DB103" s="3"/>
      <c r="DC103" s="3"/>
      <c r="DD103" s="3"/>
      <c r="DE103" s="3"/>
      <c r="DF103" s="3"/>
      <c r="DG103" s="3"/>
      <c r="DH103" s="3"/>
      <c r="DI103" s="3"/>
      <c r="DJ103" s="3"/>
      <c r="DK103" s="3"/>
      <c r="DL103" s="3"/>
      <c r="DM103" s="3"/>
      <c r="DN103" s="3"/>
      <c r="DO103" s="3"/>
      <c r="DP103" s="3"/>
      <c r="DQ103" s="3"/>
      <c r="DR103" s="3"/>
      <c r="DS103" s="3"/>
      <c r="DT103" s="3"/>
      <c r="DU103" s="3"/>
      <c r="DV103" s="3">
        <v>100</v>
      </c>
      <c r="DW103" s="3">
        <f ca="1"/>
        <v>100.49348758191086</v>
      </c>
      <c r="DX103" s="3">
        <f ca="1"/>
        <v>97.427392605776248</v>
      </c>
      <c r="DY103" s="3">
        <f ca="1"/>
        <v>103.58385243912306</v>
      </c>
      <c r="DZ103" s="3">
        <f ca="1"/>
        <v>99.822020872097752</v>
      </c>
      <c r="EA103" s="3"/>
      <c r="EB103" s="3"/>
      <c r="EC103" s="4">
        <f t="shared" ca="1" si="14"/>
        <v>-1.7797912790225023E-3</v>
      </c>
      <c r="ED103" s="32">
        <f t="array" aca="1" ref="ED103" ca="1">STDEV(DW103:DZ103/DV103:DY103)*SQRT(12)</f>
        <v>0.15832535399417433</v>
      </c>
      <c r="EE103" s="7">
        <f t="shared" ca="1" si="15"/>
        <v>-1.1241353542705427E-2</v>
      </c>
    </row>
    <row r="104" spans="1:135" x14ac:dyDescent="0.35">
      <c r="A104" s="3" t="s">
        <v>56</v>
      </c>
      <c r="B104" s="3">
        <v>0</v>
      </c>
      <c r="C104" s="3">
        <v>0</v>
      </c>
      <c r="D104" s="3">
        <v>0</v>
      </c>
      <c r="E104" s="3">
        <v>100</v>
      </c>
      <c r="F104" s="3">
        <v>0</v>
      </c>
      <c r="G104" s="3">
        <v>0</v>
      </c>
      <c r="H104" s="3">
        <v>0</v>
      </c>
      <c r="I104" s="3">
        <v>0</v>
      </c>
      <c r="J104" s="3">
        <v>0</v>
      </c>
      <c r="K104" s="3">
        <v>0</v>
      </c>
      <c r="L104" s="3">
        <v>100</v>
      </c>
      <c r="M104" s="4">
        <v>0.1</v>
      </c>
      <c r="N104" s="4">
        <v>0.15</v>
      </c>
      <c r="O104" s="3">
        <v>1.5</v>
      </c>
      <c r="P104" s="3">
        <v>0</v>
      </c>
      <c r="Q104" s="3">
        <v>0</v>
      </c>
      <c r="R104" s="3">
        <v>0</v>
      </c>
      <c r="S104" s="3">
        <v>100.06155740227763</v>
      </c>
      <c r="T104" s="3">
        <v>0</v>
      </c>
      <c r="U104" s="3">
        <v>0</v>
      </c>
      <c r="V104" s="3">
        <v>0</v>
      </c>
      <c r="W104" s="3">
        <v>0</v>
      </c>
      <c r="X104" s="3">
        <v>0</v>
      </c>
      <c r="Y104" s="3">
        <v>0</v>
      </c>
      <c r="Z104" s="3">
        <f t="shared" si="8"/>
        <v>100.06155740227763</v>
      </c>
      <c r="AA104" s="3">
        <v>0</v>
      </c>
      <c r="AB104" s="3">
        <v>0</v>
      </c>
      <c r="AC104" s="3">
        <v>0</v>
      </c>
      <c r="AD104" s="3">
        <v>102.16476864676311</v>
      </c>
      <c r="AE104" s="3">
        <v>0</v>
      </c>
      <c r="AF104" s="3">
        <v>0</v>
      </c>
      <c r="AG104" s="3">
        <v>0</v>
      </c>
      <c r="AH104" s="3">
        <v>0</v>
      </c>
      <c r="AI104" s="3">
        <v>0</v>
      </c>
      <c r="AJ104" s="3">
        <v>0</v>
      </c>
      <c r="AK104" s="3">
        <f t="shared" si="9"/>
        <v>102.16476864676311</v>
      </c>
      <c r="AL104" s="18"/>
      <c r="AM104" s="18"/>
      <c r="AN104" s="18"/>
      <c r="AO104" s="18"/>
      <c r="AP104" s="18"/>
      <c r="AQ104" s="18"/>
      <c r="AR104" s="18"/>
      <c r="AS104" s="18"/>
      <c r="AT104" s="18"/>
      <c r="AU104" s="18"/>
      <c r="AV104" s="22">
        <f t="array" ref="AV104">IF(ISNUMBER(AL104),SUM(ABS(AL104:AU104*AK104/100-AA104:AJ104))/2*0.005,0)</f>
        <v>0</v>
      </c>
      <c r="AW104" s="3">
        <f t="array" ref="AW104:BF104">IF(AV104=0,AA104:AJ104,AL104:AU104*(AK104-AV104)/100)</f>
        <v>0</v>
      </c>
      <c r="AX104" s="3">
        <v>0</v>
      </c>
      <c r="AY104" s="3">
        <v>0</v>
      </c>
      <c r="AZ104" s="3">
        <v>102.16476864676311</v>
      </c>
      <c r="BA104" s="3">
        <v>0</v>
      </c>
      <c r="BB104" s="3">
        <v>0</v>
      </c>
      <c r="BC104" s="3">
        <v>0</v>
      </c>
      <c r="BD104" s="3">
        <v>0</v>
      </c>
      <c r="BE104" s="3">
        <v>0</v>
      </c>
      <c r="BF104" s="3">
        <v>0</v>
      </c>
      <c r="BG104" s="3">
        <f t="shared" si="12"/>
        <v>102.16476864676311</v>
      </c>
      <c r="BH104" s="3">
        <v>0</v>
      </c>
      <c r="BI104" s="3">
        <v>0</v>
      </c>
      <c r="BJ104" s="3">
        <v>0</v>
      </c>
      <c r="BK104" s="3">
        <v>104.84328431159706</v>
      </c>
      <c r="BL104" s="3">
        <v>0</v>
      </c>
      <c r="BM104" s="3">
        <v>0</v>
      </c>
      <c r="BN104" s="3">
        <v>0</v>
      </c>
      <c r="BO104" s="3">
        <v>0</v>
      </c>
      <c r="BP104" s="3">
        <v>0</v>
      </c>
      <c r="BQ104" s="3">
        <v>0</v>
      </c>
      <c r="BR104" s="3">
        <f t="shared" si="10"/>
        <v>104.84328431159706</v>
      </c>
      <c r="BS104" s="3">
        <v>0</v>
      </c>
      <c r="BT104" s="3">
        <v>0</v>
      </c>
      <c r="BU104" s="3">
        <v>0</v>
      </c>
      <c r="BV104" s="3">
        <v>102.75198169636131</v>
      </c>
      <c r="BW104" s="3">
        <v>0</v>
      </c>
      <c r="BX104" s="3">
        <v>0</v>
      </c>
      <c r="BY104" s="3">
        <v>0</v>
      </c>
      <c r="BZ104" s="3">
        <v>0</v>
      </c>
      <c r="CA104" s="3">
        <v>0</v>
      </c>
      <c r="CB104" s="3">
        <v>0</v>
      </c>
      <c r="CC104" s="3">
        <f t="shared" si="11"/>
        <v>102.75198169636131</v>
      </c>
      <c r="CD104" s="3"/>
      <c r="CE104" s="3"/>
      <c r="CF104" s="3"/>
      <c r="CG104" s="3"/>
      <c r="CH104" s="3"/>
      <c r="CI104" s="3"/>
      <c r="CJ104" s="3"/>
      <c r="CK104" s="3"/>
      <c r="CL104" s="3"/>
      <c r="CM104" s="3"/>
      <c r="CN104" s="22">
        <f t="array" ref="CN104">IF(ISNUMBER(CD104),SUM(ABS(CD104:CM104*CC104/100-BS104:CB104))/2*0.005,0)</f>
        <v>0</v>
      </c>
      <c r="CO104" s="3">
        <f t="array" ref="CO104:CX104">IF(CN104=0,BS104:CB104,CD104:CM104*(CC104-CN104)/100)</f>
        <v>0</v>
      </c>
      <c r="CP104" s="3">
        <v>0</v>
      </c>
      <c r="CQ104" s="3">
        <v>0</v>
      </c>
      <c r="CR104" s="3">
        <v>102.75198169636131</v>
      </c>
      <c r="CS104" s="3">
        <v>0</v>
      </c>
      <c r="CT104" s="3">
        <v>0</v>
      </c>
      <c r="CU104" s="3">
        <v>0</v>
      </c>
      <c r="CV104" s="3">
        <v>0</v>
      </c>
      <c r="CW104" s="3">
        <v>0</v>
      </c>
      <c r="CX104" s="3">
        <v>0</v>
      </c>
      <c r="CY104" s="3">
        <f t="shared" si="13"/>
        <v>102.75198169636131</v>
      </c>
      <c r="CZ104" s="3"/>
      <c r="DA104" s="3"/>
      <c r="DB104" s="3"/>
      <c r="DC104" s="3"/>
      <c r="DD104" s="3"/>
      <c r="DE104" s="3"/>
      <c r="DF104" s="3"/>
      <c r="DG104" s="3"/>
      <c r="DH104" s="3"/>
      <c r="DI104" s="3"/>
      <c r="DJ104" s="3"/>
      <c r="DK104" s="3"/>
      <c r="DL104" s="3"/>
      <c r="DM104" s="3"/>
      <c r="DN104" s="3"/>
      <c r="DO104" s="3"/>
      <c r="DP104" s="3"/>
      <c r="DQ104" s="3"/>
      <c r="DR104" s="3"/>
      <c r="DS104" s="3"/>
      <c r="DT104" s="3"/>
      <c r="DU104" s="3"/>
      <c r="DV104" s="3">
        <v>100</v>
      </c>
      <c r="DW104" s="3">
        <f ca="1"/>
        <v>100.06155740227763</v>
      </c>
      <c r="DX104" s="3">
        <f ca="1"/>
        <v>102.16476864676311</v>
      </c>
      <c r="DY104" s="3">
        <f ca="1"/>
        <v>104.84328431159706</v>
      </c>
      <c r="DZ104" s="3">
        <f ca="1"/>
        <v>102.75198169636131</v>
      </c>
      <c r="EA104" s="3"/>
      <c r="EB104" s="3"/>
      <c r="EC104" s="4">
        <f t="shared" ca="1" si="14"/>
        <v>2.7519816963613053E-2</v>
      </c>
      <c r="ED104" s="32">
        <f t="array" aca="1" ref="ED104" ca="1">STDEV(DW104:DZ104/DV104:DY104)*SQRT(12)</f>
        <v>7.3013691946786308E-2</v>
      </c>
      <c r="EE104" s="7">
        <f t="shared" ca="1" si="15"/>
        <v>0.37691309985625698</v>
      </c>
    </row>
    <row r="105" spans="1:135" x14ac:dyDescent="0.35">
      <c r="A105" s="3" t="s">
        <v>122</v>
      </c>
      <c r="B105" s="3">
        <v>20</v>
      </c>
      <c r="C105" s="3">
        <v>0</v>
      </c>
      <c r="D105" s="3">
        <v>0</v>
      </c>
      <c r="E105" s="3">
        <v>40</v>
      </c>
      <c r="F105" s="3">
        <v>0</v>
      </c>
      <c r="G105" s="3">
        <v>40</v>
      </c>
      <c r="H105" s="3">
        <v>0</v>
      </c>
      <c r="I105" s="3">
        <v>0</v>
      </c>
      <c r="J105" s="3">
        <v>0</v>
      </c>
      <c r="K105" s="3">
        <v>0</v>
      </c>
      <c r="L105" s="3">
        <v>100</v>
      </c>
      <c r="M105" s="4">
        <v>5.1999999999999998E-2</v>
      </c>
      <c r="N105" s="4">
        <v>4.5199999999999997E-2</v>
      </c>
      <c r="O105" s="3">
        <v>1.1499999999999999</v>
      </c>
      <c r="P105" s="3">
        <v>20.02789956157832</v>
      </c>
      <c r="Q105" s="3">
        <v>0</v>
      </c>
      <c r="R105" s="3">
        <v>0</v>
      </c>
      <c r="S105" s="3">
        <v>40.024622960911046</v>
      </c>
      <c r="T105" s="3">
        <v>0</v>
      </c>
      <c r="U105" s="3">
        <v>40.474716202270386</v>
      </c>
      <c r="V105" s="3">
        <v>0</v>
      </c>
      <c r="W105" s="3">
        <v>0</v>
      </c>
      <c r="X105" s="3">
        <v>0</v>
      </c>
      <c r="Y105" s="3">
        <v>0</v>
      </c>
      <c r="Z105" s="3">
        <f t="shared" si="8"/>
        <v>100.52723872475975</v>
      </c>
      <c r="AA105" s="3">
        <v>20.031888388417908</v>
      </c>
      <c r="AB105" s="3">
        <v>0</v>
      </c>
      <c r="AC105" s="3">
        <v>0</v>
      </c>
      <c r="AD105" s="3">
        <v>40.865907458705237</v>
      </c>
      <c r="AE105" s="3">
        <v>0</v>
      </c>
      <c r="AF105" s="3">
        <v>41.286549707602347</v>
      </c>
      <c r="AG105" s="3">
        <v>0</v>
      </c>
      <c r="AH105" s="3">
        <v>0</v>
      </c>
      <c r="AI105" s="3">
        <v>0</v>
      </c>
      <c r="AJ105" s="3">
        <v>0</v>
      </c>
      <c r="AK105" s="3">
        <f t="shared" si="9"/>
        <v>102.1843455547255</v>
      </c>
      <c r="AL105" s="18"/>
      <c r="AM105" s="18"/>
      <c r="AN105" s="18"/>
      <c r="AO105" s="18"/>
      <c r="AP105" s="18"/>
      <c r="AQ105" s="18"/>
      <c r="AR105" s="18"/>
      <c r="AS105" s="18"/>
      <c r="AT105" s="18"/>
      <c r="AU105" s="18"/>
      <c r="AV105" s="22">
        <f t="array" ref="AV105">IF(ISNUMBER(AL105),SUM(ABS(AL105:AU105*AK105/100-AA105:AJ105))/2*0.005,0)</f>
        <v>0</v>
      </c>
      <c r="AW105" s="3">
        <f t="array" ref="AW105:BF105">IF(AV105=0,AA105:AJ105,AL105:AU105*(AK105-AV105)/100)</f>
        <v>20.031888388417908</v>
      </c>
      <c r="AX105" s="3">
        <v>0</v>
      </c>
      <c r="AY105" s="3">
        <v>0</v>
      </c>
      <c r="AZ105" s="3">
        <v>40.865907458705237</v>
      </c>
      <c r="BA105" s="3">
        <v>0</v>
      </c>
      <c r="BB105" s="3">
        <v>41.286549707602347</v>
      </c>
      <c r="BC105" s="3">
        <v>0</v>
      </c>
      <c r="BD105" s="3">
        <v>0</v>
      </c>
      <c r="BE105" s="3">
        <v>0</v>
      </c>
      <c r="BF105" s="3">
        <v>0</v>
      </c>
      <c r="BG105" s="3">
        <f t="shared" si="12"/>
        <v>102.1843455547255</v>
      </c>
      <c r="BH105" s="3">
        <v>20.067816446507937</v>
      </c>
      <c r="BI105" s="3">
        <v>0</v>
      </c>
      <c r="BJ105" s="3">
        <v>0</v>
      </c>
      <c r="BK105" s="3">
        <v>41.93731372463882</v>
      </c>
      <c r="BL105" s="3">
        <v>0</v>
      </c>
      <c r="BM105" s="3">
        <v>42.040004822239226</v>
      </c>
      <c r="BN105" s="3">
        <v>0</v>
      </c>
      <c r="BO105" s="3">
        <v>0</v>
      </c>
      <c r="BP105" s="3">
        <v>0</v>
      </c>
      <c r="BQ105" s="3">
        <v>0</v>
      </c>
      <c r="BR105" s="3">
        <f t="shared" si="10"/>
        <v>104.04513499338599</v>
      </c>
      <c r="BS105" s="3">
        <v>20.039844579696794</v>
      </c>
      <c r="BT105" s="3">
        <v>0</v>
      </c>
      <c r="BU105" s="3">
        <v>0</v>
      </c>
      <c r="BV105" s="3">
        <v>41.100792678544522</v>
      </c>
      <c r="BW105" s="3">
        <v>0</v>
      </c>
      <c r="BX105" s="3">
        <v>41.433054868781738</v>
      </c>
      <c r="BY105" s="3">
        <v>0</v>
      </c>
      <c r="BZ105" s="3">
        <v>0</v>
      </c>
      <c r="CA105" s="3">
        <v>0</v>
      </c>
      <c r="CB105" s="3">
        <v>0</v>
      </c>
      <c r="CC105" s="3">
        <f t="shared" si="11"/>
        <v>102.57369212702305</v>
      </c>
      <c r="CD105" s="3"/>
      <c r="CE105" s="3"/>
      <c r="CF105" s="3"/>
      <c r="CG105" s="3"/>
      <c r="CH105" s="3"/>
      <c r="CI105" s="3"/>
      <c r="CJ105" s="3"/>
      <c r="CK105" s="3"/>
      <c r="CL105" s="3"/>
      <c r="CM105" s="3"/>
      <c r="CN105" s="22">
        <f t="array" ref="CN105">IF(ISNUMBER(CD105),SUM(ABS(CD105:CM105*CC105/100-BS105:CB105))/2*0.005,0)</f>
        <v>0</v>
      </c>
      <c r="CO105" s="3">
        <f t="array" ref="CO105:CX105">IF(CN105=0,BS105:CB105,CD105:CM105*(CC105-CN105)/100)</f>
        <v>20.039844579696794</v>
      </c>
      <c r="CP105" s="3">
        <v>0</v>
      </c>
      <c r="CQ105" s="3">
        <v>0</v>
      </c>
      <c r="CR105" s="3">
        <v>41.100792678544522</v>
      </c>
      <c r="CS105" s="3">
        <v>0</v>
      </c>
      <c r="CT105" s="3">
        <v>41.433054868781738</v>
      </c>
      <c r="CU105" s="3">
        <v>0</v>
      </c>
      <c r="CV105" s="3">
        <v>0</v>
      </c>
      <c r="CW105" s="3">
        <v>0</v>
      </c>
      <c r="CX105" s="3">
        <v>0</v>
      </c>
      <c r="CY105" s="3">
        <f t="shared" si="13"/>
        <v>102.57369212702305</v>
      </c>
      <c r="CZ105" s="3"/>
      <c r="DA105" s="3"/>
      <c r="DB105" s="3"/>
      <c r="DC105" s="3"/>
      <c r="DD105" s="3"/>
      <c r="DE105" s="3"/>
      <c r="DF105" s="3"/>
      <c r="DG105" s="3"/>
      <c r="DH105" s="3"/>
      <c r="DI105" s="3"/>
      <c r="DJ105" s="3"/>
      <c r="DK105" s="3"/>
      <c r="DL105" s="3"/>
      <c r="DM105" s="3"/>
      <c r="DN105" s="3"/>
      <c r="DO105" s="3"/>
      <c r="DP105" s="3"/>
      <c r="DQ105" s="3"/>
      <c r="DR105" s="3"/>
      <c r="DS105" s="3"/>
      <c r="DT105" s="3"/>
      <c r="DU105" s="3"/>
      <c r="DV105" s="3">
        <v>100</v>
      </c>
      <c r="DW105" s="3">
        <f ca="1"/>
        <v>100.52723872475975</v>
      </c>
      <c r="DX105" s="3">
        <f ca="1"/>
        <v>102.1843455547255</v>
      </c>
      <c r="DY105" s="3">
        <f ca="1"/>
        <v>104.04513499338599</v>
      </c>
      <c r="DZ105" s="3">
        <f ca="1"/>
        <v>102.57369212702305</v>
      </c>
      <c r="EA105" s="3"/>
      <c r="EB105" s="3"/>
      <c r="EC105" s="4">
        <f t="shared" ca="1" si="14"/>
        <v>2.5736921270230528E-2</v>
      </c>
      <c r="ED105" s="32">
        <f t="array" aca="1" ref="ED105" ca="1">STDEV(DW105:DZ105/DV105:DY105)*SQRT(12)</f>
        <v>5.1552550142087143E-2</v>
      </c>
      <c r="EE105" s="7">
        <f t="shared" ca="1" si="15"/>
        <v>0.49923662746644776</v>
      </c>
    </row>
    <row r="106" spans="1:135" x14ac:dyDescent="0.35">
      <c r="A106" s="3" t="s">
        <v>72</v>
      </c>
      <c r="B106" s="3">
        <v>10</v>
      </c>
      <c r="C106" s="3">
        <v>10</v>
      </c>
      <c r="D106" s="3">
        <v>10</v>
      </c>
      <c r="E106" s="3">
        <v>0</v>
      </c>
      <c r="F106" s="3">
        <v>70</v>
      </c>
      <c r="G106" s="3">
        <v>0</v>
      </c>
      <c r="H106" s="3">
        <v>0</v>
      </c>
      <c r="I106" s="3">
        <v>0</v>
      </c>
      <c r="J106" s="3">
        <v>0</v>
      </c>
      <c r="K106" s="3">
        <v>0</v>
      </c>
      <c r="L106" s="3">
        <v>100</v>
      </c>
      <c r="M106" s="4">
        <v>0.08</v>
      </c>
      <c r="N106" s="4">
        <v>0.12</v>
      </c>
      <c r="O106" s="3">
        <v>0.75</v>
      </c>
      <c r="P106" s="3">
        <v>10.01394978078916</v>
      </c>
      <c r="Q106" s="3">
        <v>10.080425637218511</v>
      </c>
      <c r="R106" s="3">
        <v>10.131426016987035</v>
      </c>
      <c r="S106" s="3">
        <v>0</v>
      </c>
      <c r="T106" s="3">
        <v>70.345441307337595</v>
      </c>
      <c r="U106" s="3">
        <v>0</v>
      </c>
      <c r="V106" s="3">
        <v>0</v>
      </c>
      <c r="W106" s="3">
        <v>0</v>
      </c>
      <c r="X106" s="3">
        <v>0</v>
      </c>
      <c r="Y106" s="3">
        <v>0</v>
      </c>
      <c r="Z106" s="3">
        <f t="shared" si="8"/>
        <v>100.5712427423323</v>
      </c>
      <c r="AA106" s="3">
        <v>10.015944194208954</v>
      </c>
      <c r="AB106" s="3">
        <v>10.187070563384188</v>
      </c>
      <c r="AC106" s="3">
        <v>10.333730849594602</v>
      </c>
      <c r="AD106" s="3">
        <v>0</v>
      </c>
      <c r="AE106" s="3">
        <v>68.199174824043368</v>
      </c>
      <c r="AF106" s="3">
        <v>0</v>
      </c>
      <c r="AG106" s="3">
        <v>0</v>
      </c>
      <c r="AH106" s="3">
        <v>0</v>
      </c>
      <c r="AI106" s="3">
        <v>0</v>
      </c>
      <c r="AJ106" s="3">
        <v>0</v>
      </c>
      <c r="AK106" s="3">
        <f t="shared" si="9"/>
        <v>98.735920431231108</v>
      </c>
      <c r="AL106" s="18"/>
      <c r="AM106" s="18"/>
      <c r="AN106" s="18"/>
      <c r="AO106" s="18"/>
      <c r="AP106" s="18"/>
      <c r="AQ106" s="18"/>
      <c r="AR106" s="18"/>
      <c r="AS106" s="18"/>
      <c r="AT106" s="18"/>
      <c r="AU106" s="18"/>
      <c r="AV106" s="22">
        <f t="array" ref="AV106">IF(ISNUMBER(AL106),SUM(ABS(AL106:AU106*AK106/100-AA106:AJ106))/2*0.005,0)</f>
        <v>0</v>
      </c>
      <c r="AW106" s="3">
        <f t="array" ref="AW106:BF106">IF(AV106=0,AA106:AJ106,AL106:AU106*(AK106-AV106)/100)</f>
        <v>10.015944194208954</v>
      </c>
      <c r="AX106" s="3">
        <v>10.187070563384188</v>
      </c>
      <c r="AY106" s="3">
        <v>10.333730849594602</v>
      </c>
      <c r="AZ106" s="3">
        <v>0</v>
      </c>
      <c r="BA106" s="3">
        <v>68.199174824043368</v>
      </c>
      <c r="BB106" s="3">
        <v>0</v>
      </c>
      <c r="BC106" s="3">
        <v>0</v>
      </c>
      <c r="BD106" s="3">
        <v>0</v>
      </c>
      <c r="BE106" s="3">
        <v>0</v>
      </c>
      <c r="BF106" s="3">
        <v>0</v>
      </c>
      <c r="BG106" s="3">
        <f t="shared" si="12"/>
        <v>98.735920431231108</v>
      </c>
      <c r="BH106" s="3">
        <v>10.033908223253968</v>
      </c>
      <c r="BI106" s="3">
        <v>10.195768964694713</v>
      </c>
      <c r="BJ106" s="3">
        <v>10.372508267042246</v>
      </c>
      <c r="BK106" s="3">
        <v>0</v>
      </c>
      <c r="BL106" s="3">
        <v>72.508696707386136</v>
      </c>
      <c r="BM106" s="3">
        <v>0</v>
      </c>
      <c r="BN106" s="3">
        <v>0</v>
      </c>
      <c r="BO106" s="3">
        <v>0</v>
      </c>
      <c r="BP106" s="3">
        <v>0</v>
      </c>
      <c r="BQ106" s="3">
        <v>0</v>
      </c>
      <c r="BR106" s="3">
        <f t="shared" si="10"/>
        <v>103.11088216237707</v>
      </c>
      <c r="BS106" s="3">
        <v>10.019922289848397</v>
      </c>
      <c r="BT106" s="3">
        <v>10.167129164232088</v>
      </c>
      <c r="BU106" s="3">
        <v>10.363461949000172</v>
      </c>
      <c r="BV106" s="3">
        <v>0</v>
      </c>
      <c r="BW106" s="3">
        <v>69.875414610468411</v>
      </c>
      <c r="BX106" s="3">
        <v>0</v>
      </c>
      <c r="BY106" s="3">
        <v>0</v>
      </c>
      <c r="BZ106" s="3">
        <v>0</v>
      </c>
      <c r="CA106" s="3">
        <v>0</v>
      </c>
      <c r="CB106" s="3">
        <v>0</v>
      </c>
      <c r="CC106" s="3">
        <f t="shared" si="11"/>
        <v>100.42592801354907</v>
      </c>
      <c r="CD106" s="3"/>
      <c r="CE106" s="3"/>
      <c r="CF106" s="3"/>
      <c r="CG106" s="3"/>
      <c r="CH106" s="3"/>
      <c r="CI106" s="3"/>
      <c r="CJ106" s="3"/>
      <c r="CK106" s="3"/>
      <c r="CL106" s="3"/>
      <c r="CM106" s="3"/>
      <c r="CN106" s="22">
        <f t="array" ref="CN106">IF(ISNUMBER(CD106),SUM(ABS(CD106:CM106*CC106/100-BS106:CB106))/2*0.005,0)</f>
        <v>0</v>
      </c>
      <c r="CO106" s="3">
        <f t="array" ref="CO106:CX106">IF(CN106=0,BS106:CB106,CD106:CM106*(CC106-CN106)/100)</f>
        <v>10.019922289848397</v>
      </c>
      <c r="CP106" s="3">
        <v>10.167129164232088</v>
      </c>
      <c r="CQ106" s="3">
        <v>10.363461949000172</v>
      </c>
      <c r="CR106" s="3">
        <v>0</v>
      </c>
      <c r="CS106" s="3">
        <v>69.875414610468411</v>
      </c>
      <c r="CT106" s="3">
        <v>0</v>
      </c>
      <c r="CU106" s="3">
        <v>0</v>
      </c>
      <c r="CV106" s="3">
        <v>0</v>
      </c>
      <c r="CW106" s="3">
        <v>0</v>
      </c>
      <c r="CX106" s="3">
        <v>0</v>
      </c>
      <c r="CY106" s="3">
        <f t="shared" si="13"/>
        <v>100.42592801354907</v>
      </c>
      <c r="CZ106" s="3"/>
      <c r="DA106" s="3"/>
      <c r="DB106" s="3"/>
      <c r="DC106" s="3"/>
      <c r="DD106" s="3"/>
      <c r="DE106" s="3"/>
      <c r="DF106" s="3"/>
      <c r="DG106" s="3"/>
      <c r="DH106" s="3"/>
      <c r="DI106" s="3"/>
      <c r="DJ106" s="3"/>
      <c r="DK106" s="3"/>
      <c r="DL106" s="3"/>
      <c r="DM106" s="3"/>
      <c r="DN106" s="3"/>
      <c r="DO106" s="3"/>
      <c r="DP106" s="3"/>
      <c r="DQ106" s="3"/>
      <c r="DR106" s="3"/>
      <c r="DS106" s="3"/>
      <c r="DT106" s="3"/>
      <c r="DU106" s="3"/>
      <c r="DV106" s="3">
        <v>100</v>
      </c>
      <c r="DW106" s="3">
        <f ca="1"/>
        <v>100.5712427423323</v>
      </c>
      <c r="DX106" s="3">
        <f ca="1"/>
        <v>98.735920431231108</v>
      </c>
      <c r="DY106" s="3">
        <f ca="1"/>
        <v>103.11088216237707</v>
      </c>
      <c r="DZ106" s="3">
        <f ca="1"/>
        <v>100.42592801354907</v>
      </c>
      <c r="EA106" s="3"/>
      <c r="EB106" s="3"/>
      <c r="EC106" s="4">
        <f t="shared" ca="1" si="14"/>
        <v>4.2592801354905951E-3</v>
      </c>
      <c r="ED106" s="32">
        <f t="array" aca="1" ref="ED106" ca="1">STDEV(DW106:DZ106/DV106:DY106)*SQRT(12)</f>
        <v>0.10952341948680624</v>
      </c>
      <c r="EE106" s="7">
        <f t="shared" ca="1" si="15"/>
        <v>3.8889217990529322E-2</v>
      </c>
    </row>
    <row r="107" spans="1:135" x14ac:dyDescent="0.35">
      <c r="A107" s="3" t="s">
        <v>130</v>
      </c>
      <c r="B107" s="3">
        <v>20</v>
      </c>
      <c r="C107" s="3">
        <v>79</v>
      </c>
      <c r="D107" s="3">
        <v>1</v>
      </c>
      <c r="E107" s="3">
        <v>0</v>
      </c>
      <c r="F107" s="3">
        <v>0</v>
      </c>
      <c r="G107" s="3">
        <v>0</v>
      </c>
      <c r="H107" s="3">
        <v>0</v>
      </c>
      <c r="I107" s="3">
        <v>0</v>
      </c>
      <c r="J107" s="3">
        <v>0</v>
      </c>
      <c r="K107" s="3">
        <v>0</v>
      </c>
      <c r="L107" s="3">
        <v>100</v>
      </c>
      <c r="M107" s="4">
        <v>1.2E-2</v>
      </c>
      <c r="N107" s="4">
        <v>2.9000000000000001E-2</v>
      </c>
      <c r="O107" s="3">
        <v>1.81</v>
      </c>
      <c r="P107" s="3">
        <v>20.02789956157832</v>
      </c>
      <c r="Q107" s="3">
        <v>79.635362534026228</v>
      </c>
      <c r="R107" s="3">
        <v>1.0131426016987035</v>
      </c>
      <c r="S107" s="3">
        <v>0</v>
      </c>
      <c r="T107" s="3">
        <v>0</v>
      </c>
      <c r="U107" s="3">
        <v>0</v>
      </c>
      <c r="V107" s="3">
        <v>0</v>
      </c>
      <c r="W107" s="3">
        <v>0</v>
      </c>
      <c r="X107" s="3">
        <v>0</v>
      </c>
      <c r="Y107" s="3">
        <v>0</v>
      </c>
      <c r="Z107" s="3">
        <f t="shared" si="8"/>
        <v>100.67640469730325</v>
      </c>
      <c r="AA107" s="3">
        <v>20.031888388417908</v>
      </c>
      <c r="AB107" s="3">
        <v>80.477857450735087</v>
      </c>
      <c r="AC107" s="3">
        <v>1.0333730849594602</v>
      </c>
      <c r="AD107" s="3">
        <v>0</v>
      </c>
      <c r="AE107" s="3">
        <v>0</v>
      </c>
      <c r="AF107" s="3">
        <v>0</v>
      </c>
      <c r="AG107" s="3">
        <v>0</v>
      </c>
      <c r="AH107" s="3">
        <v>0</v>
      </c>
      <c r="AI107" s="3">
        <v>0</v>
      </c>
      <c r="AJ107" s="3">
        <v>0</v>
      </c>
      <c r="AK107" s="3">
        <f t="shared" si="9"/>
        <v>101.54311892411246</v>
      </c>
      <c r="AL107" s="18"/>
      <c r="AM107" s="18"/>
      <c r="AN107" s="18"/>
      <c r="AO107" s="18"/>
      <c r="AP107" s="18"/>
      <c r="AQ107" s="18"/>
      <c r="AR107" s="18"/>
      <c r="AS107" s="18"/>
      <c r="AT107" s="18"/>
      <c r="AU107" s="18"/>
      <c r="AV107" s="22">
        <f t="array" ref="AV107">IF(ISNUMBER(AL107),SUM(ABS(AL107:AU107*AK107/100-AA107:AJ107))/2*0.005,0)</f>
        <v>0</v>
      </c>
      <c r="AW107" s="3">
        <f t="array" ref="AW107:BF107">IF(AV107=0,AA107:AJ107,AL107:AU107*(AK107-AV107)/100)</f>
        <v>20.031888388417908</v>
      </c>
      <c r="AX107" s="3">
        <v>80.477857450735087</v>
      </c>
      <c r="AY107" s="3">
        <v>1.0333730849594602</v>
      </c>
      <c r="AZ107" s="3">
        <v>0</v>
      </c>
      <c r="BA107" s="3">
        <v>0</v>
      </c>
      <c r="BB107" s="3">
        <v>0</v>
      </c>
      <c r="BC107" s="3">
        <v>0</v>
      </c>
      <c r="BD107" s="3">
        <v>0</v>
      </c>
      <c r="BE107" s="3">
        <v>0</v>
      </c>
      <c r="BF107" s="3">
        <v>0</v>
      </c>
      <c r="BG107" s="3">
        <f t="shared" si="12"/>
        <v>101.54311892411246</v>
      </c>
      <c r="BH107" s="3">
        <v>20.067816446507937</v>
      </c>
      <c r="BI107" s="3">
        <v>80.546574821088242</v>
      </c>
      <c r="BJ107" s="3">
        <v>1.0372508267042246</v>
      </c>
      <c r="BK107" s="3">
        <v>0</v>
      </c>
      <c r="BL107" s="3">
        <v>0</v>
      </c>
      <c r="BM107" s="3">
        <v>0</v>
      </c>
      <c r="BN107" s="3">
        <v>0</v>
      </c>
      <c r="BO107" s="3">
        <v>0</v>
      </c>
      <c r="BP107" s="3">
        <v>0</v>
      </c>
      <c r="BQ107" s="3">
        <v>0</v>
      </c>
      <c r="BR107" s="3">
        <f t="shared" si="10"/>
        <v>101.6516420943004</v>
      </c>
      <c r="BS107" s="3">
        <v>20.039844579696794</v>
      </c>
      <c r="BT107" s="3">
        <v>80.32032039743352</v>
      </c>
      <c r="BU107" s="3">
        <v>1.0363461949000172</v>
      </c>
      <c r="BV107" s="3">
        <v>0</v>
      </c>
      <c r="BW107" s="3">
        <v>0</v>
      </c>
      <c r="BX107" s="3">
        <v>0</v>
      </c>
      <c r="BY107" s="3">
        <v>0</v>
      </c>
      <c r="BZ107" s="3">
        <v>0</v>
      </c>
      <c r="CA107" s="3">
        <v>0</v>
      </c>
      <c r="CB107" s="3">
        <v>0</v>
      </c>
      <c r="CC107" s="3">
        <f t="shared" si="11"/>
        <v>101.39651117203033</v>
      </c>
      <c r="CD107" s="3"/>
      <c r="CE107" s="3"/>
      <c r="CF107" s="3"/>
      <c r="CG107" s="3"/>
      <c r="CH107" s="3"/>
      <c r="CI107" s="3"/>
      <c r="CJ107" s="3"/>
      <c r="CK107" s="3"/>
      <c r="CL107" s="3"/>
      <c r="CM107" s="3"/>
      <c r="CN107" s="22">
        <f t="array" ref="CN107">IF(ISNUMBER(CD107),SUM(ABS(CD107:CM107*CC107/100-BS107:CB107))/2*0.005,0)</f>
        <v>0</v>
      </c>
      <c r="CO107" s="3">
        <f t="array" ref="CO107:CX107">IF(CN107=0,BS107:CB107,CD107:CM107*(CC107-CN107)/100)</f>
        <v>20.039844579696794</v>
      </c>
      <c r="CP107" s="3">
        <v>80.32032039743352</v>
      </c>
      <c r="CQ107" s="3">
        <v>1.0363461949000172</v>
      </c>
      <c r="CR107" s="3">
        <v>0</v>
      </c>
      <c r="CS107" s="3">
        <v>0</v>
      </c>
      <c r="CT107" s="3">
        <v>0</v>
      </c>
      <c r="CU107" s="3">
        <v>0</v>
      </c>
      <c r="CV107" s="3">
        <v>0</v>
      </c>
      <c r="CW107" s="3">
        <v>0</v>
      </c>
      <c r="CX107" s="3">
        <v>0</v>
      </c>
      <c r="CY107" s="3">
        <f t="shared" si="13"/>
        <v>101.39651117203033</v>
      </c>
      <c r="CZ107" s="3"/>
      <c r="DA107" s="3"/>
      <c r="DB107" s="3"/>
      <c r="DC107" s="3"/>
      <c r="DD107" s="3"/>
      <c r="DE107" s="3"/>
      <c r="DF107" s="3"/>
      <c r="DG107" s="3"/>
      <c r="DH107" s="3"/>
      <c r="DI107" s="3"/>
      <c r="DJ107" s="3"/>
      <c r="DK107" s="3"/>
      <c r="DL107" s="3"/>
      <c r="DM107" s="3"/>
      <c r="DN107" s="3"/>
      <c r="DO107" s="3"/>
      <c r="DP107" s="3"/>
      <c r="DQ107" s="3"/>
      <c r="DR107" s="3"/>
      <c r="DS107" s="3"/>
      <c r="DT107" s="3"/>
      <c r="DU107" s="3"/>
      <c r="DV107" s="3">
        <v>100</v>
      </c>
      <c r="DW107" s="3">
        <f ca="1"/>
        <v>100.67640469730325</v>
      </c>
      <c r="DX107" s="3">
        <f ca="1"/>
        <v>101.54311892411246</v>
      </c>
      <c r="DY107" s="3">
        <f ca="1"/>
        <v>101.6516420943004</v>
      </c>
      <c r="DZ107" s="3">
        <f ca="1"/>
        <v>101.39651117203033</v>
      </c>
      <c r="EA107" s="3"/>
      <c r="EB107" s="3"/>
      <c r="EC107" s="4">
        <f t="shared" ca="1" si="14"/>
        <v>1.3965111720303236E-2</v>
      </c>
      <c r="ED107" s="32">
        <f t="array" aca="1" ref="ED107" ca="1">STDEV(DW107:DZ107/DV107:DY107)*SQRT(12)</f>
        <v>1.7751980503882627E-2</v>
      </c>
      <c r="EE107" s="7">
        <f t="shared" ca="1" si="15"/>
        <v>0.78667908165226152</v>
      </c>
    </row>
    <row r="108" spans="1:135" x14ac:dyDescent="0.35">
      <c r="A108" s="3" t="s">
        <v>108</v>
      </c>
      <c r="B108" s="3">
        <v>10</v>
      </c>
      <c r="C108" s="3">
        <v>5</v>
      </c>
      <c r="D108" s="3">
        <v>0</v>
      </c>
      <c r="E108" s="3">
        <v>10</v>
      </c>
      <c r="F108" s="3">
        <v>10</v>
      </c>
      <c r="G108" s="3">
        <v>20</v>
      </c>
      <c r="H108" s="3">
        <v>5</v>
      </c>
      <c r="I108" s="3">
        <v>25</v>
      </c>
      <c r="J108" s="3">
        <v>10</v>
      </c>
      <c r="K108" s="3">
        <v>5</v>
      </c>
      <c r="L108" s="3">
        <v>100</v>
      </c>
      <c r="M108" s="4">
        <v>0.04</v>
      </c>
      <c r="N108" s="4">
        <v>0.08</v>
      </c>
      <c r="O108" s="3">
        <v>0.5</v>
      </c>
      <c r="P108" s="3">
        <v>10.01394978078916</v>
      </c>
      <c r="Q108" s="3">
        <v>5.0402128186092554</v>
      </c>
      <c r="R108" s="3">
        <v>0</v>
      </c>
      <c r="S108" s="3">
        <v>10.006155740227761</v>
      </c>
      <c r="T108" s="3">
        <v>10.049348758191085</v>
      </c>
      <c r="U108" s="3">
        <v>20.237358101135193</v>
      </c>
      <c r="V108" s="3">
        <v>5.0555130168453291</v>
      </c>
      <c r="W108" s="3">
        <v>25.416666666666664</v>
      </c>
      <c r="X108" s="3">
        <v>10.343406593406595</v>
      </c>
      <c r="Y108" s="3">
        <v>5.0390148744208734</v>
      </c>
      <c r="Z108" s="3">
        <f t="shared" si="8"/>
        <v>101.20162635029192</v>
      </c>
      <c r="AA108" s="3">
        <v>10.015944194208954</v>
      </c>
      <c r="AB108" s="3">
        <v>5.0935352816920938</v>
      </c>
      <c r="AC108" s="3">
        <v>0</v>
      </c>
      <c r="AD108" s="3">
        <v>10.216476864676309</v>
      </c>
      <c r="AE108" s="3">
        <v>9.7427392605776237</v>
      </c>
      <c r="AF108" s="3">
        <v>20.643274853801174</v>
      </c>
      <c r="AG108" s="3">
        <v>4.9827718223583464</v>
      </c>
      <c r="AH108" s="3">
        <v>25.822172619047617</v>
      </c>
      <c r="AI108" s="3">
        <v>10.650183150183151</v>
      </c>
      <c r="AJ108" s="3">
        <v>5.1877590831504516</v>
      </c>
      <c r="AK108" s="3">
        <f t="shared" si="9"/>
        <v>102.35485712969572</v>
      </c>
      <c r="AL108" s="18"/>
      <c r="AM108" s="18"/>
      <c r="AN108" s="18"/>
      <c r="AO108" s="18"/>
      <c r="AP108" s="18"/>
      <c r="AQ108" s="18"/>
      <c r="AR108" s="18"/>
      <c r="AS108" s="18"/>
      <c r="AT108" s="18"/>
      <c r="AU108" s="18"/>
      <c r="AV108" s="22">
        <f t="array" ref="AV108">IF(ISNUMBER(AL108),SUM(ABS(AL108:AU108*AK108/100-AA108:AJ108))/2*0.005,0)</f>
        <v>0</v>
      </c>
      <c r="AW108" s="3">
        <f t="array" ref="AW108:BF108">IF(AV108=0,AA108:AJ108,AL108:AU108*(AK108-AV108)/100)</f>
        <v>10.015944194208954</v>
      </c>
      <c r="AX108" s="3">
        <v>5.0935352816920938</v>
      </c>
      <c r="AY108" s="3">
        <v>0</v>
      </c>
      <c r="AZ108" s="3">
        <v>10.216476864676309</v>
      </c>
      <c r="BA108" s="3">
        <v>9.7427392605776237</v>
      </c>
      <c r="BB108" s="3">
        <v>20.643274853801174</v>
      </c>
      <c r="BC108" s="3">
        <v>4.9827718223583464</v>
      </c>
      <c r="BD108" s="3">
        <v>25.822172619047617</v>
      </c>
      <c r="BE108" s="3">
        <v>10.650183150183151</v>
      </c>
      <c r="BF108" s="3">
        <v>5.1877590831504516</v>
      </c>
      <c r="BG108" s="3">
        <f t="shared" si="12"/>
        <v>102.35485712969572</v>
      </c>
      <c r="BH108" s="3">
        <v>10.033908223253968</v>
      </c>
      <c r="BI108" s="3">
        <v>5.0978844823473564</v>
      </c>
      <c r="BJ108" s="3">
        <v>0</v>
      </c>
      <c r="BK108" s="3">
        <v>10.484328431159705</v>
      </c>
      <c r="BL108" s="3">
        <v>10.358385243912306</v>
      </c>
      <c r="BM108" s="3">
        <v>21.020002411119613</v>
      </c>
      <c r="BN108" s="3">
        <v>5.0880551301684527</v>
      </c>
      <c r="BO108" s="3">
        <v>26.058478848181341</v>
      </c>
      <c r="BP108" s="3">
        <v>10.78894775148847</v>
      </c>
      <c r="BQ108" s="3">
        <v>5.3118622729652776</v>
      </c>
      <c r="BR108" s="3">
        <f t="shared" si="10"/>
        <v>104.24185279459647</v>
      </c>
      <c r="BS108" s="3">
        <v>10.019922289848397</v>
      </c>
      <c r="BT108" s="3">
        <v>5.0835645821160442</v>
      </c>
      <c r="BU108" s="3">
        <v>0</v>
      </c>
      <c r="BV108" s="3">
        <v>10.275198169636131</v>
      </c>
      <c r="BW108" s="3">
        <v>9.9822020872097745</v>
      </c>
      <c r="BX108" s="3">
        <v>20.716527434390869</v>
      </c>
      <c r="BY108" s="3">
        <v>4.8468606431852983</v>
      </c>
      <c r="BZ108" s="3">
        <v>25.380051287120018</v>
      </c>
      <c r="CA108" s="3">
        <v>10.763507574582496</v>
      </c>
      <c r="CB108" s="3">
        <v>5.3843581957283941</v>
      </c>
      <c r="CC108" s="3">
        <f t="shared" si="11"/>
        <v>102.45219226381741</v>
      </c>
      <c r="CD108" s="3"/>
      <c r="CE108" s="3"/>
      <c r="CF108" s="3"/>
      <c r="CG108" s="3"/>
      <c r="CH108" s="3"/>
      <c r="CI108" s="3"/>
      <c r="CJ108" s="3"/>
      <c r="CK108" s="3"/>
      <c r="CL108" s="3"/>
      <c r="CM108" s="3"/>
      <c r="CN108" s="22">
        <f t="array" ref="CN108">IF(ISNUMBER(CD108),SUM(ABS(CD108:CM108*CC108/100-BS108:CB108))/2*0.005,0)</f>
        <v>0</v>
      </c>
      <c r="CO108" s="3">
        <f t="array" ref="CO108:CX108">IF(CN108=0,BS108:CB108,CD108:CM108*(CC108-CN108)/100)</f>
        <v>10.019922289848397</v>
      </c>
      <c r="CP108" s="3">
        <v>5.0835645821160442</v>
      </c>
      <c r="CQ108" s="3">
        <v>0</v>
      </c>
      <c r="CR108" s="3">
        <v>10.275198169636131</v>
      </c>
      <c r="CS108" s="3">
        <v>9.9822020872097745</v>
      </c>
      <c r="CT108" s="3">
        <v>20.716527434390869</v>
      </c>
      <c r="CU108" s="3">
        <v>4.8468606431852983</v>
      </c>
      <c r="CV108" s="3">
        <v>25.380051287120018</v>
      </c>
      <c r="CW108" s="3">
        <v>10.763507574582496</v>
      </c>
      <c r="CX108" s="3">
        <v>5.3843581957283941</v>
      </c>
      <c r="CY108" s="3">
        <f t="shared" si="13"/>
        <v>102.45219226381741</v>
      </c>
      <c r="CZ108" s="3"/>
      <c r="DA108" s="3"/>
      <c r="DB108" s="3"/>
      <c r="DC108" s="3"/>
      <c r="DD108" s="3"/>
      <c r="DE108" s="3"/>
      <c r="DF108" s="3"/>
      <c r="DG108" s="3"/>
      <c r="DH108" s="3"/>
      <c r="DI108" s="3"/>
      <c r="DJ108" s="3"/>
      <c r="DK108" s="3"/>
      <c r="DL108" s="3"/>
      <c r="DM108" s="3"/>
      <c r="DN108" s="3"/>
      <c r="DO108" s="3"/>
      <c r="DP108" s="3"/>
      <c r="DQ108" s="3"/>
      <c r="DR108" s="3"/>
      <c r="DS108" s="3"/>
      <c r="DT108" s="3"/>
      <c r="DU108" s="3"/>
      <c r="DV108" s="3">
        <v>100</v>
      </c>
      <c r="DW108" s="3">
        <f ca="1"/>
        <v>101.20162635029192</v>
      </c>
      <c r="DX108" s="3">
        <f ca="1"/>
        <v>102.35485712969572</v>
      </c>
      <c r="DY108" s="3">
        <f ca="1"/>
        <v>104.24185279459647</v>
      </c>
      <c r="DZ108" s="3">
        <f ca="1"/>
        <v>102.45219226381741</v>
      </c>
      <c r="EA108" s="3"/>
      <c r="EB108" s="3"/>
      <c r="EC108" s="4">
        <f t="shared" ca="1" si="14"/>
        <v>2.4521922638174098E-2</v>
      </c>
      <c r="ED108" s="32">
        <f t="array" aca="1" ref="ED108" ca="1">STDEV(DW108:DZ108/DV108:DY108)*SQRT(12)</f>
        <v>5.5013170842008713E-2</v>
      </c>
      <c r="EE108" s="7">
        <f t="shared" ca="1" si="15"/>
        <v>0.44574639605119554</v>
      </c>
    </row>
    <row r="109" spans="1:135" x14ac:dyDescent="0.35">
      <c r="A109" s="3" t="s">
        <v>32</v>
      </c>
      <c r="B109" s="3">
        <v>0</v>
      </c>
      <c r="C109" s="3">
        <v>0</v>
      </c>
      <c r="D109" s="3">
        <v>0</v>
      </c>
      <c r="E109" s="3">
        <v>8</v>
      </c>
      <c r="F109" s="3">
        <v>60</v>
      </c>
      <c r="G109" s="3">
        <v>0</v>
      </c>
      <c r="H109" s="3">
        <v>20</v>
      </c>
      <c r="I109" s="3">
        <v>6</v>
      </c>
      <c r="J109" s="3">
        <v>0</v>
      </c>
      <c r="K109" s="3">
        <v>6</v>
      </c>
      <c r="L109" s="3">
        <v>100</v>
      </c>
      <c r="M109" s="4">
        <v>0.5</v>
      </c>
      <c r="N109" s="4">
        <v>0.2</v>
      </c>
      <c r="O109" s="3"/>
      <c r="P109" s="3">
        <v>0</v>
      </c>
      <c r="Q109" s="3">
        <v>0</v>
      </c>
      <c r="R109" s="3">
        <v>0</v>
      </c>
      <c r="S109" s="3">
        <v>8.0049245921822099</v>
      </c>
      <c r="T109" s="3">
        <v>60.296092549146515</v>
      </c>
      <c r="U109" s="3">
        <v>0</v>
      </c>
      <c r="V109" s="3">
        <v>20.222052067381316</v>
      </c>
      <c r="W109" s="3">
        <v>6.1</v>
      </c>
      <c r="X109" s="3">
        <v>0</v>
      </c>
      <c r="Y109" s="3">
        <v>6.0468178493050475</v>
      </c>
      <c r="Z109" s="3">
        <f t="shared" si="8"/>
        <v>100.66988705801508</v>
      </c>
      <c r="AA109" s="3">
        <v>0</v>
      </c>
      <c r="AB109" s="3">
        <v>0</v>
      </c>
      <c r="AC109" s="3">
        <v>0</v>
      </c>
      <c r="AD109" s="3">
        <v>8.1731814917410475</v>
      </c>
      <c r="AE109" s="3">
        <v>58.456435563465746</v>
      </c>
      <c r="AF109" s="3">
        <v>0</v>
      </c>
      <c r="AG109" s="3">
        <v>19.931087289433385</v>
      </c>
      <c r="AH109" s="3">
        <v>6.1973214285714278</v>
      </c>
      <c r="AI109" s="3">
        <v>0</v>
      </c>
      <c r="AJ109" s="3">
        <v>6.2253108997805411</v>
      </c>
      <c r="AK109" s="3">
        <f t="shared" si="9"/>
        <v>98.983336672992152</v>
      </c>
      <c r="AL109" s="18"/>
      <c r="AM109" s="18"/>
      <c r="AN109" s="18"/>
      <c r="AO109" s="18"/>
      <c r="AP109" s="18"/>
      <c r="AQ109" s="18"/>
      <c r="AR109" s="18"/>
      <c r="AS109" s="18"/>
      <c r="AT109" s="18"/>
      <c r="AU109" s="18"/>
      <c r="AV109" s="22">
        <f t="array" ref="AV109">IF(ISNUMBER(AL109),SUM(ABS(AL109:AU109*AK109/100-AA109:AJ109))/2*0.005,0)</f>
        <v>0</v>
      </c>
      <c r="AW109" s="3">
        <f t="array" ref="AW109:BF109">IF(AV109=0,AA109:AJ109,AL109:AU109*(AK109-AV109)/100)</f>
        <v>0</v>
      </c>
      <c r="AX109" s="3">
        <v>0</v>
      </c>
      <c r="AY109" s="3">
        <v>0</v>
      </c>
      <c r="AZ109" s="3">
        <v>8.1731814917410475</v>
      </c>
      <c r="BA109" s="3">
        <v>58.456435563465746</v>
      </c>
      <c r="BB109" s="3">
        <v>0</v>
      </c>
      <c r="BC109" s="3">
        <v>19.931087289433385</v>
      </c>
      <c r="BD109" s="3">
        <v>6.1973214285714278</v>
      </c>
      <c r="BE109" s="3">
        <v>0</v>
      </c>
      <c r="BF109" s="3">
        <v>6.2253108997805411</v>
      </c>
      <c r="BG109" s="3">
        <f t="shared" si="12"/>
        <v>98.983336672992152</v>
      </c>
      <c r="BH109" s="3">
        <v>0</v>
      </c>
      <c r="BI109" s="3">
        <v>0</v>
      </c>
      <c r="BJ109" s="3">
        <v>0</v>
      </c>
      <c r="BK109" s="3">
        <v>8.3874627449277632</v>
      </c>
      <c r="BL109" s="3">
        <v>62.150311463473834</v>
      </c>
      <c r="BM109" s="3">
        <v>0</v>
      </c>
      <c r="BN109" s="3">
        <v>20.352220520673811</v>
      </c>
      <c r="BO109" s="3">
        <v>6.2540349235635215</v>
      </c>
      <c r="BP109" s="3">
        <v>0</v>
      </c>
      <c r="BQ109" s="3">
        <v>6.3742347275583322</v>
      </c>
      <c r="BR109" s="3">
        <f t="shared" si="10"/>
        <v>103.51826438019727</v>
      </c>
      <c r="BS109" s="3">
        <v>0</v>
      </c>
      <c r="BT109" s="3">
        <v>0</v>
      </c>
      <c r="BU109" s="3">
        <v>0</v>
      </c>
      <c r="BV109" s="3">
        <v>8.2201585357089026</v>
      </c>
      <c r="BW109" s="3">
        <v>59.893212523258647</v>
      </c>
      <c r="BX109" s="3">
        <v>0</v>
      </c>
      <c r="BY109" s="3">
        <v>19.387442572741193</v>
      </c>
      <c r="BZ109" s="3">
        <v>6.0912123089088039</v>
      </c>
      <c r="CA109" s="3">
        <v>0</v>
      </c>
      <c r="CB109" s="3">
        <v>6.4612298348740724</v>
      </c>
      <c r="CC109" s="3">
        <f t="shared" si="11"/>
        <v>100.05325577549162</v>
      </c>
      <c r="CD109" s="3">
        <v>0</v>
      </c>
      <c r="CE109" s="3">
        <v>0</v>
      </c>
      <c r="CF109" s="3">
        <v>0</v>
      </c>
      <c r="CG109" s="3">
        <v>0</v>
      </c>
      <c r="CH109" s="3">
        <v>100</v>
      </c>
      <c r="CI109" s="3">
        <v>0</v>
      </c>
      <c r="CJ109" s="3">
        <v>0</v>
      </c>
      <c r="CK109" s="3">
        <v>0</v>
      </c>
      <c r="CL109" s="3">
        <v>0</v>
      </c>
      <c r="CM109" s="3">
        <v>0</v>
      </c>
      <c r="CN109" s="22">
        <f t="array" ref="CN109">IF(ISNUMBER(CD109),SUM(ABS(CD109:CM109*CC109/100-BS109:CB109))/2*0.005,0)</f>
        <v>0.2008002162611649</v>
      </c>
      <c r="CO109" s="3">
        <f t="array" ref="CO109:CX109">IF(CN109=0,BS109:CB109,CD109:CM109*(CC109-CN109)/100)</f>
        <v>0</v>
      </c>
      <c r="CP109" s="3">
        <v>0</v>
      </c>
      <c r="CQ109" s="3">
        <v>0</v>
      </c>
      <c r="CR109" s="3">
        <v>0</v>
      </c>
      <c r="CS109" s="3">
        <v>99.852455559230464</v>
      </c>
      <c r="CT109" s="3">
        <v>0</v>
      </c>
      <c r="CU109" s="3">
        <v>0</v>
      </c>
      <c r="CV109" s="3">
        <v>0</v>
      </c>
      <c r="CW109" s="3">
        <v>0</v>
      </c>
      <c r="CX109" s="3">
        <v>0</v>
      </c>
      <c r="CY109" s="3">
        <f t="shared" si="13"/>
        <v>99.852455559230464</v>
      </c>
      <c r="CZ109" s="3"/>
      <c r="DA109" s="3"/>
      <c r="DB109" s="3"/>
      <c r="DC109" s="3"/>
      <c r="DD109" s="3"/>
      <c r="DE109" s="3"/>
      <c r="DF109" s="3"/>
      <c r="DG109" s="3"/>
      <c r="DH109" s="3"/>
      <c r="DI109" s="3"/>
      <c r="DJ109" s="3"/>
      <c r="DK109" s="3"/>
      <c r="DL109" s="3"/>
      <c r="DM109" s="3"/>
      <c r="DN109" s="3"/>
      <c r="DO109" s="3"/>
      <c r="DP109" s="3"/>
      <c r="DQ109" s="3"/>
      <c r="DR109" s="3"/>
      <c r="DS109" s="3"/>
      <c r="DT109" s="3"/>
      <c r="DU109" s="3"/>
      <c r="DV109" s="3">
        <v>100</v>
      </c>
      <c r="DW109" s="3">
        <f ca="1"/>
        <v>100.66988705801508</v>
      </c>
      <c r="DX109" s="3">
        <f ca="1"/>
        <v>98.983336672992152</v>
      </c>
      <c r="DY109" s="3">
        <f ca="1"/>
        <v>103.51826438019727</v>
      </c>
      <c r="DZ109" s="3">
        <f ca="1"/>
        <v>99.852455559230464</v>
      </c>
      <c r="EA109" s="3"/>
      <c r="EB109" s="3"/>
      <c r="EC109" s="4">
        <f t="shared" ca="1" si="14"/>
        <v>-1.4754444076953144E-3</v>
      </c>
      <c r="ED109" s="32">
        <f t="array" aca="1" ref="ED109" ca="1">STDEV(DW109:DZ109/DV109:DY109)*SQRT(12)</f>
        <v>0.12130226913752641</v>
      </c>
      <c r="EE109" s="7">
        <f t="shared" ca="1" si="15"/>
        <v>-1.2163370217110529E-2</v>
      </c>
    </row>
    <row r="110" spans="1:135" x14ac:dyDescent="0.35">
      <c r="A110" s="3" t="s">
        <v>90</v>
      </c>
      <c r="B110" s="3">
        <v>5</v>
      </c>
      <c r="C110" s="3">
        <v>5</v>
      </c>
      <c r="D110" s="3">
        <v>5</v>
      </c>
      <c r="E110" s="3">
        <v>20</v>
      </c>
      <c r="F110" s="3">
        <v>20</v>
      </c>
      <c r="G110" s="3">
        <v>0</v>
      </c>
      <c r="H110" s="3">
        <v>20</v>
      </c>
      <c r="I110" s="3">
        <v>0</v>
      </c>
      <c r="J110" s="3">
        <v>5</v>
      </c>
      <c r="K110" s="3">
        <v>20</v>
      </c>
      <c r="L110" s="3">
        <v>100</v>
      </c>
      <c r="M110" s="4">
        <v>0.1</v>
      </c>
      <c r="N110" s="4">
        <v>0.1</v>
      </c>
      <c r="O110" s="3">
        <v>1</v>
      </c>
      <c r="P110" s="3">
        <v>5.0069748903945799</v>
      </c>
      <c r="Q110" s="3">
        <v>5.0402128186092554</v>
      </c>
      <c r="R110" s="3">
        <v>5.0657130084935176</v>
      </c>
      <c r="S110" s="3">
        <v>20.012311480455523</v>
      </c>
      <c r="T110" s="3">
        <v>20.09869751638217</v>
      </c>
      <c r="U110" s="3">
        <v>0</v>
      </c>
      <c r="V110" s="3">
        <v>20.222052067381316</v>
      </c>
      <c r="W110" s="3">
        <v>0</v>
      </c>
      <c r="X110" s="3">
        <v>5.1717032967032974</v>
      </c>
      <c r="Y110" s="3">
        <v>20.156059497683493</v>
      </c>
      <c r="Z110" s="3">
        <f t="shared" si="8"/>
        <v>100.77372457610315</v>
      </c>
      <c r="AA110" s="3">
        <v>5.007972097104477</v>
      </c>
      <c r="AB110" s="3">
        <v>5.0935352816920938</v>
      </c>
      <c r="AC110" s="3">
        <v>5.1668654247973009</v>
      </c>
      <c r="AD110" s="3">
        <v>20.432953729352619</v>
      </c>
      <c r="AE110" s="3">
        <v>19.485478521155247</v>
      </c>
      <c r="AF110" s="3">
        <v>0</v>
      </c>
      <c r="AG110" s="3">
        <v>19.931087289433385</v>
      </c>
      <c r="AH110" s="3">
        <v>0</v>
      </c>
      <c r="AI110" s="3">
        <v>5.3250915750915757</v>
      </c>
      <c r="AJ110" s="3">
        <v>20.751036332601807</v>
      </c>
      <c r="AK110" s="3">
        <f t="shared" si="9"/>
        <v>101.19402025122849</v>
      </c>
      <c r="AL110" s="18"/>
      <c r="AM110" s="18"/>
      <c r="AN110" s="18"/>
      <c r="AO110" s="18"/>
      <c r="AP110" s="18"/>
      <c r="AQ110" s="18"/>
      <c r="AR110" s="18"/>
      <c r="AS110" s="18"/>
      <c r="AT110" s="18"/>
      <c r="AU110" s="18"/>
      <c r="AV110" s="22">
        <f t="array" ref="AV110">IF(ISNUMBER(AL110),SUM(ABS(AL110:AU110*AK110/100-AA110:AJ110))/2*0.005,0)</f>
        <v>0</v>
      </c>
      <c r="AW110" s="3">
        <f t="array" ref="AW110:BF110">IF(AV110=0,AA110:AJ110,AL110:AU110*(AK110-AV110)/100)</f>
        <v>5.007972097104477</v>
      </c>
      <c r="AX110" s="3">
        <v>5.0935352816920938</v>
      </c>
      <c r="AY110" s="3">
        <v>5.1668654247973009</v>
      </c>
      <c r="AZ110" s="3">
        <v>20.432953729352619</v>
      </c>
      <c r="BA110" s="3">
        <v>19.485478521155247</v>
      </c>
      <c r="BB110" s="3">
        <v>0</v>
      </c>
      <c r="BC110" s="3">
        <v>19.931087289433385</v>
      </c>
      <c r="BD110" s="3">
        <v>0</v>
      </c>
      <c r="BE110" s="3">
        <v>5.3250915750915757</v>
      </c>
      <c r="BF110" s="3">
        <v>20.751036332601807</v>
      </c>
      <c r="BG110" s="3">
        <f t="shared" si="12"/>
        <v>101.19402025122849</v>
      </c>
      <c r="BH110" s="3">
        <v>5.0169541116269842</v>
      </c>
      <c r="BI110" s="3">
        <v>5.0978844823473564</v>
      </c>
      <c r="BJ110" s="3">
        <v>5.186254133521123</v>
      </c>
      <c r="BK110" s="3">
        <v>20.96865686231941</v>
      </c>
      <c r="BL110" s="3">
        <v>20.716770487824611</v>
      </c>
      <c r="BM110" s="3">
        <v>0</v>
      </c>
      <c r="BN110" s="3">
        <v>20.352220520673811</v>
      </c>
      <c r="BO110" s="3">
        <v>0</v>
      </c>
      <c r="BP110" s="3">
        <v>5.394473875744235</v>
      </c>
      <c r="BQ110" s="3">
        <v>21.24744909186111</v>
      </c>
      <c r="BR110" s="3">
        <f t="shared" si="10"/>
        <v>103.98066356591865</v>
      </c>
      <c r="BS110" s="3">
        <v>5.0099611449241985</v>
      </c>
      <c r="BT110" s="3">
        <v>5.0835645821160442</v>
      </c>
      <c r="BU110" s="3">
        <v>5.1817309745000859</v>
      </c>
      <c r="BV110" s="3">
        <v>20.550396339272261</v>
      </c>
      <c r="BW110" s="3">
        <v>19.964404174419549</v>
      </c>
      <c r="BX110" s="3">
        <v>0</v>
      </c>
      <c r="BY110" s="3">
        <v>19.387442572741193</v>
      </c>
      <c r="BZ110" s="3">
        <v>0</v>
      </c>
      <c r="CA110" s="3">
        <v>5.381753787291248</v>
      </c>
      <c r="CB110" s="3">
        <v>21.537432782913577</v>
      </c>
      <c r="CC110" s="3">
        <f t="shared" si="11"/>
        <v>102.09668635817815</v>
      </c>
      <c r="CD110" s="3"/>
      <c r="CE110" s="3"/>
      <c r="CF110" s="3"/>
      <c r="CG110" s="3"/>
      <c r="CH110" s="3"/>
      <c r="CI110" s="3"/>
      <c r="CJ110" s="3"/>
      <c r="CK110" s="3"/>
      <c r="CL110" s="3"/>
      <c r="CM110" s="3"/>
      <c r="CN110" s="22">
        <f t="array" ref="CN110">IF(ISNUMBER(CD110),SUM(ABS(CD110:CM110*CC110/100-BS110:CB110))/2*0.005,0)</f>
        <v>0</v>
      </c>
      <c r="CO110" s="3">
        <f t="array" ref="CO110:CX110">IF(CN110=0,BS110:CB110,CD110:CM110*(CC110-CN110)/100)</f>
        <v>5.0099611449241985</v>
      </c>
      <c r="CP110" s="3">
        <v>5.0835645821160442</v>
      </c>
      <c r="CQ110" s="3">
        <v>5.1817309745000859</v>
      </c>
      <c r="CR110" s="3">
        <v>20.550396339272261</v>
      </c>
      <c r="CS110" s="3">
        <v>19.964404174419549</v>
      </c>
      <c r="CT110" s="3">
        <v>0</v>
      </c>
      <c r="CU110" s="3">
        <v>19.387442572741193</v>
      </c>
      <c r="CV110" s="3">
        <v>0</v>
      </c>
      <c r="CW110" s="3">
        <v>5.381753787291248</v>
      </c>
      <c r="CX110" s="3">
        <v>21.537432782913577</v>
      </c>
      <c r="CY110" s="3">
        <f t="shared" si="13"/>
        <v>102.09668635817815</v>
      </c>
      <c r="CZ110" s="3"/>
      <c r="DA110" s="3"/>
      <c r="DB110" s="3"/>
      <c r="DC110" s="3"/>
      <c r="DD110" s="3"/>
      <c r="DE110" s="3"/>
      <c r="DF110" s="3"/>
      <c r="DG110" s="3"/>
      <c r="DH110" s="3"/>
      <c r="DI110" s="3"/>
      <c r="DJ110" s="3"/>
      <c r="DK110" s="3"/>
      <c r="DL110" s="3"/>
      <c r="DM110" s="3"/>
      <c r="DN110" s="3"/>
      <c r="DO110" s="3"/>
      <c r="DP110" s="3"/>
      <c r="DQ110" s="3"/>
      <c r="DR110" s="3"/>
      <c r="DS110" s="3"/>
      <c r="DT110" s="3"/>
      <c r="DU110" s="3"/>
      <c r="DV110" s="3">
        <v>100</v>
      </c>
      <c r="DW110" s="3">
        <f ca="1"/>
        <v>100.77372457610315</v>
      </c>
      <c r="DX110" s="3">
        <f ca="1"/>
        <v>101.19402025122849</v>
      </c>
      <c r="DY110" s="3">
        <f ca="1"/>
        <v>103.98066356591865</v>
      </c>
      <c r="DZ110" s="3">
        <f ca="1"/>
        <v>102.09668635817815</v>
      </c>
      <c r="EA110" s="3"/>
      <c r="EB110" s="3"/>
      <c r="EC110" s="4">
        <f t="shared" ca="1" si="14"/>
        <v>2.0966863581781459E-2</v>
      </c>
      <c r="ED110" s="32">
        <f t="array" aca="1" ref="ED110" ca="1">STDEV(DW110:DZ110/DV110:DY110)*SQRT(12)</f>
        <v>6.4812077144300886E-2</v>
      </c>
      <c r="EE110" s="7">
        <f t="shared" ca="1" si="15"/>
        <v>0.32350241661133267</v>
      </c>
    </row>
    <row r="111" spans="1:135" x14ac:dyDescent="0.35">
      <c r="A111" s="3" t="s">
        <v>95</v>
      </c>
      <c r="B111" s="3">
        <v>0</v>
      </c>
      <c r="C111" s="3">
        <v>0</v>
      </c>
      <c r="D111" s="3">
        <v>0</v>
      </c>
      <c r="E111" s="3">
        <v>80</v>
      </c>
      <c r="F111" s="3">
        <v>0</v>
      </c>
      <c r="G111" s="3">
        <v>0</v>
      </c>
      <c r="H111" s="3">
        <v>10</v>
      </c>
      <c r="I111" s="3">
        <v>0</v>
      </c>
      <c r="J111" s="3">
        <v>10</v>
      </c>
      <c r="K111" s="3">
        <v>0</v>
      </c>
      <c r="L111" s="3">
        <v>100</v>
      </c>
      <c r="M111" s="4">
        <v>0.08</v>
      </c>
      <c r="N111" s="4">
        <v>0.1</v>
      </c>
      <c r="O111" s="3">
        <v>1</v>
      </c>
      <c r="P111" s="3">
        <v>0</v>
      </c>
      <c r="Q111" s="3">
        <v>0</v>
      </c>
      <c r="R111" s="3">
        <v>0</v>
      </c>
      <c r="S111" s="3">
        <v>80.049245921822092</v>
      </c>
      <c r="T111" s="3">
        <v>0</v>
      </c>
      <c r="U111" s="3">
        <v>0</v>
      </c>
      <c r="V111" s="3">
        <v>10.111026033690658</v>
      </c>
      <c r="W111" s="3">
        <v>0</v>
      </c>
      <c r="X111" s="3">
        <v>10.343406593406595</v>
      </c>
      <c r="Y111" s="3">
        <v>0</v>
      </c>
      <c r="Z111" s="3">
        <f t="shared" si="8"/>
        <v>100.50367854891935</v>
      </c>
      <c r="AA111" s="3">
        <v>0</v>
      </c>
      <c r="AB111" s="3">
        <v>0</v>
      </c>
      <c r="AC111" s="3">
        <v>0</v>
      </c>
      <c r="AD111" s="3">
        <v>81.731814917410475</v>
      </c>
      <c r="AE111" s="3">
        <v>0</v>
      </c>
      <c r="AF111" s="3">
        <v>0</v>
      </c>
      <c r="AG111" s="3">
        <v>9.9655436447166927</v>
      </c>
      <c r="AH111" s="3">
        <v>0</v>
      </c>
      <c r="AI111" s="3">
        <v>10.650183150183151</v>
      </c>
      <c r="AJ111" s="3">
        <v>0</v>
      </c>
      <c r="AK111" s="3">
        <f t="shared" si="9"/>
        <v>102.34754171231032</v>
      </c>
      <c r="AL111" s="18"/>
      <c r="AM111" s="18"/>
      <c r="AN111" s="18"/>
      <c r="AO111" s="18"/>
      <c r="AP111" s="18"/>
      <c r="AQ111" s="18"/>
      <c r="AR111" s="18"/>
      <c r="AS111" s="18"/>
      <c r="AT111" s="18"/>
      <c r="AU111" s="18"/>
      <c r="AV111" s="22">
        <f t="array" ref="AV111">IF(ISNUMBER(AL111),SUM(ABS(AL111:AU111*AK111/100-AA111:AJ111))/2*0.005,0)</f>
        <v>0</v>
      </c>
      <c r="AW111" s="3">
        <f t="array" ref="AW111:BF111">IF(AV111=0,AA111:AJ111,AL111:AU111*(AK111-AV111)/100)</f>
        <v>0</v>
      </c>
      <c r="AX111" s="3">
        <v>0</v>
      </c>
      <c r="AY111" s="3">
        <v>0</v>
      </c>
      <c r="AZ111" s="3">
        <v>81.731814917410475</v>
      </c>
      <c r="BA111" s="3">
        <v>0</v>
      </c>
      <c r="BB111" s="3">
        <v>0</v>
      </c>
      <c r="BC111" s="3">
        <v>9.9655436447166927</v>
      </c>
      <c r="BD111" s="3">
        <v>0</v>
      </c>
      <c r="BE111" s="3">
        <v>10.650183150183151</v>
      </c>
      <c r="BF111" s="3">
        <v>0</v>
      </c>
      <c r="BG111" s="3">
        <f t="shared" si="12"/>
        <v>102.34754171231032</v>
      </c>
      <c r="BH111" s="3">
        <v>0</v>
      </c>
      <c r="BI111" s="3">
        <v>0</v>
      </c>
      <c r="BJ111" s="3">
        <v>0</v>
      </c>
      <c r="BK111" s="3">
        <v>83.874627449277639</v>
      </c>
      <c r="BL111" s="3">
        <v>0</v>
      </c>
      <c r="BM111" s="3">
        <v>0</v>
      </c>
      <c r="BN111" s="3">
        <v>10.176110260336905</v>
      </c>
      <c r="BO111" s="3">
        <v>0</v>
      </c>
      <c r="BP111" s="3">
        <v>10.78894775148847</v>
      </c>
      <c r="BQ111" s="3">
        <v>0</v>
      </c>
      <c r="BR111" s="3">
        <f t="shared" si="10"/>
        <v>104.839685461103</v>
      </c>
      <c r="BS111" s="3">
        <v>0</v>
      </c>
      <c r="BT111" s="3">
        <v>0</v>
      </c>
      <c r="BU111" s="3">
        <v>0</v>
      </c>
      <c r="BV111" s="3">
        <v>82.201585357089044</v>
      </c>
      <c r="BW111" s="3">
        <v>0</v>
      </c>
      <c r="BX111" s="3">
        <v>0</v>
      </c>
      <c r="BY111" s="3">
        <v>9.6937212863705966</v>
      </c>
      <c r="BZ111" s="3">
        <v>0</v>
      </c>
      <c r="CA111" s="3">
        <v>10.763507574582496</v>
      </c>
      <c r="CB111" s="3">
        <v>0</v>
      </c>
      <c r="CC111" s="3">
        <f t="shared" si="11"/>
        <v>102.65881421804212</v>
      </c>
      <c r="CD111" s="3"/>
      <c r="CE111" s="3"/>
      <c r="CF111" s="3"/>
      <c r="CG111" s="3"/>
      <c r="CH111" s="3"/>
      <c r="CI111" s="3"/>
      <c r="CJ111" s="3"/>
      <c r="CK111" s="3"/>
      <c r="CL111" s="3"/>
      <c r="CM111" s="3"/>
      <c r="CN111" s="22">
        <f t="array" ref="CN111">IF(ISNUMBER(CD111),SUM(ABS(CD111:CM111*CC111/100-BS111:CB111))/2*0.005,0)</f>
        <v>0</v>
      </c>
      <c r="CO111" s="3">
        <f t="array" ref="CO111:CX111">IF(CN111=0,BS111:CB111,CD111:CM111*(CC111-CN111)/100)</f>
        <v>0</v>
      </c>
      <c r="CP111" s="3">
        <v>0</v>
      </c>
      <c r="CQ111" s="3">
        <v>0</v>
      </c>
      <c r="CR111" s="3">
        <v>82.201585357089044</v>
      </c>
      <c r="CS111" s="3">
        <v>0</v>
      </c>
      <c r="CT111" s="3">
        <v>0</v>
      </c>
      <c r="CU111" s="3">
        <v>9.6937212863705966</v>
      </c>
      <c r="CV111" s="3">
        <v>0</v>
      </c>
      <c r="CW111" s="3">
        <v>10.763507574582496</v>
      </c>
      <c r="CX111" s="3">
        <v>0</v>
      </c>
      <c r="CY111" s="3">
        <f t="shared" si="13"/>
        <v>102.65881421804212</v>
      </c>
      <c r="CZ111" s="3"/>
      <c r="DA111" s="3"/>
      <c r="DB111" s="3"/>
      <c r="DC111" s="3"/>
      <c r="DD111" s="3"/>
      <c r="DE111" s="3"/>
      <c r="DF111" s="3"/>
      <c r="DG111" s="3"/>
      <c r="DH111" s="3"/>
      <c r="DI111" s="3"/>
      <c r="DJ111" s="3"/>
      <c r="DK111" s="3"/>
      <c r="DL111" s="3"/>
      <c r="DM111" s="3"/>
      <c r="DN111" s="3"/>
      <c r="DO111" s="3"/>
      <c r="DP111" s="3"/>
      <c r="DQ111" s="3"/>
      <c r="DR111" s="3"/>
      <c r="DS111" s="3"/>
      <c r="DT111" s="3"/>
      <c r="DU111" s="3"/>
      <c r="DV111" s="3">
        <v>100</v>
      </c>
      <c r="DW111" s="3">
        <f ca="1"/>
        <v>100.50367854891935</v>
      </c>
      <c r="DX111" s="3">
        <f ca="1"/>
        <v>102.34754171231032</v>
      </c>
      <c r="DY111" s="3">
        <f ca="1"/>
        <v>104.839685461103</v>
      </c>
      <c r="DZ111" s="3">
        <f ca="1"/>
        <v>102.65881421804212</v>
      </c>
      <c r="EA111" s="3"/>
      <c r="EB111" s="3"/>
      <c r="EC111" s="4">
        <f t="shared" ca="1" si="14"/>
        <v>2.658814218042127E-2</v>
      </c>
      <c r="ED111" s="32">
        <f t="array" aca="1" ref="ED111" ca="1">STDEV(DW111:DZ111/DV111:DY111)*SQRT(12)</f>
        <v>6.9462810707766831E-2</v>
      </c>
      <c r="EE111" s="7">
        <f t="shared" ca="1" si="15"/>
        <v>0.38276801513659992</v>
      </c>
    </row>
    <row r="112" spans="1:135" x14ac:dyDescent="0.35">
      <c r="A112" s="3" t="s">
        <v>121</v>
      </c>
      <c r="B112" s="3">
        <v>0</v>
      </c>
      <c r="C112" s="3">
        <v>50</v>
      </c>
      <c r="D112" s="3">
        <v>0</v>
      </c>
      <c r="E112" s="3">
        <v>50</v>
      </c>
      <c r="F112" s="3">
        <v>0</v>
      </c>
      <c r="G112" s="3">
        <v>0</v>
      </c>
      <c r="H112" s="3">
        <v>0</v>
      </c>
      <c r="I112" s="3">
        <v>0</v>
      </c>
      <c r="J112" s="3">
        <v>0</v>
      </c>
      <c r="K112" s="3">
        <v>0</v>
      </c>
      <c r="L112" s="3">
        <v>100</v>
      </c>
      <c r="M112" s="4">
        <v>0.04</v>
      </c>
      <c r="N112" s="4">
        <v>0.05</v>
      </c>
      <c r="O112" s="3">
        <v>0.75</v>
      </c>
      <c r="P112" s="3">
        <v>0</v>
      </c>
      <c r="Q112" s="3">
        <v>50.402128186092554</v>
      </c>
      <c r="R112" s="3">
        <v>0</v>
      </c>
      <c r="S112" s="3">
        <v>50.030778701138814</v>
      </c>
      <c r="T112" s="3">
        <v>0</v>
      </c>
      <c r="U112" s="3">
        <v>0</v>
      </c>
      <c r="V112" s="3">
        <v>0</v>
      </c>
      <c r="W112" s="3">
        <v>0</v>
      </c>
      <c r="X112" s="3">
        <v>0</v>
      </c>
      <c r="Y112" s="3">
        <v>0</v>
      </c>
      <c r="Z112" s="3">
        <f t="shared" si="8"/>
        <v>100.43290688723137</v>
      </c>
      <c r="AA112" s="3">
        <v>0</v>
      </c>
      <c r="AB112" s="3">
        <v>50.93535281692094</v>
      </c>
      <c r="AC112" s="3">
        <v>0</v>
      </c>
      <c r="AD112" s="3">
        <v>51.082384323381554</v>
      </c>
      <c r="AE112" s="3">
        <v>0</v>
      </c>
      <c r="AF112" s="3">
        <v>0</v>
      </c>
      <c r="AG112" s="3">
        <v>0</v>
      </c>
      <c r="AH112" s="3">
        <v>0</v>
      </c>
      <c r="AI112" s="3">
        <v>0</v>
      </c>
      <c r="AJ112" s="3">
        <v>0</v>
      </c>
      <c r="AK112" s="3">
        <f t="shared" si="9"/>
        <v>102.0177371403025</v>
      </c>
      <c r="AL112" s="18"/>
      <c r="AM112" s="18"/>
      <c r="AN112" s="18"/>
      <c r="AO112" s="18"/>
      <c r="AP112" s="18"/>
      <c r="AQ112" s="18"/>
      <c r="AR112" s="18"/>
      <c r="AS112" s="18"/>
      <c r="AT112" s="18"/>
      <c r="AU112" s="18"/>
      <c r="AV112" s="22">
        <f t="array" ref="AV112">IF(ISNUMBER(AL112),SUM(ABS(AL112:AU112*AK112/100-AA112:AJ112))/2*0.005,0)</f>
        <v>0</v>
      </c>
      <c r="AW112" s="3">
        <f t="array" ref="AW112:BF112">IF(AV112=0,AA112:AJ112,AL112:AU112*(AK112-AV112)/100)</f>
        <v>0</v>
      </c>
      <c r="AX112" s="3">
        <v>50.93535281692094</v>
      </c>
      <c r="AY112" s="3">
        <v>0</v>
      </c>
      <c r="AZ112" s="3">
        <v>51.082384323381554</v>
      </c>
      <c r="BA112" s="3">
        <v>0</v>
      </c>
      <c r="BB112" s="3">
        <v>0</v>
      </c>
      <c r="BC112" s="3">
        <v>0</v>
      </c>
      <c r="BD112" s="3">
        <v>0</v>
      </c>
      <c r="BE112" s="3">
        <v>0</v>
      </c>
      <c r="BF112" s="3">
        <v>0</v>
      </c>
      <c r="BG112" s="3">
        <f t="shared" si="12"/>
        <v>102.0177371403025</v>
      </c>
      <c r="BH112" s="3">
        <v>0</v>
      </c>
      <c r="BI112" s="3">
        <v>50.978844823473565</v>
      </c>
      <c r="BJ112" s="3">
        <v>0</v>
      </c>
      <c r="BK112" s="3">
        <v>52.42164215579853</v>
      </c>
      <c r="BL112" s="3">
        <v>0</v>
      </c>
      <c r="BM112" s="3">
        <v>0</v>
      </c>
      <c r="BN112" s="3">
        <v>0</v>
      </c>
      <c r="BO112" s="3">
        <v>0</v>
      </c>
      <c r="BP112" s="3">
        <v>0</v>
      </c>
      <c r="BQ112" s="3">
        <v>0</v>
      </c>
      <c r="BR112" s="3">
        <f t="shared" si="10"/>
        <v>103.4004869792721</v>
      </c>
      <c r="BS112" s="3">
        <v>0</v>
      </c>
      <c r="BT112" s="3">
        <v>50.835645821160448</v>
      </c>
      <c r="BU112" s="3">
        <v>0</v>
      </c>
      <c r="BV112" s="3">
        <v>51.375990848180656</v>
      </c>
      <c r="BW112" s="3">
        <v>0</v>
      </c>
      <c r="BX112" s="3">
        <v>0</v>
      </c>
      <c r="BY112" s="3">
        <v>0</v>
      </c>
      <c r="BZ112" s="3">
        <v>0</v>
      </c>
      <c r="CA112" s="3">
        <v>0</v>
      </c>
      <c r="CB112" s="3">
        <v>0</v>
      </c>
      <c r="CC112" s="3">
        <f t="shared" si="11"/>
        <v>102.2116366693411</v>
      </c>
      <c r="CD112" s="3"/>
      <c r="CE112" s="3"/>
      <c r="CF112" s="3"/>
      <c r="CG112" s="3"/>
      <c r="CH112" s="3"/>
      <c r="CI112" s="3"/>
      <c r="CJ112" s="3"/>
      <c r="CK112" s="3"/>
      <c r="CL112" s="3"/>
      <c r="CM112" s="3"/>
      <c r="CN112" s="22">
        <f t="array" ref="CN112">IF(ISNUMBER(CD112),SUM(ABS(CD112:CM112*CC112/100-BS112:CB112))/2*0.005,0)</f>
        <v>0</v>
      </c>
      <c r="CO112" s="3">
        <f t="array" ref="CO112:CX112">IF(CN112=0,BS112:CB112,CD112:CM112*(CC112-CN112)/100)</f>
        <v>0</v>
      </c>
      <c r="CP112" s="3">
        <v>50.835645821160448</v>
      </c>
      <c r="CQ112" s="3">
        <v>0</v>
      </c>
      <c r="CR112" s="3">
        <v>51.375990848180656</v>
      </c>
      <c r="CS112" s="3">
        <v>0</v>
      </c>
      <c r="CT112" s="3">
        <v>0</v>
      </c>
      <c r="CU112" s="3">
        <v>0</v>
      </c>
      <c r="CV112" s="3">
        <v>0</v>
      </c>
      <c r="CW112" s="3">
        <v>0</v>
      </c>
      <c r="CX112" s="3">
        <v>0</v>
      </c>
      <c r="CY112" s="3">
        <f t="shared" si="13"/>
        <v>102.2116366693411</v>
      </c>
      <c r="CZ112" s="3"/>
      <c r="DA112" s="3"/>
      <c r="DB112" s="3"/>
      <c r="DC112" s="3"/>
      <c r="DD112" s="3"/>
      <c r="DE112" s="3"/>
      <c r="DF112" s="3"/>
      <c r="DG112" s="3"/>
      <c r="DH112" s="3"/>
      <c r="DI112" s="3"/>
      <c r="DJ112" s="3"/>
      <c r="DK112" s="3"/>
      <c r="DL112" s="3"/>
      <c r="DM112" s="3"/>
      <c r="DN112" s="3"/>
      <c r="DO112" s="3"/>
      <c r="DP112" s="3"/>
      <c r="DQ112" s="3"/>
      <c r="DR112" s="3"/>
      <c r="DS112" s="3"/>
      <c r="DT112" s="3"/>
      <c r="DU112" s="3"/>
      <c r="DV112" s="3">
        <v>100</v>
      </c>
      <c r="DW112" s="3">
        <f ca="1"/>
        <v>100.43290688723137</v>
      </c>
      <c r="DX112" s="3">
        <f ca="1"/>
        <v>102.0177371403025</v>
      </c>
      <c r="DY112" s="3">
        <f ca="1"/>
        <v>103.4004869792721</v>
      </c>
      <c r="DZ112" s="3">
        <f ca="1"/>
        <v>102.2116366693411</v>
      </c>
      <c r="EA112" s="3"/>
      <c r="EB112" s="3"/>
      <c r="EC112" s="4">
        <f t="shared" ca="1" si="14"/>
        <v>2.2116366693410994E-2</v>
      </c>
      <c r="ED112" s="32">
        <f t="array" aca="1" ref="ED112" ca="1">STDEV(DW112:DZ112/DV112:DY112)*SQRT(12)</f>
        <v>4.2933698839992665E-2</v>
      </c>
      <c r="EE112" s="7">
        <f t="shared" ca="1" si="15"/>
        <v>0.51512837912790399</v>
      </c>
    </row>
    <row r="113" spans="1:135" x14ac:dyDescent="0.35">
      <c r="A113" s="3" t="s">
        <v>110</v>
      </c>
      <c r="B113" s="3">
        <v>0</v>
      </c>
      <c r="C113" s="3">
        <v>0</v>
      </c>
      <c r="D113" s="3">
        <v>15</v>
      </c>
      <c r="E113" s="3">
        <v>40</v>
      </c>
      <c r="F113" s="3">
        <v>5</v>
      </c>
      <c r="G113" s="3">
        <v>0</v>
      </c>
      <c r="H113" s="3">
        <v>5</v>
      </c>
      <c r="I113" s="3">
        <v>20</v>
      </c>
      <c r="J113" s="3">
        <v>0</v>
      </c>
      <c r="K113" s="3">
        <v>15</v>
      </c>
      <c r="L113" s="3">
        <v>100</v>
      </c>
      <c r="M113" s="4">
        <v>0.06</v>
      </c>
      <c r="N113" s="4">
        <v>7.4999999999999997E-2</v>
      </c>
      <c r="O113" s="3">
        <v>0.8</v>
      </c>
      <c r="P113" s="3">
        <v>0</v>
      </c>
      <c r="Q113" s="3">
        <v>0</v>
      </c>
      <c r="R113" s="3">
        <v>15.197139025480553</v>
      </c>
      <c r="S113" s="3">
        <v>40.024622960911046</v>
      </c>
      <c r="T113" s="3">
        <v>5.0246743790955426</v>
      </c>
      <c r="U113" s="3">
        <v>0</v>
      </c>
      <c r="V113" s="3">
        <v>5.0555130168453291</v>
      </c>
      <c r="W113" s="3">
        <v>20.333333333333332</v>
      </c>
      <c r="X113" s="3">
        <v>0</v>
      </c>
      <c r="Y113" s="3">
        <v>15.117044623262618</v>
      </c>
      <c r="Z113" s="3">
        <f t="shared" si="8"/>
        <v>100.75232733892841</v>
      </c>
      <c r="AA113" s="3">
        <v>0</v>
      </c>
      <c r="AB113" s="3">
        <v>0</v>
      </c>
      <c r="AC113" s="3">
        <v>15.500596274391905</v>
      </c>
      <c r="AD113" s="3">
        <v>40.865907458705237</v>
      </c>
      <c r="AE113" s="3">
        <v>4.8713696302888119</v>
      </c>
      <c r="AF113" s="3">
        <v>0</v>
      </c>
      <c r="AG113" s="3">
        <v>4.9827718223583464</v>
      </c>
      <c r="AH113" s="3">
        <v>20.657738095238095</v>
      </c>
      <c r="AI113" s="3">
        <v>0</v>
      </c>
      <c r="AJ113" s="3">
        <v>15.563277249451353</v>
      </c>
      <c r="AK113" s="3">
        <f t="shared" si="9"/>
        <v>102.44166053043375</v>
      </c>
      <c r="AL113" s="18"/>
      <c r="AM113" s="18"/>
      <c r="AN113" s="18"/>
      <c r="AO113" s="18"/>
      <c r="AP113" s="18"/>
      <c r="AQ113" s="18"/>
      <c r="AR113" s="18"/>
      <c r="AS113" s="18"/>
      <c r="AT113" s="18"/>
      <c r="AU113" s="18"/>
      <c r="AV113" s="22">
        <f t="array" ref="AV113">IF(ISNUMBER(AL113),SUM(ABS(AL113:AU113*AK113/100-AA113:AJ113))/2*0.005,0)</f>
        <v>0</v>
      </c>
      <c r="AW113" s="3">
        <f t="array" ref="AW113:BF113">IF(AV113=0,AA113:AJ113,AL113:AU113*(AK113-AV113)/100)</f>
        <v>0</v>
      </c>
      <c r="AX113" s="3">
        <v>0</v>
      </c>
      <c r="AY113" s="3">
        <v>15.500596274391905</v>
      </c>
      <c r="AZ113" s="3">
        <v>40.865907458705237</v>
      </c>
      <c r="BA113" s="3">
        <v>4.8713696302888119</v>
      </c>
      <c r="BB113" s="3">
        <v>0</v>
      </c>
      <c r="BC113" s="3">
        <v>4.9827718223583464</v>
      </c>
      <c r="BD113" s="3">
        <v>20.657738095238095</v>
      </c>
      <c r="BE113" s="3">
        <v>0</v>
      </c>
      <c r="BF113" s="3">
        <v>15.563277249451353</v>
      </c>
      <c r="BG113" s="3">
        <f t="shared" si="12"/>
        <v>102.44166053043375</v>
      </c>
      <c r="BH113" s="3">
        <v>0</v>
      </c>
      <c r="BI113" s="3">
        <v>0</v>
      </c>
      <c r="BJ113" s="3">
        <v>15.558762400563371</v>
      </c>
      <c r="BK113" s="3">
        <v>41.93731372463882</v>
      </c>
      <c r="BL113" s="3">
        <v>5.1791926219561528</v>
      </c>
      <c r="BM113" s="3">
        <v>0</v>
      </c>
      <c r="BN113" s="3">
        <v>5.0880551301684527</v>
      </c>
      <c r="BO113" s="3">
        <v>20.846783078545073</v>
      </c>
      <c r="BP113" s="3">
        <v>0</v>
      </c>
      <c r="BQ113" s="3">
        <v>15.93558681889583</v>
      </c>
      <c r="BR113" s="3">
        <f t="shared" si="10"/>
        <v>104.5456937747677</v>
      </c>
      <c r="BS113" s="3">
        <v>0</v>
      </c>
      <c r="BT113" s="3">
        <v>0</v>
      </c>
      <c r="BU113" s="3">
        <v>15.545192923500259</v>
      </c>
      <c r="BV113" s="3">
        <v>41.100792678544522</v>
      </c>
      <c r="BW113" s="3">
        <v>4.9911010436048873</v>
      </c>
      <c r="BX113" s="3">
        <v>0</v>
      </c>
      <c r="BY113" s="3">
        <v>4.8468606431852983</v>
      </c>
      <c r="BZ113" s="3">
        <v>20.304041029696013</v>
      </c>
      <c r="CA113" s="3">
        <v>0</v>
      </c>
      <c r="CB113" s="3">
        <v>16.153074587185181</v>
      </c>
      <c r="CC113" s="3">
        <f t="shared" si="11"/>
        <v>102.94106290571617</v>
      </c>
      <c r="CD113" s="3"/>
      <c r="CE113" s="3"/>
      <c r="CF113" s="3"/>
      <c r="CG113" s="3"/>
      <c r="CH113" s="3"/>
      <c r="CI113" s="3"/>
      <c r="CJ113" s="3"/>
      <c r="CK113" s="3"/>
      <c r="CL113" s="3"/>
      <c r="CM113" s="3"/>
      <c r="CN113" s="22">
        <f t="array" ref="CN113">IF(ISNUMBER(CD113),SUM(ABS(CD113:CM113*CC113/100-BS113:CB113))/2*0.005,0)</f>
        <v>0</v>
      </c>
      <c r="CO113" s="3">
        <f t="array" ref="CO113:CX113">IF(CN113=0,BS113:CB113,CD113:CM113*(CC113-CN113)/100)</f>
        <v>0</v>
      </c>
      <c r="CP113" s="3">
        <v>0</v>
      </c>
      <c r="CQ113" s="3">
        <v>15.545192923500259</v>
      </c>
      <c r="CR113" s="3">
        <v>41.100792678544522</v>
      </c>
      <c r="CS113" s="3">
        <v>4.9911010436048873</v>
      </c>
      <c r="CT113" s="3">
        <v>0</v>
      </c>
      <c r="CU113" s="3">
        <v>4.8468606431852983</v>
      </c>
      <c r="CV113" s="3">
        <v>20.304041029696013</v>
      </c>
      <c r="CW113" s="3">
        <v>0</v>
      </c>
      <c r="CX113" s="3">
        <v>16.153074587185181</v>
      </c>
      <c r="CY113" s="3">
        <f t="shared" si="13"/>
        <v>102.94106290571617</v>
      </c>
      <c r="CZ113" s="3"/>
      <c r="DA113" s="3"/>
      <c r="DB113" s="3"/>
      <c r="DC113" s="3"/>
      <c r="DD113" s="3"/>
      <c r="DE113" s="3"/>
      <c r="DF113" s="3"/>
      <c r="DG113" s="3"/>
      <c r="DH113" s="3"/>
      <c r="DI113" s="3"/>
      <c r="DJ113" s="3"/>
      <c r="DK113" s="3"/>
      <c r="DL113" s="3"/>
      <c r="DM113" s="3"/>
      <c r="DN113" s="3"/>
      <c r="DO113" s="3"/>
      <c r="DP113" s="3"/>
      <c r="DQ113" s="3"/>
      <c r="DR113" s="3"/>
      <c r="DS113" s="3"/>
      <c r="DT113" s="3"/>
      <c r="DU113" s="3"/>
      <c r="DV113" s="3">
        <v>100</v>
      </c>
      <c r="DW113" s="3">
        <f ca="1"/>
        <v>100.75232733892841</v>
      </c>
      <c r="DX113" s="3">
        <f ca="1"/>
        <v>102.44166053043375</v>
      </c>
      <c r="DY113" s="3">
        <f ca="1"/>
        <v>104.5456937747677</v>
      </c>
      <c r="DZ113" s="3">
        <f ca="1"/>
        <v>102.94106290571617</v>
      </c>
      <c r="EA113" s="3"/>
      <c r="EB113" s="3"/>
      <c r="EC113" s="4">
        <f t="shared" ca="1" si="14"/>
        <v>2.941062905716163E-2</v>
      </c>
      <c r="ED113" s="32">
        <f t="array" aca="1" ref="ED113" ca="1">STDEV(DW113:DZ113/DV113:DY113)*SQRT(12)</f>
        <v>5.5781151687322852E-2</v>
      </c>
      <c r="EE113" s="7">
        <f t="shared" ca="1" si="15"/>
        <v>0.52725030171518783</v>
      </c>
    </row>
    <row r="114" spans="1:135" x14ac:dyDescent="0.35">
      <c r="A114" s="3" t="s">
        <v>104</v>
      </c>
      <c r="B114" s="3">
        <v>0</v>
      </c>
      <c r="C114" s="3">
        <v>0</v>
      </c>
      <c r="D114" s="3">
        <v>0</v>
      </c>
      <c r="E114" s="3">
        <v>30</v>
      </c>
      <c r="F114" s="3">
        <v>0</v>
      </c>
      <c r="G114" s="3">
        <v>0</v>
      </c>
      <c r="H114" s="3">
        <v>0</v>
      </c>
      <c r="I114" s="3">
        <v>30</v>
      </c>
      <c r="J114" s="3">
        <v>10</v>
      </c>
      <c r="K114" s="3">
        <v>30</v>
      </c>
      <c r="L114" s="3">
        <v>100</v>
      </c>
      <c r="M114" s="4">
        <v>6.0999999999999999E-2</v>
      </c>
      <c r="N114" s="4">
        <v>8.900000000000001E-2</v>
      </c>
      <c r="O114" s="3">
        <v>0.7</v>
      </c>
      <c r="P114" s="3">
        <v>0</v>
      </c>
      <c r="Q114" s="3">
        <v>0</v>
      </c>
      <c r="R114" s="3">
        <v>0</v>
      </c>
      <c r="S114" s="3">
        <v>30.018467220683288</v>
      </c>
      <c r="T114" s="3">
        <v>0</v>
      </c>
      <c r="U114" s="3">
        <v>0</v>
      </c>
      <c r="V114" s="3">
        <v>0</v>
      </c>
      <c r="W114" s="3">
        <v>30.5</v>
      </c>
      <c r="X114" s="3">
        <v>10.343406593406595</v>
      </c>
      <c r="Y114" s="3">
        <v>30.234089246525237</v>
      </c>
      <c r="Z114" s="3">
        <f t="shared" si="8"/>
        <v>101.09596306061513</v>
      </c>
      <c r="AA114" s="3">
        <v>0</v>
      </c>
      <c r="AB114" s="3">
        <v>0</v>
      </c>
      <c r="AC114" s="3">
        <v>0</v>
      </c>
      <c r="AD114" s="3">
        <v>30.649430594028928</v>
      </c>
      <c r="AE114" s="3">
        <v>0</v>
      </c>
      <c r="AF114" s="3">
        <v>0</v>
      </c>
      <c r="AG114" s="3">
        <v>0</v>
      </c>
      <c r="AH114" s="3">
        <v>30.986607142857142</v>
      </c>
      <c r="AI114" s="3">
        <v>10.650183150183151</v>
      </c>
      <c r="AJ114" s="3">
        <v>31.126554498902706</v>
      </c>
      <c r="AK114" s="3">
        <f t="shared" si="9"/>
        <v>103.41277538597193</v>
      </c>
      <c r="AL114" s="18"/>
      <c r="AM114" s="18"/>
      <c r="AN114" s="18"/>
      <c r="AO114" s="18"/>
      <c r="AP114" s="18"/>
      <c r="AQ114" s="18"/>
      <c r="AR114" s="18"/>
      <c r="AS114" s="18"/>
      <c r="AT114" s="18"/>
      <c r="AU114" s="18"/>
      <c r="AV114" s="22">
        <f t="array" ref="AV114">IF(ISNUMBER(AL114),SUM(ABS(AL114:AU114*AK114/100-AA114:AJ114))/2*0.005,0)</f>
        <v>0</v>
      </c>
      <c r="AW114" s="3">
        <f t="array" ref="AW114:BF114">IF(AV114=0,AA114:AJ114,AL114:AU114*(AK114-AV114)/100)</f>
        <v>0</v>
      </c>
      <c r="AX114" s="3">
        <v>0</v>
      </c>
      <c r="AY114" s="3">
        <v>0</v>
      </c>
      <c r="AZ114" s="3">
        <v>30.649430594028928</v>
      </c>
      <c r="BA114" s="3">
        <v>0</v>
      </c>
      <c r="BB114" s="3">
        <v>0</v>
      </c>
      <c r="BC114" s="3">
        <v>0</v>
      </c>
      <c r="BD114" s="3">
        <v>30.986607142857142</v>
      </c>
      <c r="BE114" s="3">
        <v>10.650183150183151</v>
      </c>
      <c r="BF114" s="3">
        <v>31.126554498902706</v>
      </c>
      <c r="BG114" s="3">
        <f t="shared" si="12"/>
        <v>103.41277538597193</v>
      </c>
      <c r="BH114" s="3">
        <v>0</v>
      </c>
      <c r="BI114" s="3">
        <v>0</v>
      </c>
      <c r="BJ114" s="3">
        <v>0</v>
      </c>
      <c r="BK114" s="3">
        <v>31.452985293479117</v>
      </c>
      <c r="BL114" s="3">
        <v>0</v>
      </c>
      <c r="BM114" s="3">
        <v>0</v>
      </c>
      <c r="BN114" s="3">
        <v>0</v>
      </c>
      <c r="BO114" s="3">
        <v>31.270174617817609</v>
      </c>
      <c r="BP114" s="3">
        <v>10.78894775148847</v>
      </c>
      <c r="BQ114" s="3">
        <v>31.87117363779166</v>
      </c>
      <c r="BR114" s="3">
        <f t="shared" si="10"/>
        <v>105.38328130057685</v>
      </c>
      <c r="BS114" s="3">
        <v>0</v>
      </c>
      <c r="BT114" s="3">
        <v>0</v>
      </c>
      <c r="BU114" s="3">
        <v>0</v>
      </c>
      <c r="BV114" s="3">
        <v>30.825594508908392</v>
      </c>
      <c r="BW114" s="3">
        <v>0</v>
      </c>
      <c r="BX114" s="3">
        <v>0</v>
      </c>
      <c r="BY114" s="3">
        <v>0</v>
      </c>
      <c r="BZ114" s="3">
        <v>30.456061544544021</v>
      </c>
      <c r="CA114" s="3">
        <v>10.763507574582496</v>
      </c>
      <c r="CB114" s="3">
        <v>32.306149174370361</v>
      </c>
      <c r="CC114" s="3">
        <f t="shared" si="11"/>
        <v>104.35131280240526</v>
      </c>
      <c r="CD114" s="3"/>
      <c r="CE114" s="3"/>
      <c r="CF114" s="3"/>
      <c r="CG114" s="3"/>
      <c r="CH114" s="3"/>
      <c r="CI114" s="3"/>
      <c r="CJ114" s="3"/>
      <c r="CK114" s="3"/>
      <c r="CL114" s="3"/>
      <c r="CM114" s="3"/>
      <c r="CN114" s="22">
        <f t="array" ref="CN114">IF(ISNUMBER(CD114),SUM(ABS(CD114:CM114*CC114/100-BS114:CB114))/2*0.005,0)</f>
        <v>0</v>
      </c>
      <c r="CO114" s="3">
        <f t="array" ref="CO114:CX114">IF(CN114=0,BS114:CB114,CD114:CM114*(CC114-CN114)/100)</f>
        <v>0</v>
      </c>
      <c r="CP114" s="3">
        <v>0</v>
      </c>
      <c r="CQ114" s="3">
        <v>0</v>
      </c>
      <c r="CR114" s="3">
        <v>30.825594508908392</v>
      </c>
      <c r="CS114" s="3">
        <v>0</v>
      </c>
      <c r="CT114" s="3">
        <v>0</v>
      </c>
      <c r="CU114" s="3">
        <v>0</v>
      </c>
      <c r="CV114" s="3">
        <v>30.456061544544021</v>
      </c>
      <c r="CW114" s="3">
        <v>10.763507574582496</v>
      </c>
      <c r="CX114" s="3">
        <v>32.306149174370361</v>
      </c>
      <c r="CY114" s="3">
        <f t="shared" si="13"/>
        <v>104.35131280240526</v>
      </c>
      <c r="CZ114" s="3"/>
      <c r="DA114" s="3"/>
      <c r="DB114" s="3"/>
      <c r="DC114" s="3"/>
      <c r="DD114" s="3"/>
      <c r="DE114" s="3"/>
      <c r="DF114" s="3"/>
      <c r="DG114" s="3"/>
      <c r="DH114" s="3"/>
      <c r="DI114" s="3"/>
      <c r="DJ114" s="3"/>
      <c r="DK114" s="3"/>
      <c r="DL114" s="3"/>
      <c r="DM114" s="3"/>
      <c r="DN114" s="3"/>
      <c r="DO114" s="3"/>
      <c r="DP114" s="3"/>
      <c r="DQ114" s="3"/>
      <c r="DR114" s="3"/>
      <c r="DS114" s="3"/>
      <c r="DT114" s="3"/>
      <c r="DU114" s="3"/>
      <c r="DV114" s="3">
        <v>100</v>
      </c>
      <c r="DW114" s="3">
        <f ca="1"/>
        <v>101.09596306061513</v>
      </c>
      <c r="DX114" s="3">
        <f ca="1"/>
        <v>103.41277538597193</v>
      </c>
      <c r="DY114" s="3">
        <f ca="1"/>
        <v>105.38328130057685</v>
      </c>
      <c r="DZ114" s="3">
        <f ca="1"/>
        <v>104.35131280240526</v>
      </c>
      <c r="EA114" s="3"/>
      <c r="EB114" s="3"/>
      <c r="EC114" s="4">
        <f t="shared" ca="1" si="14"/>
        <v>4.3513128024052605E-2</v>
      </c>
      <c r="ED114" s="32">
        <f t="array" aca="1" ref="ED114" ca="1">STDEV(DW114:DZ114/DV114:DY114)*SQRT(12)</f>
        <v>5.0558423164124101E-2</v>
      </c>
      <c r="EE114" s="7">
        <f t="shared" ca="1" si="15"/>
        <v>0.86065041788979713</v>
      </c>
    </row>
    <row r="115" spans="1:135" x14ac:dyDescent="0.35">
      <c r="A115" s="3" t="s">
        <v>85</v>
      </c>
      <c r="B115" s="3">
        <v>0</v>
      </c>
      <c r="C115" s="3">
        <v>0</v>
      </c>
      <c r="D115" s="3">
        <v>0</v>
      </c>
      <c r="E115" s="3">
        <v>0</v>
      </c>
      <c r="F115" s="3">
        <v>0</v>
      </c>
      <c r="G115" s="3">
        <v>0</v>
      </c>
      <c r="H115" s="3">
        <v>0</v>
      </c>
      <c r="I115" s="3">
        <v>0</v>
      </c>
      <c r="J115" s="3">
        <v>0</v>
      </c>
      <c r="K115" s="3">
        <v>100</v>
      </c>
      <c r="L115" s="3">
        <v>100</v>
      </c>
      <c r="M115" s="4">
        <v>0.15</v>
      </c>
      <c r="N115" s="4">
        <v>0.1</v>
      </c>
      <c r="O115" s="3">
        <v>1.5</v>
      </c>
      <c r="P115" s="3">
        <v>0</v>
      </c>
      <c r="Q115" s="3">
        <v>0</v>
      </c>
      <c r="R115" s="3">
        <v>0</v>
      </c>
      <c r="S115" s="3">
        <v>0</v>
      </c>
      <c r="T115" s="3">
        <v>0</v>
      </c>
      <c r="U115" s="3">
        <v>0</v>
      </c>
      <c r="V115" s="3">
        <v>0</v>
      </c>
      <c r="W115" s="3">
        <v>0</v>
      </c>
      <c r="X115" s="3">
        <v>0</v>
      </c>
      <c r="Y115" s="3">
        <v>100.78029748841746</v>
      </c>
      <c r="Z115" s="3">
        <f t="shared" si="8"/>
        <v>100.78029748841746</v>
      </c>
      <c r="AA115" s="3">
        <v>0</v>
      </c>
      <c r="AB115" s="3">
        <v>0</v>
      </c>
      <c r="AC115" s="3">
        <v>0</v>
      </c>
      <c r="AD115" s="3">
        <v>0</v>
      </c>
      <c r="AE115" s="3">
        <v>0</v>
      </c>
      <c r="AF115" s="3">
        <v>0</v>
      </c>
      <c r="AG115" s="3">
        <v>0</v>
      </c>
      <c r="AH115" s="3">
        <v>0</v>
      </c>
      <c r="AI115" s="3">
        <v>0</v>
      </c>
      <c r="AJ115" s="3">
        <v>103.75518166300903</v>
      </c>
      <c r="AK115" s="3">
        <f t="shared" si="9"/>
        <v>103.75518166300903</v>
      </c>
      <c r="AL115" s="18"/>
      <c r="AM115" s="18"/>
      <c r="AN115" s="18"/>
      <c r="AO115" s="18"/>
      <c r="AP115" s="18"/>
      <c r="AQ115" s="18"/>
      <c r="AR115" s="18"/>
      <c r="AS115" s="18"/>
      <c r="AT115" s="18"/>
      <c r="AU115" s="18"/>
      <c r="AV115" s="22">
        <f t="array" ref="AV115">IF(ISNUMBER(AL115),SUM(ABS(AL115:AU115*AK115/100-AA115:AJ115))/2*0.005,0)</f>
        <v>0</v>
      </c>
      <c r="AW115" s="3">
        <f t="array" ref="AW115:BF115">IF(AV115=0,AA115:AJ115,AL115:AU115*(AK115-AV115)/100)</f>
        <v>0</v>
      </c>
      <c r="AX115" s="3">
        <v>0</v>
      </c>
      <c r="AY115" s="3">
        <v>0</v>
      </c>
      <c r="AZ115" s="3">
        <v>0</v>
      </c>
      <c r="BA115" s="3">
        <v>0</v>
      </c>
      <c r="BB115" s="3">
        <v>0</v>
      </c>
      <c r="BC115" s="3">
        <v>0</v>
      </c>
      <c r="BD115" s="3">
        <v>0</v>
      </c>
      <c r="BE115" s="3">
        <v>0</v>
      </c>
      <c r="BF115" s="3">
        <v>103.75518166300903</v>
      </c>
      <c r="BG115" s="3">
        <f t="shared" si="12"/>
        <v>103.75518166300903</v>
      </c>
      <c r="BH115" s="3">
        <v>0</v>
      </c>
      <c r="BI115" s="3">
        <v>0</v>
      </c>
      <c r="BJ115" s="3">
        <v>0</v>
      </c>
      <c r="BK115" s="3">
        <v>0</v>
      </c>
      <c r="BL115" s="3">
        <v>0</v>
      </c>
      <c r="BM115" s="3">
        <v>0</v>
      </c>
      <c r="BN115" s="3">
        <v>0</v>
      </c>
      <c r="BO115" s="3">
        <v>0</v>
      </c>
      <c r="BP115" s="3">
        <v>0</v>
      </c>
      <c r="BQ115" s="3">
        <v>106.23724545930554</v>
      </c>
      <c r="BR115" s="3">
        <f t="shared" si="10"/>
        <v>106.23724545930554</v>
      </c>
      <c r="BS115" s="3">
        <v>0</v>
      </c>
      <c r="BT115" s="3">
        <v>0</v>
      </c>
      <c r="BU115" s="3">
        <v>0</v>
      </c>
      <c r="BV115" s="3">
        <v>0</v>
      </c>
      <c r="BW115" s="3">
        <v>0</v>
      </c>
      <c r="BX115" s="3">
        <v>0</v>
      </c>
      <c r="BY115" s="3">
        <v>0</v>
      </c>
      <c r="BZ115" s="3">
        <v>0</v>
      </c>
      <c r="CA115" s="3">
        <v>0</v>
      </c>
      <c r="CB115" s="3">
        <v>107.68716391456788</v>
      </c>
      <c r="CC115" s="3">
        <f t="shared" si="11"/>
        <v>107.68716391456788</v>
      </c>
      <c r="CD115" s="3">
        <v>0</v>
      </c>
      <c r="CE115" s="3">
        <v>0</v>
      </c>
      <c r="CF115" s="3">
        <v>0</v>
      </c>
      <c r="CG115" s="3">
        <v>0</v>
      </c>
      <c r="CH115" s="3">
        <v>0</v>
      </c>
      <c r="CI115" s="3">
        <v>100</v>
      </c>
      <c r="CJ115" s="3">
        <v>0</v>
      </c>
      <c r="CK115" s="3">
        <v>0</v>
      </c>
      <c r="CL115" s="3">
        <v>0</v>
      </c>
      <c r="CM115" s="3">
        <v>0</v>
      </c>
      <c r="CN115" s="22">
        <f t="array" ref="CN115">IF(ISNUMBER(CD115),SUM(ABS(CD115:CM115*CC115/100-BS115:CB115))/2*0.005,0)</f>
        <v>0.53843581957283937</v>
      </c>
      <c r="CO115" s="3">
        <f t="array" ref="CO115:CX115">IF(CN115=0,BS115:CB115,CD115:CM115*(CC115-CN115)/100)</f>
        <v>0</v>
      </c>
      <c r="CP115" s="3">
        <v>0</v>
      </c>
      <c r="CQ115" s="3">
        <v>0</v>
      </c>
      <c r="CR115" s="3">
        <v>0</v>
      </c>
      <c r="CS115" s="3">
        <v>0</v>
      </c>
      <c r="CT115" s="3">
        <v>107.14872809499504</v>
      </c>
      <c r="CU115" s="3">
        <v>0</v>
      </c>
      <c r="CV115" s="3">
        <v>0</v>
      </c>
      <c r="CW115" s="3">
        <v>0</v>
      </c>
      <c r="CX115" s="3">
        <v>0</v>
      </c>
      <c r="CY115" s="3">
        <f t="shared" si="13"/>
        <v>107.14872809499504</v>
      </c>
      <c r="CZ115" s="3"/>
      <c r="DA115" s="3"/>
      <c r="DB115" s="3"/>
      <c r="DC115" s="3"/>
      <c r="DD115" s="3"/>
      <c r="DE115" s="3"/>
      <c r="DF115" s="3"/>
      <c r="DG115" s="3"/>
      <c r="DH115" s="3"/>
      <c r="DI115" s="3"/>
      <c r="DJ115" s="3"/>
      <c r="DK115" s="3"/>
      <c r="DL115" s="3"/>
      <c r="DM115" s="3"/>
      <c r="DN115" s="3"/>
      <c r="DO115" s="3"/>
      <c r="DP115" s="3"/>
      <c r="DQ115" s="3"/>
      <c r="DR115" s="3"/>
      <c r="DS115" s="3"/>
      <c r="DT115" s="3"/>
      <c r="DU115" s="3"/>
      <c r="DV115" s="3">
        <v>100</v>
      </c>
      <c r="DW115" s="3">
        <f ca="1"/>
        <v>100.78029748841746</v>
      </c>
      <c r="DX115" s="3">
        <f ca="1"/>
        <v>103.75518166300903</v>
      </c>
      <c r="DY115" s="3">
        <f ca="1"/>
        <v>106.23724545930554</v>
      </c>
      <c r="DZ115" s="3">
        <f ca="1"/>
        <v>107.14872809499504</v>
      </c>
      <c r="EA115" s="3"/>
      <c r="EB115" s="3"/>
      <c r="EC115" s="4">
        <f t="shared" ca="1" si="14"/>
        <v>7.1487280949950271E-2</v>
      </c>
      <c r="ED115" s="32">
        <f t="array" aca="1" ref="ED115" ca="1">STDEV(DW115:DZ115/DV115:DY115)*SQRT(12)</f>
        <v>3.7909739979619904E-2</v>
      </c>
      <c r="EE115" s="7">
        <f t="shared" ca="1" si="15"/>
        <v>1.8857233256778203</v>
      </c>
    </row>
    <row r="116" spans="1:135" x14ac:dyDescent="0.35">
      <c r="A116" s="3" t="s">
        <v>133</v>
      </c>
      <c r="B116" s="3">
        <v>20</v>
      </c>
      <c r="C116" s="3">
        <v>77</v>
      </c>
      <c r="D116" s="3">
        <v>3</v>
      </c>
      <c r="E116" s="3">
        <v>0</v>
      </c>
      <c r="F116" s="3">
        <v>0</v>
      </c>
      <c r="G116" s="3">
        <v>0</v>
      </c>
      <c r="H116" s="3">
        <v>0</v>
      </c>
      <c r="I116" s="3">
        <v>0</v>
      </c>
      <c r="J116" s="3">
        <v>0</v>
      </c>
      <c r="K116" s="3">
        <v>0</v>
      </c>
      <c r="L116" s="3">
        <v>100</v>
      </c>
      <c r="M116" s="4">
        <v>9.4999999999999998E-3</v>
      </c>
      <c r="N116" s="4">
        <v>2.7199999999999998E-2</v>
      </c>
      <c r="O116" s="3">
        <v>0.34899999999999998</v>
      </c>
      <c r="P116" s="3">
        <v>20.02789956157832</v>
      </c>
      <c r="Q116" s="3">
        <v>77.61927740658254</v>
      </c>
      <c r="R116" s="3">
        <v>3.0394278050961105</v>
      </c>
      <c r="S116" s="3">
        <v>0</v>
      </c>
      <c r="T116" s="3">
        <v>0</v>
      </c>
      <c r="U116" s="3">
        <v>0</v>
      </c>
      <c r="V116" s="3">
        <v>0</v>
      </c>
      <c r="W116" s="3">
        <v>0</v>
      </c>
      <c r="X116" s="3">
        <v>0</v>
      </c>
      <c r="Y116" s="3">
        <v>0</v>
      </c>
      <c r="Z116" s="3">
        <f t="shared" si="8"/>
        <v>100.68660477325697</v>
      </c>
      <c r="AA116" s="3">
        <v>20.031888388417908</v>
      </c>
      <c r="AB116" s="3">
        <v>78.440443338058259</v>
      </c>
      <c r="AC116" s="3">
        <v>3.1001192548783809</v>
      </c>
      <c r="AD116" s="3">
        <v>0</v>
      </c>
      <c r="AE116" s="3">
        <v>0</v>
      </c>
      <c r="AF116" s="3">
        <v>0</v>
      </c>
      <c r="AG116" s="3">
        <v>0</v>
      </c>
      <c r="AH116" s="3">
        <v>0</v>
      </c>
      <c r="AI116" s="3">
        <v>0</v>
      </c>
      <c r="AJ116" s="3">
        <v>0</v>
      </c>
      <c r="AK116" s="3">
        <f t="shared" si="9"/>
        <v>101.57245098135455</v>
      </c>
      <c r="AL116" s="18"/>
      <c r="AM116" s="18"/>
      <c r="AN116" s="18"/>
      <c r="AO116" s="18"/>
      <c r="AP116" s="18"/>
      <c r="AQ116" s="18"/>
      <c r="AR116" s="18"/>
      <c r="AS116" s="18"/>
      <c r="AT116" s="18"/>
      <c r="AU116" s="18"/>
      <c r="AV116" s="22">
        <f t="array" ref="AV116">IF(ISNUMBER(AL116),SUM(ABS(AL116:AU116*AK116/100-AA116:AJ116))/2*0.005,0)</f>
        <v>0</v>
      </c>
      <c r="AW116" s="3">
        <f t="array" ref="AW116:BF116">IF(AV116=0,AA116:AJ116,AL116:AU116*(AK116-AV116)/100)</f>
        <v>20.031888388417908</v>
      </c>
      <c r="AX116" s="3">
        <v>78.440443338058259</v>
      </c>
      <c r="AY116" s="3">
        <v>3.1001192548783809</v>
      </c>
      <c r="AZ116" s="3">
        <v>0</v>
      </c>
      <c r="BA116" s="3">
        <v>0</v>
      </c>
      <c r="BB116" s="3">
        <v>0</v>
      </c>
      <c r="BC116" s="3">
        <v>0</v>
      </c>
      <c r="BD116" s="3">
        <v>0</v>
      </c>
      <c r="BE116" s="3">
        <v>0</v>
      </c>
      <c r="BF116" s="3">
        <v>0</v>
      </c>
      <c r="BG116" s="3">
        <f t="shared" si="12"/>
        <v>101.57245098135455</v>
      </c>
      <c r="BH116" s="3">
        <v>20.067816446507937</v>
      </c>
      <c r="BI116" s="3">
        <v>78.507421028149309</v>
      </c>
      <c r="BJ116" s="3">
        <v>3.1117524801126741</v>
      </c>
      <c r="BK116" s="3">
        <v>0</v>
      </c>
      <c r="BL116" s="3">
        <v>0</v>
      </c>
      <c r="BM116" s="3">
        <v>0</v>
      </c>
      <c r="BN116" s="3">
        <v>0</v>
      </c>
      <c r="BO116" s="3">
        <v>0</v>
      </c>
      <c r="BP116" s="3">
        <v>0</v>
      </c>
      <c r="BQ116" s="3">
        <v>0</v>
      </c>
      <c r="BR116" s="3">
        <f t="shared" si="10"/>
        <v>101.68698995476991</v>
      </c>
      <c r="BS116" s="3">
        <v>20.039844579696794</v>
      </c>
      <c r="BT116" s="3">
        <v>78.286894564587101</v>
      </c>
      <c r="BU116" s="3">
        <v>3.1090385847000519</v>
      </c>
      <c r="BV116" s="3">
        <v>0</v>
      </c>
      <c r="BW116" s="3">
        <v>0</v>
      </c>
      <c r="BX116" s="3">
        <v>0</v>
      </c>
      <c r="BY116" s="3">
        <v>0</v>
      </c>
      <c r="BZ116" s="3">
        <v>0</v>
      </c>
      <c r="CA116" s="3">
        <v>0</v>
      </c>
      <c r="CB116" s="3">
        <v>0</v>
      </c>
      <c r="CC116" s="3">
        <f t="shared" si="11"/>
        <v>101.43577772898394</v>
      </c>
      <c r="CD116" s="3"/>
      <c r="CE116" s="3"/>
      <c r="CF116" s="3"/>
      <c r="CG116" s="3"/>
      <c r="CH116" s="3"/>
      <c r="CI116" s="3"/>
      <c r="CJ116" s="3"/>
      <c r="CK116" s="3"/>
      <c r="CL116" s="3"/>
      <c r="CM116" s="3"/>
      <c r="CN116" s="22">
        <f t="array" ref="CN116">IF(ISNUMBER(CD116),SUM(ABS(CD116:CM116*CC116/100-BS116:CB116))/2*0.005,0)</f>
        <v>0</v>
      </c>
      <c r="CO116" s="3">
        <f t="array" ref="CO116:CX116">IF(CN116=0,BS116:CB116,CD116:CM116*(CC116-CN116)/100)</f>
        <v>20.039844579696794</v>
      </c>
      <c r="CP116" s="3">
        <v>78.286894564587101</v>
      </c>
      <c r="CQ116" s="3">
        <v>3.1090385847000519</v>
      </c>
      <c r="CR116" s="3">
        <v>0</v>
      </c>
      <c r="CS116" s="3">
        <v>0</v>
      </c>
      <c r="CT116" s="3">
        <v>0</v>
      </c>
      <c r="CU116" s="3">
        <v>0</v>
      </c>
      <c r="CV116" s="3">
        <v>0</v>
      </c>
      <c r="CW116" s="3">
        <v>0</v>
      </c>
      <c r="CX116" s="3">
        <v>0</v>
      </c>
      <c r="CY116" s="3">
        <f t="shared" si="13"/>
        <v>101.43577772898394</v>
      </c>
      <c r="CZ116" s="3"/>
      <c r="DA116" s="3"/>
      <c r="DB116" s="3"/>
      <c r="DC116" s="3"/>
      <c r="DD116" s="3"/>
      <c r="DE116" s="3"/>
      <c r="DF116" s="3"/>
      <c r="DG116" s="3"/>
      <c r="DH116" s="3"/>
      <c r="DI116" s="3"/>
      <c r="DJ116" s="3"/>
      <c r="DK116" s="3"/>
      <c r="DL116" s="3"/>
      <c r="DM116" s="3"/>
      <c r="DN116" s="3"/>
      <c r="DO116" s="3"/>
      <c r="DP116" s="3"/>
      <c r="DQ116" s="3"/>
      <c r="DR116" s="3"/>
      <c r="DS116" s="3"/>
      <c r="DT116" s="3"/>
      <c r="DU116" s="3"/>
      <c r="DV116" s="3">
        <v>100</v>
      </c>
      <c r="DW116" s="3">
        <f ca="1"/>
        <v>100.68660477325697</v>
      </c>
      <c r="DX116" s="3">
        <f ca="1"/>
        <v>101.57245098135455</v>
      </c>
      <c r="DY116" s="3">
        <f ca="1"/>
        <v>101.68698995476991</v>
      </c>
      <c r="DZ116" s="3">
        <f ca="1"/>
        <v>101.43577772898394</v>
      </c>
      <c r="EA116" s="3"/>
      <c r="EB116" s="3"/>
      <c r="EC116" s="4">
        <f t="shared" ca="1" si="14"/>
        <v>1.4357777289839335E-2</v>
      </c>
      <c r="ED116" s="32">
        <f t="array" aca="1" ref="ED116" ca="1">STDEV(DW116:DZ116/DV116:DY116)*SQRT(12)</f>
        <v>1.7960855083441498E-2</v>
      </c>
      <c r="EE116" s="7">
        <f t="shared" ca="1" si="15"/>
        <v>0.79939274734620414</v>
      </c>
    </row>
    <row r="117" spans="1:135" x14ac:dyDescent="0.35">
      <c r="A117" s="3" t="s">
        <v>150</v>
      </c>
      <c r="B117" s="3">
        <v>2.5</v>
      </c>
      <c r="C117" s="3">
        <v>72.5</v>
      </c>
      <c r="D117" s="3">
        <v>0</v>
      </c>
      <c r="E117" s="3">
        <v>12.5</v>
      </c>
      <c r="F117" s="3">
        <v>12.5</v>
      </c>
      <c r="G117" s="3">
        <v>0</v>
      </c>
      <c r="H117" s="3">
        <v>0</v>
      </c>
      <c r="I117" s="3">
        <v>0</v>
      </c>
      <c r="J117" s="3">
        <v>0</v>
      </c>
      <c r="K117" s="3">
        <v>0</v>
      </c>
      <c r="L117" s="3">
        <v>100</v>
      </c>
      <c r="M117" s="4"/>
      <c r="N117" s="4"/>
      <c r="O117" s="3">
        <v>0.25</v>
      </c>
      <c r="P117" s="3">
        <v>2.5034874451972899</v>
      </c>
      <c r="Q117" s="3">
        <v>73.083085869834207</v>
      </c>
      <c r="R117" s="3">
        <v>0</v>
      </c>
      <c r="S117" s="3">
        <v>12.507694675284704</v>
      </c>
      <c r="T117" s="3">
        <v>12.561685947738857</v>
      </c>
      <c r="U117" s="3">
        <v>0</v>
      </c>
      <c r="V117" s="3">
        <v>0</v>
      </c>
      <c r="W117" s="3">
        <v>0</v>
      </c>
      <c r="X117" s="3">
        <v>0</v>
      </c>
      <c r="Y117" s="3">
        <v>0</v>
      </c>
      <c r="Z117" s="3">
        <f t="shared" si="8"/>
        <v>100.65595393805506</v>
      </c>
      <c r="AA117" s="3">
        <v>2.5039860485522385</v>
      </c>
      <c r="AB117" s="3">
        <v>73.856261584535375</v>
      </c>
      <c r="AC117" s="3">
        <v>0</v>
      </c>
      <c r="AD117" s="3">
        <v>12.770596080845388</v>
      </c>
      <c r="AE117" s="3">
        <v>12.178424075722031</v>
      </c>
      <c r="AF117" s="3">
        <v>0</v>
      </c>
      <c r="AG117" s="3">
        <v>0</v>
      </c>
      <c r="AH117" s="3">
        <v>0</v>
      </c>
      <c r="AI117" s="3">
        <v>0</v>
      </c>
      <c r="AJ117" s="3">
        <v>0</v>
      </c>
      <c r="AK117" s="3">
        <f t="shared" si="9"/>
        <v>101.30926778965504</v>
      </c>
      <c r="AL117" s="18"/>
      <c r="AM117" s="18"/>
      <c r="AN117" s="18"/>
      <c r="AO117" s="18"/>
      <c r="AP117" s="18"/>
      <c r="AQ117" s="18"/>
      <c r="AR117" s="18"/>
      <c r="AS117" s="18"/>
      <c r="AT117" s="18"/>
      <c r="AU117" s="18"/>
      <c r="AV117" s="22">
        <f t="array" ref="AV117">IF(ISNUMBER(AL117),SUM(ABS(AL117:AU117*AK117/100-AA117:AJ117))/2*0.005,0)</f>
        <v>0</v>
      </c>
      <c r="AW117" s="3">
        <f t="array" ref="AW117:BF117">IF(AV117=0,AA117:AJ117,AL117:AU117*(AK117-AV117)/100)</f>
        <v>2.5039860485522385</v>
      </c>
      <c r="AX117" s="3">
        <v>73.856261584535375</v>
      </c>
      <c r="AY117" s="3">
        <v>0</v>
      </c>
      <c r="AZ117" s="3">
        <v>12.770596080845388</v>
      </c>
      <c r="BA117" s="3">
        <v>12.178424075722031</v>
      </c>
      <c r="BB117" s="3">
        <v>0</v>
      </c>
      <c r="BC117" s="3">
        <v>0</v>
      </c>
      <c r="BD117" s="3">
        <v>0</v>
      </c>
      <c r="BE117" s="3">
        <v>0</v>
      </c>
      <c r="BF117" s="3">
        <v>0</v>
      </c>
      <c r="BG117" s="3">
        <f t="shared" si="12"/>
        <v>101.30926778965504</v>
      </c>
      <c r="BH117" s="3">
        <v>2.5084770558134921</v>
      </c>
      <c r="BI117" s="3">
        <v>73.919324994036685</v>
      </c>
      <c r="BJ117" s="3">
        <v>0</v>
      </c>
      <c r="BK117" s="3">
        <v>13.105410538949632</v>
      </c>
      <c r="BL117" s="3">
        <v>12.947981554890383</v>
      </c>
      <c r="BM117" s="3">
        <v>0</v>
      </c>
      <c r="BN117" s="3">
        <v>0</v>
      </c>
      <c r="BO117" s="3">
        <v>0</v>
      </c>
      <c r="BP117" s="3">
        <v>0</v>
      </c>
      <c r="BQ117" s="3">
        <v>0</v>
      </c>
      <c r="BR117" s="3">
        <f t="shared" si="10"/>
        <v>102.48119414369017</v>
      </c>
      <c r="BS117" s="3">
        <v>2.5049805724620993</v>
      </c>
      <c r="BT117" s="3">
        <v>73.711686440682655</v>
      </c>
      <c r="BU117" s="3">
        <v>0</v>
      </c>
      <c r="BV117" s="3">
        <v>12.843997712045164</v>
      </c>
      <c r="BW117" s="3">
        <v>12.477752609012219</v>
      </c>
      <c r="BX117" s="3">
        <v>0</v>
      </c>
      <c r="BY117" s="3">
        <v>0</v>
      </c>
      <c r="BZ117" s="3">
        <v>0</v>
      </c>
      <c r="CA117" s="3">
        <v>0</v>
      </c>
      <c r="CB117" s="3">
        <v>0</v>
      </c>
      <c r="CC117" s="3">
        <f t="shared" si="11"/>
        <v>101.53841733420214</v>
      </c>
      <c r="CD117" s="3"/>
      <c r="CE117" s="3"/>
      <c r="CF117" s="3"/>
      <c r="CG117" s="3"/>
      <c r="CH117" s="3"/>
      <c r="CI117" s="3"/>
      <c r="CJ117" s="3"/>
      <c r="CK117" s="3"/>
      <c r="CL117" s="3"/>
      <c r="CM117" s="3"/>
      <c r="CN117" s="22">
        <f t="array" ref="CN117">IF(ISNUMBER(CD117),SUM(ABS(CD117:CM117*CC117/100-BS117:CB117))/2*0.005,0)</f>
        <v>0</v>
      </c>
      <c r="CO117" s="3">
        <f t="array" ref="CO117:CX117">IF(CN117=0,BS117:CB117,CD117:CM117*(CC117-CN117)/100)</f>
        <v>2.5049805724620993</v>
      </c>
      <c r="CP117" s="3">
        <v>73.711686440682655</v>
      </c>
      <c r="CQ117" s="3">
        <v>0</v>
      </c>
      <c r="CR117" s="3">
        <v>12.843997712045164</v>
      </c>
      <c r="CS117" s="3">
        <v>12.477752609012219</v>
      </c>
      <c r="CT117" s="3">
        <v>0</v>
      </c>
      <c r="CU117" s="3">
        <v>0</v>
      </c>
      <c r="CV117" s="3">
        <v>0</v>
      </c>
      <c r="CW117" s="3">
        <v>0</v>
      </c>
      <c r="CX117" s="3">
        <v>0</v>
      </c>
      <c r="CY117" s="3">
        <f t="shared" si="13"/>
        <v>101.53841733420214</v>
      </c>
      <c r="CZ117" s="3"/>
      <c r="DA117" s="3"/>
      <c r="DB117" s="3"/>
      <c r="DC117" s="3"/>
      <c r="DD117" s="3"/>
      <c r="DE117" s="3"/>
      <c r="DF117" s="3"/>
      <c r="DG117" s="3"/>
      <c r="DH117" s="3"/>
      <c r="DI117" s="3"/>
      <c r="DJ117" s="3"/>
      <c r="DK117" s="3"/>
      <c r="DL117" s="3"/>
      <c r="DM117" s="3"/>
      <c r="DN117" s="3"/>
      <c r="DO117" s="3"/>
      <c r="DP117" s="3"/>
      <c r="DQ117" s="3"/>
      <c r="DR117" s="3"/>
      <c r="DS117" s="3"/>
      <c r="DT117" s="3"/>
      <c r="DU117" s="3"/>
      <c r="DV117" s="3">
        <v>100</v>
      </c>
      <c r="DW117" s="3">
        <f ca="1"/>
        <v>100.65595393805506</v>
      </c>
      <c r="DX117" s="3">
        <f ca="1"/>
        <v>101.30926778965504</v>
      </c>
      <c r="DY117" s="3">
        <f ca="1"/>
        <v>102.48119414369017</v>
      </c>
      <c r="DZ117" s="3">
        <f ca="1"/>
        <v>101.53841733420214</v>
      </c>
      <c r="EA117" s="3"/>
      <c r="EB117" s="3"/>
      <c r="EC117" s="4">
        <f t="shared" ca="1" si="14"/>
        <v>1.5384173342021468E-2</v>
      </c>
      <c r="ED117" s="32">
        <f t="array" aca="1" ref="ED117" ca="1">STDEV(DW117:DZ117/DV117:DY117)*SQRT(12)</f>
        <v>3.125177789855222E-2</v>
      </c>
      <c r="EE117" s="7">
        <f t="shared" ca="1" si="15"/>
        <v>0.49226554060254474</v>
      </c>
    </row>
    <row r="118" spans="1:135" x14ac:dyDescent="0.35">
      <c r="A118" s="3" t="s">
        <v>148</v>
      </c>
      <c r="B118" s="3">
        <v>0</v>
      </c>
      <c r="C118" s="3">
        <v>0</v>
      </c>
      <c r="D118" s="3">
        <v>0</v>
      </c>
      <c r="E118" s="3">
        <v>80</v>
      </c>
      <c r="F118" s="3">
        <v>0</v>
      </c>
      <c r="G118" s="3">
        <v>0</v>
      </c>
      <c r="H118" s="3">
        <v>5</v>
      </c>
      <c r="I118" s="3">
        <v>15</v>
      </c>
      <c r="J118" s="3">
        <v>0</v>
      </c>
      <c r="K118" s="3">
        <v>0</v>
      </c>
      <c r="L118" s="3">
        <v>100</v>
      </c>
      <c r="M118" s="4"/>
      <c r="N118" s="4"/>
      <c r="O118" s="3"/>
      <c r="P118" s="3">
        <v>0</v>
      </c>
      <c r="Q118" s="3">
        <v>0</v>
      </c>
      <c r="R118" s="3">
        <v>0</v>
      </c>
      <c r="S118" s="3">
        <v>80.049245921822092</v>
      </c>
      <c r="T118" s="3">
        <v>0</v>
      </c>
      <c r="U118" s="3">
        <v>0</v>
      </c>
      <c r="V118" s="3">
        <v>5.0555130168453291</v>
      </c>
      <c r="W118" s="3">
        <v>15.25</v>
      </c>
      <c r="X118" s="3">
        <v>0</v>
      </c>
      <c r="Y118" s="3">
        <v>0</v>
      </c>
      <c r="Z118" s="3">
        <f t="shared" si="8"/>
        <v>100.35475893866742</v>
      </c>
      <c r="AA118" s="3">
        <v>0</v>
      </c>
      <c r="AB118" s="3">
        <v>0</v>
      </c>
      <c r="AC118" s="3">
        <v>0</v>
      </c>
      <c r="AD118" s="3">
        <v>81.731814917410475</v>
      </c>
      <c r="AE118" s="3">
        <v>0</v>
      </c>
      <c r="AF118" s="3">
        <v>0</v>
      </c>
      <c r="AG118" s="3">
        <v>4.9827718223583464</v>
      </c>
      <c r="AH118" s="3">
        <v>15.493303571428571</v>
      </c>
      <c r="AI118" s="3">
        <v>0</v>
      </c>
      <c r="AJ118" s="3">
        <v>0</v>
      </c>
      <c r="AK118" s="3">
        <f t="shared" si="9"/>
        <v>102.20789031119739</v>
      </c>
      <c r="AL118" s="18">
        <v>0</v>
      </c>
      <c r="AM118" s="18">
        <v>40</v>
      </c>
      <c r="AN118" s="18">
        <v>20</v>
      </c>
      <c r="AO118" s="18">
        <v>10</v>
      </c>
      <c r="AP118" s="18">
        <v>0</v>
      </c>
      <c r="AQ118" s="18">
        <v>0</v>
      </c>
      <c r="AR118" s="18">
        <v>10</v>
      </c>
      <c r="AS118" s="18">
        <v>10</v>
      </c>
      <c r="AT118" s="18">
        <v>10</v>
      </c>
      <c r="AU118" s="18">
        <v>0</v>
      </c>
      <c r="AV118" s="22">
        <f t="array" ref="AV118">IF(ISNUMBER(AL118),SUM(ABS(AL118:AU118*AK118/100-AA118:AJ118))/2*0.005,0)</f>
        <v>0.38391770213299786</v>
      </c>
      <c r="AW118" s="3">
        <f t="array" ref="AW118:BF118">IF(AV118=0,AA118:AJ118,AL118:AU118*(AK118-AV118)/100)</f>
        <v>0</v>
      </c>
      <c r="AX118" s="3">
        <v>40.729589043625758</v>
      </c>
      <c r="AY118" s="3">
        <v>20.364794521812879</v>
      </c>
      <c r="AZ118" s="3">
        <v>10.182397260906439</v>
      </c>
      <c r="BA118" s="3">
        <v>0</v>
      </c>
      <c r="BB118" s="3">
        <v>0</v>
      </c>
      <c r="BC118" s="3">
        <v>10.182397260906439</v>
      </c>
      <c r="BD118" s="3">
        <v>10.182397260906439</v>
      </c>
      <c r="BE118" s="3">
        <v>10.182397260906439</v>
      </c>
      <c r="BF118" s="3">
        <v>0</v>
      </c>
      <c r="BG118" s="3">
        <f t="shared" si="12"/>
        <v>101.8239726090644</v>
      </c>
      <c r="BH118" s="3">
        <v>0</v>
      </c>
      <c r="BI118" s="3">
        <v>40.764366687356592</v>
      </c>
      <c r="BJ118" s="3">
        <v>20.441213595417725</v>
      </c>
      <c r="BK118" s="3">
        <v>10.4493553417611</v>
      </c>
      <c r="BL118" s="3">
        <v>0</v>
      </c>
      <c r="BM118" s="3">
        <v>0</v>
      </c>
      <c r="BN118" s="3">
        <v>10.397545877637077</v>
      </c>
      <c r="BO118" s="3">
        <v>10.275579346541305</v>
      </c>
      <c r="BP118" s="3">
        <v>10.315066932058315</v>
      </c>
      <c r="BQ118" s="3">
        <v>0</v>
      </c>
      <c r="BR118" s="3">
        <f t="shared" si="10"/>
        <v>102.64312778077212</v>
      </c>
      <c r="BS118" s="3">
        <v>0</v>
      </c>
      <c r="BT118" s="3">
        <v>40.649860039358408</v>
      </c>
      <c r="BU118" s="3">
        <v>20.423385919161475</v>
      </c>
      <c r="BV118" s="3">
        <v>10.240922686324575</v>
      </c>
      <c r="BW118" s="3">
        <v>0</v>
      </c>
      <c r="BX118" s="3">
        <v>0</v>
      </c>
      <c r="BY118" s="3">
        <v>9.90465995567234</v>
      </c>
      <c r="BZ118" s="3">
        <v>10.008056584557343</v>
      </c>
      <c r="CA118" s="3">
        <v>10.290744159013805</v>
      </c>
      <c r="CB118" s="3">
        <v>0</v>
      </c>
      <c r="CC118" s="3">
        <f t="shared" si="11"/>
        <v>101.51762934408794</v>
      </c>
      <c r="CD118" s="3"/>
      <c r="CE118" s="3"/>
      <c r="CF118" s="3"/>
      <c r="CG118" s="3"/>
      <c r="CH118" s="3"/>
      <c r="CI118" s="3"/>
      <c r="CJ118" s="3"/>
      <c r="CK118" s="3"/>
      <c r="CL118" s="3"/>
      <c r="CM118" s="3"/>
      <c r="CN118" s="22">
        <f t="array" ref="CN118">IF(ISNUMBER(CD118),SUM(ABS(CD118:CM118*CC118/100-BS118:CB118))/2*0.005,0)</f>
        <v>0</v>
      </c>
      <c r="CO118" s="3">
        <f t="array" ref="CO118:CX118">IF(CN118=0,BS118:CB118,CD118:CM118*(CC118-CN118)/100)</f>
        <v>0</v>
      </c>
      <c r="CP118" s="3">
        <v>40.649860039358408</v>
      </c>
      <c r="CQ118" s="3">
        <v>20.423385919161475</v>
      </c>
      <c r="CR118" s="3">
        <v>10.240922686324575</v>
      </c>
      <c r="CS118" s="3">
        <v>0</v>
      </c>
      <c r="CT118" s="3">
        <v>0</v>
      </c>
      <c r="CU118" s="3">
        <v>9.90465995567234</v>
      </c>
      <c r="CV118" s="3">
        <v>10.008056584557343</v>
      </c>
      <c r="CW118" s="3">
        <v>10.290744159013805</v>
      </c>
      <c r="CX118" s="3">
        <v>0</v>
      </c>
      <c r="CY118" s="3">
        <f t="shared" si="13"/>
        <v>101.51762934408794</v>
      </c>
      <c r="CZ118" s="3"/>
      <c r="DA118" s="3"/>
      <c r="DB118" s="3"/>
      <c r="DC118" s="3"/>
      <c r="DD118" s="3"/>
      <c r="DE118" s="3"/>
      <c r="DF118" s="3"/>
      <c r="DG118" s="3"/>
      <c r="DH118" s="3"/>
      <c r="DI118" s="3"/>
      <c r="DJ118" s="3"/>
      <c r="DK118" s="3"/>
      <c r="DL118" s="3"/>
      <c r="DM118" s="3"/>
      <c r="DN118" s="3"/>
      <c r="DO118" s="3"/>
      <c r="DP118" s="3"/>
      <c r="DQ118" s="3"/>
      <c r="DR118" s="3"/>
      <c r="DS118" s="3"/>
      <c r="DT118" s="3"/>
      <c r="DU118" s="3"/>
      <c r="DV118" s="3">
        <v>100</v>
      </c>
      <c r="DW118" s="3">
        <f ca="1"/>
        <v>100.35475893866742</v>
      </c>
      <c r="DX118" s="3">
        <f ca="1"/>
        <v>101.8239726090644</v>
      </c>
      <c r="DY118" s="3">
        <f ca="1"/>
        <v>102.64312778077212</v>
      </c>
      <c r="DZ118" s="3">
        <f ca="1"/>
        <v>101.51762934408794</v>
      </c>
      <c r="EA118" s="3"/>
      <c r="EB118" s="3"/>
      <c r="EC118" s="4">
        <f t="shared" ca="1" si="14"/>
        <v>1.5176293440879451E-2</v>
      </c>
      <c r="ED118" s="32">
        <f t="array" aca="1" ref="ED118" ca="1">STDEV(DW118:DZ118/DV118:DY118)*SQRT(12)</f>
        <v>3.7608559934320503E-2</v>
      </c>
      <c r="EE118" s="7">
        <f t="shared" ca="1" si="15"/>
        <v>0.40353295811866485</v>
      </c>
    </row>
    <row r="119" spans="1:135" x14ac:dyDescent="0.35">
      <c r="A119" s="3" t="s">
        <v>94</v>
      </c>
      <c r="B119" s="3">
        <v>15</v>
      </c>
      <c r="C119" s="3">
        <v>15</v>
      </c>
      <c r="D119" s="3">
        <v>15</v>
      </c>
      <c r="E119" s="3">
        <v>0</v>
      </c>
      <c r="F119" s="3">
        <v>30</v>
      </c>
      <c r="G119" s="3">
        <v>10</v>
      </c>
      <c r="H119" s="3">
        <v>5</v>
      </c>
      <c r="I119" s="3">
        <v>0</v>
      </c>
      <c r="J119" s="3">
        <v>5</v>
      </c>
      <c r="K119" s="3">
        <v>5</v>
      </c>
      <c r="L119" s="3">
        <v>100</v>
      </c>
      <c r="M119" s="4">
        <v>0.09</v>
      </c>
      <c r="N119" s="4">
        <v>0.1</v>
      </c>
      <c r="O119" s="3">
        <v>0.9</v>
      </c>
      <c r="P119" s="3">
        <v>15.020924671183739</v>
      </c>
      <c r="Q119" s="3">
        <v>15.120638455827766</v>
      </c>
      <c r="R119" s="3">
        <v>15.197139025480553</v>
      </c>
      <c r="S119" s="3">
        <v>0</v>
      </c>
      <c r="T119" s="3">
        <v>30.148046274573257</v>
      </c>
      <c r="U119" s="3">
        <v>10.118679050567597</v>
      </c>
      <c r="V119" s="3">
        <v>5.0555130168453291</v>
      </c>
      <c r="W119" s="3">
        <v>0</v>
      </c>
      <c r="X119" s="3">
        <v>5.1717032967032974</v>
      </c>
      <c r="Y119" s="3">
        <v>5.0390148744208734</v>
      </c>
      <c r="Z119" s="3">
        <f t="shared" si="8"/>
        <v>100.87165866560241</v>
      </c>
      <c r="AA119" s="3">
        <v>15.02391629131343</v>
      </c>
      <c r="AB119" s="3">
        <v>15.280605845076282</v>
      </c>
      <c r="AC119" s="3">
        <v>15.500596274391905</v>
      </c>
      <c r="AD119" s="3">
        <v>0</v>
      </c>
      <c r="AE119" s="3">
        <v>29.228217781732873</v>
      </c>
      <c r="AF119" s="3">
        <v>10.321637426900587</v>
      </c>
      <c r="AG119" s="3">
        <v>4.9827718223583464</v>
      </c>
      <c r="AH119" s="3">
        <v>0</v>
      </c>
      <c r="AI119" s="3">
        <v>5.3250915750915757</v>
      </c>
      <c r="AJ119" s="3">
        <v>5.1877590831504516</v>
      </c>
      <c r="AK119" s="3">
        <f t="shared" si="9"/>
        <v>100.85059610001547</v>
      </c>
      <c r="AL119" s="18"/>
      <c r="AM119" s="18"/>
      <c r="AN119" s="18"/>
      <c r="AO119" s="18"/>
      <c r="AP119" s="18"/>
      <c r="AQ119" s="18"/>
      <c r="AR119" s="18"/>
      <c r="AS119" s="18"/>
      <c r="AT119" s="18"/>
      <c r="AU119" s="18"/>
      <c r="AV119" s="22">
        <f t="array" ref="AV119">IF(ISNUMBER(AL119),SUM(ABS(AL119:AU119*AK119/100-AA119:AJ119))/2*0.005,0)</f>
        <v>0</v>
      </c>
      <c r="AW119" s="3">
        <f t="array" ref="AW119:BF119">IF(AV119=0,AA119:AJ119,AL119:AU119*(AK119-AV119)/100)</f>
        <v>15.02391629131343</v>
      </c>
      <c r="AX119" s="3">
        <v>15.280605845076282</v>
      </c>
      <c r="AY119" s="3">
        <v>15.500596274391905</v>
      </c>
      <c r="AZ119" s="3">
        <v>0</v>
      </c>
      <c r="BA119" s="3">
        <v>29.228217781732873</v>
      </c>
      <c r="BB119" s="3">
        <v>10.321637426900587</v>
      </c>
      <c r="BC119" s="3">
        <v>4.9827718223583464</v>
      </c>
      <c r="BD119" s="3">
        <v>0</v>
      </c>
      <c r="BE119" s="3">
        <v>5.3250915750915757</v>
      </c>
      <c r="BF119" s="3">
        <v>5.1877590831504516</v>
      </c>
      <c r="BG119" s="3">
        <f t="shared" si="12"/>
        <v>100.85059610001547</v>
      </c>
      <c r="BH119" s="3">
        <v>15.050862334880954</v>
      </c>
      <c r="BI119" s="3">
        <v>15.29365344704207</v>
      </c>
      <c r="BJ119" s="3">
        <v>15.558762400563371</v>
      </c>
      <c r="BK119" s="3">
        <v>0</v>
      </c>
      <c r="BL119" s="3">
        <v>31.075155731736917</v>
      </c>
      <c r="BM119" s="3">
        <v>10.510001205559806</v>
      </c>
      <c r="BN119" s="3">
        <v>5.0880551301684527</v>
      </c>
      <c r="BO119" s="3">
        <v>0</v>
      </c>
      <c r="BP119" s="3">
        <v>5.394473875744235</v>
      </c>
      <c r="BQ119" s="3">
        <v>5.3118622729652776</v>
      </c>
      <c r="BR119" s="3">
        <f t="shared" si="10"/>
        <v>103.28282639866107</v>
      </c>
      <c r="BS119" s="3">
        <v>15.029883434772596</v>
      </c>
      <c r="BT119" s="3">
        <v>15.250693746348134</v>
      </c>
      <c r="BU119" s="3">
        <v>15.545192923500259</v>
      </c>
      <c r="BV119" s="3">
        <v>0</v>
      </c>
      <c r="BW119" s="3">
        <v>29.946606261629324</v>
      </c>
      <c r="BX119" s="3">
        <v>10.358263717195435</v>
      </c>
      <c r="BY119" s="3">
        <v>4.8468606431852983</v>
      </c>
      <c r="BZ119" s="3">
        <v>0</v>
      </c>
      <c r="CA119" s="3">
        <v>5.381753787291248</v>
      </c>
      <c r="CB119" s="3">
        <v>5.3843581957283941</v>
      </c>
      <c r="CC119" s="3">
        <f t="shared" si="11"/>
        <v>101.74361270965068</v>
      </c>
      <c r="CD119" s="3"/>
      <c r="CE119" s="3"/>
      <c r="CF119" s="3"/>
      <c r="CG119" s="3"/>
      <c r="CH119" s="3"/>
      <c r="CI119" s="3"/>
      <c r="CJ119" s="3"/>
      <c r="CK119" s="3"/>
      <c r="CL119" s="3"/>
      <c r="CM119" s="3"/>
      <c r="CN119" s="22">
        <f t="array" ref="CN119">IF(ISNUMBER(CD119),SUM(ABS(CD119:CM119*CC119/100-BS119:CB119))/2*0.005,0)</f>
        <v>0</v>
      </c>
      <c r="CO119" s="3">
        <f t="array" ref="CO119:CX119">IF(CN119=0,BS119:CB119,CD119:CM119*(CC119-CN119)/100)</f>
        <v>15.029883434772596</v>
      </c>
      <c r="CP119" s="3">
        <v>15.250693746348134</v>
      </c>
      <c r="CQ119" s="3">
        <v>15.545192923500259</v>
      </c>
      <c r="CR119" s="3">
        <v>0</v>
      </c>
      <c r="CS119" s="3">
        <v>29.946606261629324</v>
      </c>
      <c r="CT119" s="3">
        <v>10.358263717195435</v>
      </c>
      <c r="CU119" s="3">
        <v>4.8468606431852983</v>
      </c>
      <c r="CV119" s="3">
        <v>0</v>
      </c>
      <c r="CW119" s="3">
        <v>5.381753787291248</v>
      </c>
      <c r="CX119" s="3">
        <v>5.3843581957283941</v>
      </c>
      <c r="CY119" s="3">
        <f t="shared" si="13"/>
        <v>101.74361270965068</v>
      </c>
      <c r="CZ119" s="3"/>
      <c r="DA119" s="3"/>
      <c r="DB119" s="3"/>
      <c r="DC119" s="3"/>
      <c r="DD119" s="3"/>
      <c r="DE119" s="3"/>
      <c r="DF119" s="3"/>
      <c r="DG119" s="3"/>
      <c r="DH119" s="3"/>
      <c r="DI119" s="3"/>
      <c r="DJ119" s="3"/>
      <c r="DK119" s="3"/>
      <c r="DL119" s="3"/>
      <c r="DM119" s="3"/>
      <c r="DN119" s="3"/>
      <c r="DO119" s="3"/>
      <c r="DP119" s="3"/>
      <c r="DQ119" s="3"/>
      <c r="DR119" s="3"/>
      <c r="DS119" s="3"/>
      <c r="DT119" s="3"/>
      <c r="DU119" s="3"/>
      <c r="DV119" s="3">
        <v>100</v>
      </c>
      <c r="DW119" s="3">
        <f ca="1"/>
        <v>100.87165866560241</v>
      </c>
      <c r="DX119" s="3">
        <f ca="1"/>
        <v>100.85059610001547</v>
      </c>
      <c r="DY119" s="3">
        <f ca="1"/>
        <v>103.28282639866107</v>
      </c>
      <c r="DZ119" s="3">
        <f ca="1"/>
        <v>101.74361270965068</v>
      </c>
      <c r="EA119" s="3"/>
      <c r="EB119" s="3"/>
      <c r="EC119" s="4">
        <f t="shared" ca="1" si="14"/>
        <v>1.7436127096506659E-2</v>
      </c>
      <c r="ED119" s="32">
        <f t="array" aca="1" ref="ED119" ca="1">STDEV(DW119:DZ119/DV119:DY119)*SQRT(12)</f>
        <v>5.6612323207732441E-2</v>
      </c>
      <c r="EE119" s="7">
        <f t="shared" ca="1" si="15"/>
        <v>0.3079917252737851</v>
      </c>
    </row>
    <row r="120" spans="1:135" x14ac:dyDescent="0.35">
      <c r="A120" s="3" t="s">
        <v>96</v>
      </c>
      <c r="B120" s="3">
        <v>0</v>
      </c>
      <c r="C120" s="3">
        <v>0</v>
      </c>
      <c r="D120" s="3">
        <v>0</v>
      </c>
      <c r="E120" s="3">
        <v>20</v>
      </c>
      <c r="F120" s="3">
        <v>0</v>
      </c>
      <c r="G120" s="3">
        <v>0</v>
      </c>
      <c r="H120" s="3">
        <v>40</v>
      </c>
      <c r="I120" s="3">
        <v>20</v>
      </c>
      <c r="J120" s="3">
        <v>20</v>
      </c>
      <c r="K120" s="3">
        <v>0</v>
      </c>
      <c r="L120" s="3">
        <v>100</v>
      </c>
      <c r="M120" s="4">
        <v>0.06</v>
      </c>
      <c r="N120" s="4">
        <v>0.1</v>
      </c>
      <c r="O120" s="3">
        <v>0.6</v>
      </c>
      <c r="P120" s="3">
        <v>0</v>
      </c>
      <c r="Q120" s="3">
        <v>0</v>
      </c>
      <c r="R120" s="3">
        <v>0</v>
      </c>
      <c r="S120" s="3">
        <v>20.012311480455523</v>
      </c>
      <c r="T120" s="3">
        <v>0</v>
      </c>
      <c r="U120" s="3">
        <v>0</v>
      </c>
      <c r="V120" s="3">
        <v>40.444104134762632</v>
      </c>
      <c r="W120" s="3">
        <v>20.333333333333332</v>
      </c>
      <c r="X120" s="3">
        <v>20.68681318681319</v>
      </c>
      <c r="Y120" s="3">
        <v>0</v>
      </c>
      <c r="Z120" s="3">
        <f t="shared" si="8"/>
        <v>101.47656213536467</v>
      </c>
      <c r="AA120" s="3">
        <v>0</v>
      </c>
      <c r="AB120" s="3">
        <v>0</v>
      </c>
      <c r="AC120" s="3">
        <v>0</v>
      </c>
      <c r="AD120" s="3">
        <v>20.432953729352619</v>
      </c>
      <c r="AE120" s="3">
        <v>0</v>
      </c>
      <c r="AF120" s="3">
        <v>0</v>
      </c>
      <c r="AG120" s="3">
        <v>39.862174578866771</v>
      </c>
      <c r="AH120" s="3">
        <v>20.657738095238095</v>
      </c>
      <c r="AI120" s="3">
        <v>21.300366300366303</v>
      </c>
      <c r="AJ120" s="3">
        <v>0</v>
      </c>
      <c r="AK120" s="3">
        <f t="shared" si="9"/>
        <v>102.25323270382378</v>
      </c>
      <c r="AL120" s="18"/>
      <c r="AM120" s="18"/>
      <c r="AN120" s="18"/>
      <c r="AO120" s="18"/>
      <c r="AP120" s="18"/>
      <c r="AQ120" s="18"/>
      <c r="AR120" s="18"/>
      <c r="AS120" s="18"/>
      <c r="AT120" s="18"/>
      <c r="AU120" s="18"/>
      <c r="AV120" s="22">
        <f t="array" ref="AV120">IF(ISNUMBER(AL120),SUM(ABS(AL120:AU120*AK120/100-AA120:AJ120))/2*0.005,0)</f>
        <v>0</v>
      </c>
      <c r="AW120" s="3">
        <f t="array" ref="AW120:BF120">IF(AV120=0,AA120:AJ120,AL120:AU120*(AK120-AV120)/100)</f>
        <v>0</v>
      </c>
      <c r="AX120" s="3">
        <v>0</v>
      </c>
      <c r="AY120" s="3">
        <v>0</v>
      </c>
      <c r="AZ120" s="3">
        <v>20.432953729352619</v>
      </c>
      <c r="BA120" s="3">
        <v>0</v>
      </c>
      <c r="BB120" s="3">
        <v>0</v>
      </c>
      <c r="BC120" s="3">
        <v>39.862174578866771</v>
      </c>
      <c r="BD120" s="3">
        <v>20.657738095238095</v>
      </c>
      <c r="BE120" s="3">
        <v>21.300366300366303</v>
      </c>
      <c r="BF120" s="3">
        <v>0</v>
      </c>
      <c r="BG120" s="3">
        <f t="shared" si="12"/>
        <v>102.25323270382378</v>
      </c>
      <c r="BH120" s="3">
        <v>0</v>
      </c>
      <c r="BI120" s="3">
        <v>0</v>
      </c>
      <c r="BJ120" s="3">
        <v>0</v>
      </c>
      <c r="BK120" s="3">
        <v>20.96865686231941</v>
      </c>
      <c r="BL120" s="3">
        <v>0</v>
      </c>
      <c r="BM120" s="3">
        <v>0</v>
      </c>
      <c r="BN120" s="3">
        <v>40.704441041347621</v>
      </c>
      <c r="BO120" s="3">
        <v>20.846783078545073</v>
      </c>
      <c r="BP120" s="3">
        <v>21.57789550297694</v>
      </c>
      <c r="BQ120" s="3">
        <v>0</v>
      </c>
      <c r="BR120" s="3">
        <f t="shared" si="10"/>
        <v>104.09777648518904</v>
      </c>
      <c r="BS120" s="3">
        <v>0</v>
      </c>
      <c r="BT120" s="3">
        <v>0</v>
      </c>
      <c r="BU120" s="3">
        <v>0</v>
      </c>
      <c r="BV120" s="3">
        <v>20.550396339272261</v>
      </c>
      <c r="BW120" s="3">
        <v>0</v>
      </c>
      <c r="BX120" s="3">
        <v>0</v>
      </c>
      <c r="BY120" s="3">
        <v>38.774885145482386</v>
      </c>
      <c r="BZ120" s="3">
        <v>20.304041029696013</v>
      </c>
      <c r="CA120" s="3">
        <v>21.527015149164992</v>
      </c>
      <c r="CB120" s="3">
        <v>0</v>
      </c>
      <c r="CC120" s="3">
        <f t="shared" si="11"/>
        <v>101.15633766361566</v>
      </c>
      <c r="CD120" s="3"/>
      <c r="CE120" s="3"/>
      <c r="CF120" s="3"/>
      <c r="CG120" s="3"/>
      <c r="CH120" s="3"/>
      <c r="CI120" s="3"/>
      <c r="CJ120" s="3"/>
      <c r="CK120" s="3"/>
      <c r="CL120" s="3"/>
      <c r="CM120" s="3"/>
      <c r="CN120" s="22">
        <f t="array" ref="CN120">IF(ISNUMBER(CD120),SUM(ABS(CD120:CM120*CC120/100-BS120:CB120))/2*0.005,0)</f>
        <v>0</v>
      </c>
      <c r="CO120" s="3">
        <f t="array" ref="CO120:CX120">IF(CN120=0,BS120:CB120,CD120:CM120*(CC120-CN120)/100)</f>
        <v>0</v>
      </c>
      <c r="CP120" s="3">
        <v>0</v>
      </c>
      <c r="CQ120" s="3">
        <v>0</v>
      </c>
      <c r="CR120" s="3">
        <v>20.550396339272261</v>
      </c>
      <c r="CS120" s="3">
        <v>0</v>
      </c>
      <c r="CT120" s="3">
        <v>0</v>
      </c>
      <c r="CU120" s="3">
        <v>38.774885145482386</v>
      </c>
      <c r="CV120" s="3">
        <v>20.304041029696013</v>
      </c>
      <c r="CW120" s="3">
        <v>21.527015149164992</v>
      </c>
      <c r="CX120" s="3">
        <v>0</v>
      </c>
      <c r="CY120" s="3">
        <f t="shared" si="13"/>
        <v>101.15633766361566</v>
      </c>
      <c r="CZ120" s="3"/>
      <c r="DA120" s="3"/>
      <c r="DB120" s="3"/>
      <c r="DC120" s="3"/>
      <c r="DD120" s="3"/>
      <c r="DE120" s="3"/>
      <c r="DF120" s="3"/>
      <c r="DG120" s="3"/>
      <c r="DH120" s="3"/>
      <c r="DI120" s="3"/>
      <c r="DJ120" s="3"/>
      <c r="DK120" s="3"/>
      <c r="DL120" s="3"/>
      <c r="DM120" s="3"/>
      <c r="DN120" s="3"/>
      <c r="DO120" s="3"/>
      <c r="DP120" s="3"/>
      <c r="DQ120" s="3"/>
      <c r="DR120" s="3"/>
      <c r="DS120" s="3"/>
      <c r="DT120" s="3"/>
      <c r="DU120" s="3"/>
      <c r="DV120" s="3">
        <v>100</v>
      </c>
      <c r="DW120" s="3">
        <f ca="1"/>
        <v>101.47656213536467</v>
      </c>
      <c r="DX120" s="3">
        <f ca="1"/>
        <v>102.25323270382378</v>
      </c>
      <c r="DY120" s="3">
        <f ca="1"/>
        <v>104.09777648518904</v>
      </c>
      <c r="DZ120" s="3">
        <f ca="1"/>
        <v>101.15633766361566</v>
      </c>
      <c r="EA120" s="3"/>
      <c r="EB120" s="3"/>
      <c r="EC120" s="4">
        <f t="shared" ca="1" si="14"/>
        <v>1.1563376636156697E-2</v>
      </c>
      <c r="ED120" s="32">
        <f t="array" aca="1" ref="ED120" ca="1">STDEV(DW120:DZ120/DV120:DY120)*SQRT(12)</f>
        <v>7.3843514992239997E-2</v>
      </c>
      <c r="EE120" s="7">
        <f t="shared" ca="1" si="15"/>
        <v>0.15659298771695604</v>
      </c>
    </row>
    <row r="121" spans="1:135" x14ac:dyDescent="0.35">
      <c r="A121" s="3" t="s">
        <v>119</v>
      </c>
      <c r="B121" s="3">
        <v>0</v>
      </c>
      <c r="C121" s="3">
        <v>0</v>
      </c>
      <c r="D121" s="3">
        <v>0</v>
      </c>
      <c r="E121" s="3">
        <v>20</v>
      </c>
      <c r="F121" s="3">
        <v>0</v>
      </c>
      <c r="G121" s="3">
        <v>20</v>
      </c>
      <c r="H121" s="3">
        <v>0</v>
      </c>
      <c r="I121" s="3">
        <v>20</v>
      </c>
      <c r="J121" s="3">
        <v>20</v>
      </c>
      <c r="K121" s="3">
        <v>20</v>
      </c>
      <c r="L121" s="3">
        <v>100</v>
      </c>
      <c r="M121" s="4">
        <v>0.11</v>
      </c>
      <c r="N121" s="4">
        <v>0.05</v>
      </c>
      <c r="O121" s="3">
        <v>2.5</v>
      </c>
      <c r="P121" s="3">
        <v>0</v>
      </c>
      <c r="Q121" s="3">
        <v>0</v>
      </c>
      <c r="R121" s="3">
        <v>0</v>
      </c>
      <c r="S121" s="3">
        <v>20.012311480455523</v>
      </c>
      <c r="T121" s="3">
        <v>0</v>
      </c>
      <c r="U121" s="3">
        <v>20.237358101135193</v>
      </c>
      <c r="V121" s="3">
        <v>0</v>
      </c>
      <c r="W121" s="3">
        <v>20.333333333333332</v>
      </c>
      <c r="X121" s="3">
        <v>20.68681318681319</v>
      </c>
      <c r="Y121" s="3">
        <v>20.156059497683493</v>
      </c>
      <c r="Z121" s="3">
        <f t="shared" si="8"/>
        <v>101.42587559942072</v>
      </c>
      <c r="AA121" s="3">
        <v>0</v>
      </c>
      <c r="AB121" s="3">
        <v>0</v>
      </c>
      <c r="AC121" s="3">
        <v>0</v>
      </c>
      <c r="AD121" s="3">
        <v>20.432953729352619</v>
      </c>
      <c r="AE121" s="3">
        <v>0</v>
      </c>
      <c r="AF121" s="3">
        <v>20.643274853801174</v>
      </c>
      <c r="AG121" s="3">
        <v>0</v>
      </c>
      <c r="AH121" s="3">
        <v>20.657738095238095</v>
      </c>
      <c r="AI121" s="3">
        <v>21.300366300366303</v>
      </c>
      <c r="AJ121" s="3">
        <v>20.751036332601807</v>
      </c>
      <c r="AK121" s="3">
        <f t="shared" si="9"/>
        <v>103.78536931136</v>
      </c>
      <c r="AL121" s="18"/>
      <c r="AM121" s="18"/>
      <c r="AN121" s="18"/>
      <c r="AO121" s="18"/>
      <c r="AP121" s="18"/>
      <c r="AQ121" s="18"/>
      <c r="AR121" s="18"/>
      <c r="AS121" s="18"/>
      <c r="AT121" s="18"/>
      <c r="AU121" s="18"/>
      <c r="AV121" s="22">
        <f t="array" ref="AV121">IF(ISNUMBER(AL121),SUM(ABS(AL121:AU121*AK121/100-AA121:AJ121))/2*0.005,0)</f>
        <v>0</v>
      </c>
      <c r="AW121" s="3">
        <f t="array" ref="AW121:BF121">IF(AV121=0,AA121:AJ121,AL121:AU121*(AK121-AV121)/100)</f>
        <v>0</v>
      </c>
      <c r="AX121" s="3">
        <v>0</v>
      </c>
      <c r="AY121" s="3">
        <v>0</v>
      </c>
      <c r="AZ121" s="3">
        <v>20.432953729352619</v>
      </c>
      <c r="BA121" s="3">
        <v>0</v>
      </c>
      <c r="BB121" s="3">
        <v>20.643274853801174</v>
      </c>
      <c r="BC121" s="3">
        <v>0</v>
      </c>
      <c r="BD121" s="3">
        <v>20.657738095238095</v>
      </c>
      <c r="BE121" s="3">
        <v>21.300366300366303</v>
      </c>
      <c r="BF121" s="3">
        <v>20.751036332601807</v>
      </c>
      <c r="BG121" s="3">
        <f t="shared" si="12"/>
        <v>103.78536931136</v>
      </c>
      <c r="BH121" s="3">
        <v>0</v>
      </c>
      <c r="BI121" s="3">
        <v>0</v>
      </c>
      <c r="BJ121" s="3">
        <v>0</v>
      </c>
      <c r="BK121" s="3">
        <v>20.96865686231941</v>
      </c>
      <c r="BL121" s="3">
        <v>0</v>
      </c>
      <c r="BM121" s="3">
        <v>21.020002411119613</v>
      </c>
      <c r="BN121" s="3">
        <v>0</v>
      </c>
      <c r="BO121" s="3">
        <v>20.846783078545073</v>
      </c>
      <c r="BP121" s="3">
        <v>21.57789550297694</v>
      </c>
      <c r="BQ121" s="3">
        <v>21.24744909186111</v>
      </c>
      <c r="BR121" s="3">
        <f t="shared" si="10"/>
        <v>105.66078694682216</v>
      </c>
      <c r="BS121" s="3">
        <v>0</v>
      </c>
      <c r="BT121" s="3">
        <v>0</v>
      </c>
      <c r="BU121" s="3">
        <v>0</v>
      </c>
      <c r="BV121" s="3">
        <v>20.550396339272261</v>
      </c>
      <c r="BW121" s="3">
        <v>0</v>
      </c>
      <c r="BX121" s="3">
        <v>20.716527434390869</v>
      </c>
      <c r="BY121" s="3">
        <v>0</v>
      </c>
      <c r="BZ121" s="3">
        <v>20.304041029696013</v>
      </c>
      <c r="CA121" s="3">
        <v>21.527015149164992</v>
      </c>
      <c r="CB121" s="3">
        <v>21.537432782913577</v>
      </c>
      <c r="CC121" s="3">
        <f t="shared" si="11"/>
        <v>104.63541273543771</v>
      </c>
      <c r="CD121" s="3">
        <v>0</v>
      </c>
      <c r="CE121" s="3">
        <v>0</v>
      </c>
      <c r="CF121" s="3">
        <v>20</v>
      </c>
      <c r="CG121" s="3">
        <v>0</v>
      </c>
      <c r="CH121" s="3">
        <v>20</v>
      </c>
      <c r="CI121" s="3">
        <v>0</v>
      </c>
      <c r="CJ121" s="3">
        <v>40</v>
      </c>
      <c r="CK121" s="3">
        <v>0</v>
      </c>
      <c r="CL121" s="3">
        <v>20</v>
      </c>
      <c r="CM121" s="3">
        <v>0</v>
      </c>
      <c r="CN121" s="22">
        <f t="array" ref="CN121">IF(ISNUMBER(CD121),SUM(ABS(CD121:CM121*CC121/100-BS121:CB121))/2*0.005,0)</f>
        <v>0.41854165094175089</v>
      </c>
      <c r="CO121" s="3">
        <f t="array" ref="CO121:CX121">IF(CN121=0,BS121:CB121,CD121:CM121*(CC121-CN121)/100)</f>
        <v>0</v>
      </c>
      <c r="CP121" s="3">
        <v>0</v>
      </c>
      <c r="CQ121" s="3">
        <v>20.843374216899193</v>
      </c>
      <c r="CR121" s="3">
        <v>0</v>
      </c>
      <c r="CS121" s="3">
        <v>20.843374216899193</v>
      </c>
      <c r="CT121" s="3">
        <v>0</v>
      </c>
      <c r="CU121" s="3">
        <v>41.686748433798385</v>
      </c>
      <c r="CV121" s="3">
        <v>0</v>
      </c>
      <c r="CW121" s="3">
        <v>20.843374216899193</v>
      </c>
      <c r="CX121" s="3">
        <v>0</v>
      </c>
      <c r="CY121" s="3">
        <f t="shared" si="13"/>
        <v>104.21687108449596</v>
      </c>
      <c r="CZ121" s="3"/>
      <c r="DA121" s="3"/>
      <c r="DB121" s="3"/>
      <c r="DC121" s="3"/>
      <c r="DD121" s="3"/>
      <c r="DE121" s="3"/>
      <c r="DF121" s="3"/>
      <c r="DG121" s="3"/>
      <c r="DH121" s="3"/>
      <c r="DI121" s="3"/>
      <c r="DJ121" s="3"/>
      <c r="DK121" s="3"/>
      <c r="DL121" s="3"/>
      <c r="DM121" s="3"/>
      <c r="DN121" s="3"/>
      <c r="DO121" s="3"/>
      <c r="DP121" s="3"/>
      <c r="DQ121" s="3"/>
      <c r="DR121" s="3"/>
      <c r="DS121" s="3"/>
      <c r="DT121" s="3"/>
      <c r="DU121" s="3"/>
      <c r="DV121" s="3">
        <v>100</v>
      </c>
      <c r="DW121" s="3">
        <f ca="1"/>
        <v>101.42587559942072</v>
      </c>
      <c r="DX121" s="3">
        <f ca="1"/>
        <v>103.78536931136</v>
      </c>
      <c r="DY121" s="3">
        <f ca="1"/>
        <v>105.66078694682216</v>
      </c>
      <c r="DZ121" s="3">
        <f ca="1"/>
        <v>104.21687108449596</v>
      </c>
      <c r="EA121" s="3"/>
      <c r="EB121" s="3"/>
      <c r="EC121" s="4">
        <f t="shared" ca="1" si="14"/>
        <v>4.2168710844959545E-2</v>
      </c>
      <c r="ED121" s="32">
        <f t="array" aca="1" ref="ED121" ca="1">STDEV(DW121:DZ121/DV121:DY121)*SQRT(12)</f>
        <v>5.7212217480461569E-2</v>
      </c>
      <c r="EE121" s="7">
        <f t="shared" ca="1" si="15"/>
        <v>0.73705779468101373</v>
      </c>
    </row>
    <row r="122" spans="1:135" x14ac:dyDescent="0.35">
      <c r="A122" s="3" t="s">
        <v>143</v>
      </c>
      <c r="B122" s="3">
        <v>2</v>
      </c>
      <c r="C122" s="3">
        <v>15</v>
      </c>
      <c r="D122" s="3">
        <v>1</v>
      </c>
      <c r="E122" s="3">
        <v>25</v>
      </c>
      <c r="F122" s="3">
        <v>3</v>
      </c>
      <c r="G122" s="3">
        <v>10</v>
      </c>
      <c r="H122" s="3">
        <v>3</v>
      </c>
      <c r="I122" s="3">
        <v>35</v>
      </c>
      <c r="J122" s="3">
        <v>1</v>
      </c>
      <c r="K122" s="3">
        <v>5</v>
      </c>
      <c r="L122" s="3">
        <v>100</v>
      </c>
      <c r="M122" s="4">
        <v>0.1</v>
      </c>
      <c r="N122" s="4">
        <v>0.01</v>
      </c>
      <c r="O122" s="3">
        <v>1</v>
      </c>
      <c r="P122" s="3">
        <v>2.002789956157832</v>
      </c>
      <c r="Q122" s="3">
        <v>15.120638455827766</v>
      </c>
      <c r="R122" s="3">
        <v>1.0131426016987035</v>
      </c>
      <c r="S122" s="3">
        <v>25.015389350569407</v>
      </c>
      <c r="T122" s="3">
        <v>3.0148046274573259</v>
      </c>
      <c r="U122" s="3">
        <v>10.118679050567597</v>
      </c>
      <c r="V122" s="3">
        <v>3.0333078101071971</v>
      </c>
      <c r="W122" s="3">
        <v>35.583333333333329</v>
      </c>
      <c r="X122" s="3">
        <v>1.0343406593406594</v>
      </c>
      <c r="Y122" s="3">
        <v>5.0390148744208734</v>
      </c>
      <c r="Z122" s="3">
        <f t="shared" si="8"/>
        <v>100.97544071948069</v>
      </c>
      <c r="AA122" s="3">
        <v>2.0031888388417909</v>
      </c>
      <c r="AB122" s="3">
        <v>15.280605845076282</v>
      </c>
      <c r="AC122" s="3">
        <v>1.0333730849594602</v>
      </c>
      <c r="AD122" s="3">
        <v>25.541192161690777</v>
      </c>
      <c r="AE122" s="3">
        <v>2.9228217781732875</v>
      </c>
      <c r="AF122" s="3">
        <v>10.321637426900587</v>
      </c>
      <c r="AG122" s="3">
        <v>2.9896630934150075</v>
      </c>
      <c r="AH122" s="3">
        <v>36.151041666666664</v>
      </c>
      <c r="AI122" s="3">
        <v>1.0650183150183152</v>
      </c>
      <c r="AJ122" s="3">
        <v>5.1877590831504516</v>
      </c>
      <c r="AK122" s="3">
        <f t="shared" si="9"/>
        <v>102.49630129389263</v>
      </c>
      <c r="AL122" s="18"/>
      <c r="AM122" s="18"/>
      <c r="AN122" s="18"/>
      <c r="AO122" s="18"/>
      <c r="AP122" s="18"/>
      <c r="AQ122" s="18"/>
      <c r="AR122" s="18"/>
      <c r="AS122" s="18"/>
      <c r="AT122" s="18"/>
      <c r="AU122" s="18"/>
      <c r="AV122" s="22">
        <f t="array" ref="AV122">IF(ISNUMBER(AL122),SUM(ABS(AL122:AU122*AK122/100-AA122:AJ122))/2*0.005,0)</f>
        <v>0</v>
      </c>
      <c r="AW122" s="3">
        <f t="array" ref="AW122:BF122">IF(AV122=0,AA122:AJ122,AL122:AU122*(AK122-AV122)/100)</f>
        <v>2.0031888388417909</v>
      </c>
      <c r="AX122" s="3">
        <v>15.280605845076282</v>
      </c>
      <c r="AY122" s="3">
        <v>1.0333730849594602</v>
      </c>
      <c r="AZ122" s="3">
        <v>25.541192161690777</v>
      </c>
      <c r="BA122" s="3">
        <v>2.9228217781732875</v>
      </c>
      <c r="BB122" s="3">
        <v>10.321637426900587</v>
      </c>
      <c r="BC122" s="3">
        <v>2.9896630934150075</v>
      </c>
      <c r="BD122" s="3">
        <v>36.151041666666664</v>
      </c>
      <c r="BE122" s="3">
        <v>1.0650183150183152</v>
      </c>
      <c r="BF122" s="3">
        <v>5.1877590831504516</v>
      </c>
      <c r="BG122" s="3">
        <f t="shared" si="12"/>
        <v>102.49630129389263</v>
      </c>
      <c r="BH122" s="3">
        <v>2.0067816446507938</v>
      </c>
      <c r="BI122" s="3">
        <v>15.29365344704207</v>
      </c>
      <c r="BJ122" s="3">
        <v>1.0372508267042246</v>
      </c>
      <c r="BK122" s="3">
        <v>26.210821077899265</v>
      </c>
      <c r="BL122" s="3">
        <v>3.1075155731736919</v>
      </c>
      <c r="BM122" s="3">
        <v>10.510001205559806</v>
      </c>
      <c r="BN122" s="3">
        <v>3.0528330781010711</v>
      </c>
      <c r="BO122" s="3">
        <v>36.481870387453874</v>
      </c>
      <c r="BP122" s="3">
        <v>1.0788947751488471</v>
      </c>
      <c r="BQ122" s="3">
        <v>5.3118622729652776</v>
      </c>
      <c r="BR122" s="3">
        <f t="shared" si="10"/>
        <v>104.09148428869892</v>
      </c>
      <c r="BS122" s="3">
        <v>2.0039844579696795</v>
      </c>
      <c r="BT122" s="3">
        <v>15.250693746348134</v>
      </c>
      <c r="BU122" s="3">
        <v>1.0363461949000172</v>
      </c>
      <c r="BV122" s="3">
        <v>25.687995424090328</v>
      </c>
      <c r="BW122" s="3">
        <v>2.9946606261629323</v>
      </c>
      <c r="BX122" s="3">
        <v>10.358263717195435</v>
      </c>
      <c r="BY122" s="3">
        <v>2.9081163859111783</v>
      </c>
      <c r="BZ122" s="3">
        <v>35.532071801968023</v>
      </c>
      <c r="CA122" s="3">
        <v>1.0763507574582496</v>
      </c>
      <c r="CB122" s="3">
        <v>5.3843581957283941</v>
      </c>
      <c r="CC122" s="3">
        <f t="shared" si="11"/>
        <v>102.23284130773237</v>
      </c>
      <c r="CD122" s="19"/>
      <c r="CE122" s="19"/>
      <c r="CF122" s="19"/>
      <c r="CG122" s="19"/>
      <c r="CH122" s="19"/>
      <c r="CI122" s="19"/>
      <c r="CJ122" s="19"/>
      <c r="CK122" s="19"/>
      <c r="CL122" s="19"/>
      <c r="CM122" s="19"/>
      <c r="CN122" s="22">
        <f t="array" ref="CN122">IF(ISNUMBER(CD122),SUM(ABS(CD122:CM122*CC122/100-BS122:CB122))/2*0.005,0)</f>
        <v>0</v>
      </c>
      <c r="CO122" s="3">
        <f t="array" ref="CO122:CX122">IF(CN122=0,BS122:CB122,CD122:CM122*(CC122-CN122)/100)</f>
        <v>2.0039844579696795</v>
      </c>
      <c r="CP122" s="3">
        <v>15.250693746348134</v>
      </c>
      <c r="CQ122" s="3">
        <v>1.0363461949000172</v>
      </c>
      <c r="CR122" s="3">
        <v>25.687995424090328</v>
      </c>
      <c r="CS122" s="3">
        <v>2.9946606261629323</v>
      </c>
      <c r="CT122" s="3">
        <v>10.358263717195435</v>
      </c>
      <c r="CU122" s="3">
        <v>2.9081163859111783</v>
      </c>
      <c r="CV122" s="3">
        <v>35.532071801968023</v>
      </c>
      <c r="CW122" s="3">
        <v>1.0763507574582496</v>
      </c>
      <c r="CX122" s="3">
        <v>5.3843581957283941</v>
      </c>
      <c r="CY122" s="3">
        <f t="shared" si="13"/>
        <v>102.23284130773237</v>
      </c>
      <c r="CZ122" s="3"/>
      <c r="DA122" s="3"/>
      <c r="DB122" s="3"/>
      <c r="DC122" s="3"/>
      <c r="DD122" s="3"/>
      <c r="DE122" s="3"/>
      <c r="DF122" s="3"/>
      <c r="DG122" s="3"/>
      <c r="DH122" s="3"/>
      <c r="DI122" s="3"/>
      <c r="DJ122" s="3"/>
      <c r="DK122" s="3"/>
      <c r="DL122" s="3"/>
      <c r="DM122" s="3"/>
      <c r="DN122" s="3"/>
      <c r="DO122" s="3"/>
      <c r="DP122" s="3"/>
      <c r="DQ122" s="3"/>
      <c r="DR122" s="3"/>
      <c r="DS122" s="3"/>
      <c r="DT122" s="3"/>
      <c r="DU122" s="3"/>
      <c r="DV122" s="3">
        <v>100</v>
      </c>
      <c r="DW122" s="3">
        <f ca="1"/>
        <v>100.97544071948069</v>
      </c>
      <c r="DX122" s="3">
        <f ca="1"/>
        <v>102.49630129389263</v>
      </c>
      <c r="DY122" s="3">
        <f ca="1"/>
        <v>104.09148428869892</v>
      </c>
      <c r="DZ122" s="3">
        <f ca="1"/>
        <v>102.23284130773237</v>
      </c>
      <c r="EA122" s="3"/>
      <c r="EB122" s="3"/>
      <c r="EC122" s="4">
        <f t="shared" ca="1" si="14"/>
        <v>2.2328413077323805E-2</v>
      </c>
      <c r="ED122" s="32">
        <f t="array" aca="1" ref="ED122" ca="1">STDEV(DW122:DZ122/DV122:DY122)*SQRT(12)</f>
        <v>5.4999054149435789E-2</v>
      </c>
      <c r="EE122" s="7">
        <f t="shared" ca="1" si="15"/>
        <v>0.40597812858119603</v>
      </c>
    </row>
    <row r="123" spans="1:135" x14ac:dyDescent="0.35">
      <c r="A123" s="3" t="s">
        <v>144</v>
      </c>
      <c r="B123" s="3">
        <v>0</v>
      </c>
      <c r="C123" s="3">
        <v>100</v>
      </c>
      <c r="D123" s="3">
        <v>0</v>
      </c>
      <c r="E123" s="3">
        <v>0</v>
      </c>
      <c r="F123" s="3">
        <v>0</v>
      </c>
      <c r="G123" s="3">
        <v>0</v>
      </c>
      <c r="H123" s="3">
        <v>0</v>
      </c>
      <c r="I123" s="3">
        <v>0</v>
      </c>
      <c r="J123" s="3">
        <v>0</v>
      </c>
      <c r="K123" s="3">
        <v>0</v>
      </c>
      <c r="L123" s="3">
        <v>100</v>
      </c>
      <c r="M123" s="4">
        <v>0.02</v>
      </c>
      <c r="N123" s="4">
        <v>0.01</v>
      </c>
      <c r="O123" s="5">
        <v>0.25</v>
      </c>
      <c r="P123" s="3">
        <v>0</v>
      </c>
      <c r="Q123" s="3">
        <v>100.80425637218511</v>
      </c>
      <c r="R123" s="3">
        <v>0</v>
      </c>
      <c r="S123" s="3">
        <v>0</v>
      </c>
      <c r="T123" s="3">
        <v>0</v>
      </c>
      <c r="U123" s="3">
        <v>0</v>
      </c>
      <c r="V123" s="3">
        <v>0</v>
      </c>
      <c r="W123" s="3">
        <v>0</v>
      </c>
      <c r="X123" s="3">
        <v>0</v>
      </c>
      <c r="Y123" s="3">
        <v>0</v>
      </c>
      <c r="Z123" s="3">
        <f t="shared" si="8"/>
        <v>100.80425637218511</v>
      </c>
      <c r="AA123" s="3">
        <v>0</v>
      </c>
      <c r="AB123" s="3">
        <v>101.87070563384188</v>
      </c>
      <c r="AC123" s="3">
        <v>0</v>
      </c>
      <c r="AD123" s="3">
        <v>0</v>
      </c>
      <c r="AE123" s="3">
        <v>0</v>
      </c>
      <c r="AF123" s="3">
        <v>0</v>
      </c>
      <c r="AG123" s="3">
        <v>0</v>
      </c>
      <c r="AH123" s="3">
        <v>0</v>
      </c>
      <c r="AI123" s="3">
        <v>0</v>
      </c>
      <c r="AJ123" s="3">
        <v>0</v>
      </c>
      <c r="AK123" s="3">
        <f t="shared" si="9"/>
        <v>101.87070563384188</v>
      </c>
      <c r="AL123" s="18"/>
      <c r="AM123" s="18"/>
      <c r="AN123" s="18"/>
      <c r="AO123" s="18"/>
      <c r="AP123" s="18"/>
      <c r="AQ123" s="18"/>
      <c r="AR123" s="18"/>
      <c r="AS123" s="18"/>
      <c r="AT123" s="18"/>
      <c r="AU123" s="18"/>
      <c r="AV123" s="22">
        <f t="array" ref="AV123">IF(ISNUMBER(AL123),SUM(ABS(AL123:AU123*AK123/100-AA123:AJ123))/2*0.005,0)</f>
        <v>0</v>
      </c>
      <c r="AW123" s="3">
        <f t="array" ref="AW123:BF123">IF(AV123=0,AA123:AJ123,AL123:AU123*(AK123-AV123)/100)</f>
        <v>0</v>
      </c>
      <c r="AX123" s="3">
        <v>101.87070563384188</v>
      </c>
      <c r="AY123" s="3">
        <v>0</v>
      </c>
      <c r="AZ123" s="3">
        <v>0</v>
      </c>
      <c r="BA123" s="3">
        <v>0</v>
      </c>
      <c r="BB123" s="3">
        <v>0</v>
      </c>
      <c r="BC123" s="3">
        <v>0</v>
      </c>
      <c r="BD123" s="3">
        <v>0</v>
      </c>
      <c r="BE123" s="3">
        <v>0</v>
      </c>
      <c r="BF123" s="3">
        <v>0</v>
      </c>
      <c r="BG123" s="3">
        <f t="shared" si="12"/>
        <v>101.87070563384188</v>
      </c>
      <c r="BH123" s="3">
        <v>0</v>
      </c>
      <c r="BI123" s="3">
        <v>101.95768964694713</v>
      </c>
      <c r="BJ123" s="3">
        <v>0</v>
      </c>
      <c r="BK123" s="3">
        <v>0</v>
      </c>
      <c r="BL123" s="3">
        <v>0</v>
      </c>
      <c r="BM123" s="3">
        <v>0</v>
      </c>
      <c r="BN123" s="3">
        <v>0</v>
      </c>
      <c r="BO123" s="3">
        <v>0</v>
      </c>
      <c r="BP123" s="3">
        <v>0</v>
      </c>
      <c r="BQ123" s="3">
        <v>0</v>
      </c>
      <c r="BR123" s="3">
        <f t="shared" si="10"/>
        <v>101.95768964694713</v>
      </c>
      <c r="BS123" s="3">
        <v>0</v>
      </c>
      <c r="BT123" s="3">
        <v>101.6712916423209</v>
      </c>
      <c r="BU123" s="3">
        <v>0</v>
      </c>
      <c r="BV123" s="3">
        <v>0</v>
      </c>
      <c r="BW123" s="3">
        <v>0</v>
      </c>
      <c r="BX123" s="3">
        <v>0</v>
      </c>
      <c r="BY123" s="3">
        <v>0</v>
      </c>
      <c r="BZ123" s="3">
        <v>0</v>
      </c>
      <c r="CA123" s="3">
        <v>0</v>
      </c>
      <c r="CB123" s="3">
        <v>0</v>
      </c>
      <c r="CC123" s="3">
        <f t="shared" si="11"/>
        <v>101.6712916423209</v>
      </c>
      <c r="CD123" s="19"/>
      <c r="CE123" s="19"/>
      <c r="CF123" s="19"/>
      <c r="CG123" s="19"/>
      <c r="CH123" s="19"/>
      <c r="CI123" s="19"/>
      <c r="CJ123" s="19"/>
      <c r="CK123" s="19"/>
      <c r="CL123" s="19"/>
      <c r="CM123" s="19"/>
      <c r="CN123" s="22">
        <f t="array" ref="CN123">IF(ISNUMBER(CD123),SUM(ABS(CD123:CM123*CC123/100-BS123:CB123))/2*0.005,0)</f>
        <v>0</v>
      </c>
      <c r="CO123" s="3">
        <f t="array" ref="CO123:CX123">IF(CN123=0,BS123:CB123,CD123:CM123*(CC123-CN123)/100)</f>
        <v>0</v>
      </c>
      <c r="CP123" s="3">
        <v>101.6712916423209</v>
      </c>
      <c r="CQ123" s="3">
        <v>0</v>
      </c>
      <c r="CR123" s="3">
        <v>0</v>
      </c>
      <c r="CS123" s="3">
        <v>0</v>
      </c>
      <c r="CT123" s="3">
        <v>0</v>
      </c>
      <c r="CU123" s="3">
        <v>0</v>
      </c>
      <c r="CV123" s="3">
        <v>0</v>
      </c>
      <c r="CW123" s="3">
        <v>0</v>
      </c>
      <c r="CX123" s="3">
        <v>0</v>
      </c>
      <c r="CY123" s="3">
        <f t="shared" si="13"/>
        <v>101.6712916423209</v>
      </c>
      <c r="CZ123" s="3"/>
      <c r="DA123" s="3"/>
      <c r="DB123" s="3"/>
      <c r="DC123" s="3"/>
      <c r="DD123" s="3"/>
      <c r="DE123" s="3"/>
      <c r="DF123" s="3"/>
      <c r="DG123" s="3"/>
      <c r="DH123" s="3"/>
      <c r="DI123" s="3"/>
      <c r="DJ123" s="3"/>
      <c r="DK123" s="3"/>
      <c r="DL123" s="3"/>
      <c r="DM123" s="3"/>
      <c r="DN123" s="3"/>
      <c r="DO123" s="3"/>
      <c r="DP123" s="3"/>
      <c r="DQ123" s="3"/>
      <c r="DR123" s="3"/>
      <c r="DS123" s="3"/>
      <c r="DT123" s="3"/>
      <c r="DU123" s="3"/>
      <c r="DV123" s="3">
        <v>100</v>
      </c>
      <c r="DW123" s="3">
        <f ca="1"/>
        <v>100.80425637218511</v>
      </c>
      <c r="DX123" s="3">
        <f ca="1"/>
        <v>101.87070563384188</v>
      </c>
      <c r="DY123" s="3">
        <f ca="1"/>
        <v>101.95768964694713</v>
      </c>
      <c r="DZ123" s="3">
        <f ca="1"/>
        <v>101.6712916423209</v>
      </c>
      <c r="EA123" s="3"/>
      <c r="EB123" s="3"/>
      <c r="EC123" s="4">
        <f t="shared" ca="1" si="14"/>
        <v>1.6712916423208934E-2</v>
      </c>
      <c r="ED123" s="32">
        <f t="array" aca="1" ref="ED123" ca="1">STDEV(DW123:DZ123/DV123:DY123)*SQRT(12)</f>
        <v>2.1520244330111953E-2</v>
      </c>
      <c r="EE123" s="7">
        <f t="shared" ca="1" si="15"/>
        <v>0.77661369298784311</v>
      </c>
    </row>
    <row r="124" spans="1:135" x14ac:dyDescent="0.35">
      <c r="A124" s="3" t="s">
        <v>115</v>
      </c>
      <c r="B124" s="3">
        <v>10</v>
      </c>
      <c r="C124" s="3">
        <v>10</v>
      </c>
      <c r="D124" s="3">
        <v>0</v>
      </c>
      <c r="E124" s="3">
        <v>5</v>
      </c>
      <c r="F124" s="3">
        <v>15</v>
      </c>
      <c r="G124" s="3">
        <v>15</v>
      </c>
      <c r="H124" s="3">
        <v>5</v>
      </c>
      <c r="I124" s="3">
        <v>10</v>
      </c>
      <c r="J124" s="3">
        <v>15</v>
      </c>
      <c r="K124" s="3">
        <v>15</v>
      </c>
      <c r="L124" s="3">
        <v>100</v>
      </c>
      <c r="M124" s="4">
        <v>9.6000000000000002E-2</v>
      </c>
      <c r="N124" s="4">
        <v>6.2E-2</v>
      </c>
      <c r="O124" s="3">
        <v>1.8</v>
      </c>
      <c r="P124" s="3">
        <v>10.01394978078916</v>
      </c>
      <c r="Q124" s="3">
        <v>10.080425637218511</v>
      </c>
      <c r="R124" s="3">
        <v>0</v>
      </c>
      <c r="S124" s="3">
        <v>5.0030778701138807</v>
      </c>
      <c r="T124" s="3">
        <v>15.074023137286629</v>
      </c>
      <c r="U124" s="3">
        <v>15.178018575851395</v>
      </c>
      <c r="V124" s="3">
        <v>5.0555130168453291</v>
      </c>
      <c r="W124" s="3">
        <v>10.166666666666666</v>
      </c>
      <c r="X124" s="3">
        <v>15.515109890109892</v>
      </c>
      <c r="Y124" s="3">
        <v>15.117044623262618</v>
      </c>
      <c r="Z124" s="3">
        <f t="shared" si="8"/>
        <v>101.20382919814409</v>
      </c>
      <c r="AA124" s="3">
        <v>10.015944194208954</v>
      </c>
      <c r="AB124" s="3">
        <v>10.187070563384188</v>
      </c>
      <c r="AC124" s="3">
        <v>0</v>
      </c>
      <c r="AD124" s="3">
        <v>5.1082384323381547</v>
      </c>
      <c r="AE124" s="3">
        <v>14.614108890866436</v>
      </c>
      <c r="AF124" s="3">
        <v>15.482456140350878</v>
      </c>
      <c r="AG124" s="3">
        <v>4.9827718223583464</v>
      </c>
      <c r="AH124" s="3">
        <v>10.328869047619047</v>
      </c>
      <c r="AI124" s="3">
        <v>15.975274725274728</v>
      </c>
      <c r="AJ124" s="3">
        <v>15.563277249451353</v>
      </c>
      <c r="AK124" s="3">
        <f t="shared" si="9"/>
        <v>102.25801106585209</v>
      </c>
      <c r="AL124" s="18"/>
      <c r="AM124" s="18"/>
      <c r="AN124" s="18"/>
      <c r="AO124" s="18"/>
      <c r="AP124" s="18"/>
      <c r="AQ124" s="18"/>
      <c r="AR124" s="18"/>
      <c r="AS124" s="18"/>
      <c r="AT124" s="18"/>
      <c r="AU124" s="18"/>
      <c r="AV124" s="22">
        <f t="array" ref="AV124">IF(ISNUMBER(AL124),SUM(ABS(AL124:AU124*AK124/100-AA124:AJ124))/2*0.005,0)</f>
        <v>0</v>
      </c>
      <c r="AW124" s="3">
        <f t="array" ref="AW124:BF124">IF(AV124=0,AA124:AJ124,AL124:AU124*(AK124-AV124)/100)</f>
        <v>10.015944194208954</v>
      </c>
      <c r="AX124" s="3">
        <v>10.187070563384188</v>
      </c>
      <c r="AY124" s="3">
        <v>0</v>
      </c>
      <c r="AZ124" s="3">
        <v>5.1082384323381547</v>
      </c>
      <c r="BA124" s="3">
        <v>14.614108890866436</v>
      </c>
      <c r="BB124" s="3">
        <v>15.482456140350878</v>
      </c>
      <c r="BC124" s="3">
        <v>4.9827718223583464</v>
      </c>
      <c r="BD124" s="3">
        <v>10.328869047619047</v>
      </c>
      <c r="BE124" s="3">
        <v>15.975274725274728</v>
      </c>
      <c r="BF124" s="3">
        <v>15.563277249451353</v>
      </c>
      <c r="BG124" s="3">
        <f t="shared" si="12"/>
        <v>102.25801106585209</v>
      </c>
      <c r="BH124" s="3">
        <v>10.033908223253968</v>
      </c>
      <c r="BI124" s="3">
        <v>10.195768964694713</v>
      </c>
      <c r="BJ124" s="3">
        <v>0</v>
      </c>
      <c r="BK124" s="3">
        <v>5.2421642155798525</v>
      </c>
      <c r="BL124" s="3">
        <v>15.537577865868458</v>
      </c>
      <c r="BM124" s="3">
        <v>15.765001808339708</v>
      </c>
      <c r="BN124" s="3">
        <v>5.0880551301684527</v>
      </c>
      <c r="BO124" s="3">
        <v>10.423391539272536</v>
      </c>
      <c r="BP124" s="3">
        <v>16.183421627232704</v>
      </c>
      <c r="BQ124" s="3">
        <v>15.93558681889583</v>
      </c>
      <c r="BR124" s="3">
        <f t="shared" si="10"/>
        <v>104.40487619330622</v>
      </c>
      <c r="BS124" s="3">
        <v>10.019922289848397</v>
      </c>
      <c r="BT124" s="3">
        <v>10.167129164232088</v>
      </c>
      <c r="BU124" s="3">
        <v>0</v>
      </c>
      <c r="BV124" s="3">
        <v>5.1375990848180653</v>
      </c>
      <c r="BW124" s="3">
        <v>14.973303130814662</v>
      </c>
      <c r="BX124" s="3">
        <v>15.53739557579315</v>
      </c>
      <c r="BY124" s="3">
        <v>4.8468606431852983</v>
      </c>
      <c r="BZ124" s="3">
        <v>10.152020514848006</v>
      </c>
      <c r="CA124" s="3">
        <v>16.145261361873743</v>
      </c>
      <c r="CB124" s="3">
        <v>16.153074587185181</v>
      </c>
      <c r="CC124" s="3">
        <f t="shared" si="11"/>
        <v>103.13256635259859</v>
      </c>
      <c r="CD124" s="19"/>
      <c r="CE124" s="19"/>
      <c r="CF124" s="19"/>
      <c r="CG124" s="19"/>
      <c r="CH124" s="19"/>
      <c r="CI124" s="19"/>
      <c r="CJ124" s="19"/>
      <c r="CK124" s="19"/>
      <c r="CL124" s="19"/>
      <c r="CM124" s="19"/>
      <c r="CN124" s="22">
        <f t="array" ref="CN124">IF(ISNUMBER(CD124),SUM(ABS(CD124:CM124*CC124/100-BS124:CB124))/2*0.005,0)</f>
        <v>0</v>
      </c>
      <c r="CO124" s="3">
        <f t="array" ref="CO124:CX124">IF(CN124=0,BS124:CB124,CD124:CM124*(CC124-CN124)/100)</f>
        <v>10.019922289848397</v>
      </c>
      <c r="CP124" s="3">
        <v>10.167129164232088</v>
      </c>
      <c r="CQ124" s="3">
        <v>0</v>
      </c>
      <c r="CR124" s="3">
        <v>5.1375990848180653</v>
      </c>
      <c r="CS124" s="3">
        <v>14.973303130814662</v>
      </c>
      <c r="CT124" s="3">
        <v>15.53739557579315</v>
      </c>
      <c r="CU124" s="3">
        <v>4.8468606431852983</v>
      </c>
      <c r="CV124" s="3">
        <v>10.152020514848006</v>
      </c>
      <c r="CW124" s="3">
        <v>16.145261361873743</v>
      </c>
      <c r="CX124" s="3">
        <v>16.153074587185181</v>
      </c>
      <c r="CY124" s="3">
        <f t="shared" si="13"/>
        <v>103.13256635259859</v>
      </c>
      <c r="CZ124" s="3"/>
      <c r="DA124" s="3"/>
      <c r="DB124" s="3"/>
      <c r="DC124" s="3"/>
      <c r="DD124" s="3"/>
      <c r="DE124" s="3"/>
      <c r="DF124" s="3"/>
      <c r="DG124" s="3"/>
      <c r="DH124" s="3"/>
      <c r="DI124" s="3"/>
      <c r="DJ124" s="3"/>
      <c r="DK124" s="3"/>
      <c r="DL124" s="3"/>
      <c r="DM124" s="3"/>
      <c r="DN124" s="3"/>
      <c r="DO124" s="3"/>
      <c r="DP124" s="3"/>
      <c r="DQ124" s="3"/>
      <c r="DR124" s="3"/>
      <c r="DS124" s="3"/>
      <c r="DT124" s="3"/>
      <c r="DU124" s="3"/>
      <c r="DV124" s="3">
        <v>100</v>
      </c>
      <c r="DW124" s="3">
        <f ca="1"/>
        <v>101.20382919814409</v>
      </c>
      <c r="DX124" s="3">
        <f ca="1"/>
        <v>102.25801106585209</v>
      </c>
      <c r="DY124" s="3">
        <f ca="1"/>
        <v>104.40487619330622</v>
      </c>
      <c r="DZ124" s="3">
        <f ca="1"/>
        <v>103.13256635259859</v>
      </c>
      <c r="EA124" s="3"/>
      <c r="EB124" s="3"/>
      <c r="EC124" s="4">
        <f t="shared" ca="1" si="14"/>
        <v>3.1325663525985981E-2</v>
      </c>
      <c r="ED124" s="32">
        <f t="array" aca="1" ref="ED124" ca="1">STDEV(DW124:DZ124/DV124:DY124)*SQRT(12)</f>
        <v>4.8922693443646026E-2</v>
      </c>
      <c r="EE124" s="7">
        <f t="shared" ca="1" si="15"/>
        <v>0.64030946215318185</v>
      </c>
    </row>
    <row r="125" spans="1:135" x14ac:dyDescent="0.35">
      <c r="A125" s="3" t="s">
        <v>22</v>
      </c>
      <c r="B125" s="3">
        <v>0</v>
      </c>
      <c r="C125" s="3">
        <v>0</v>
      </c>
      <c r="D125" s="3">
        <v>0</v>
      </c>
      <c r="E125" s="3">
        <v>0</v>
      </c>
      <c r="F125" s="3">
        <v>100</v>
      </c>
      <c r="G125" s="3">
        <v>0</v>
      </c>
      <c r="H125" s="3">
        <v>0</v>
      </c>
      <c r="I125" s="3">
        <v>0</v>
      </c>
      <c r="J125" s="3">
        <v>0</v>
      </c>
      <c r="K125" s="3">
        <v>0</v>
      </c>
      <c r="L125" s="3">
        <v>100</v>
      </c>
      <c r="M125" s="4">
        <v>0.12</v>
      </c>
      <c r="N125" s="4">
        <v>0.05</v>
      </c>
      <c r="O125" s="3">
        <v>2.2999999999999998</v>
      </c>
      <c r="P125" s="3">
        <v>0</v>
      </c>
      <c r="Q125" s="3">
        <v>0</v>
      </c>
      <c r="R125" s="3">
        <v>0</v>
      </c>
      <c r="S125" s="3">
        <v>0</v>
      </c>
      <c r="T125" s="3">
        <v>100.49348758191086</v>
      </c>
      <c r="U125" s="3">
        <v>0</v>
      </c>
      <c r="V125" s="3">
        <v>0</v>
      </c>
      <c r="W125" s="3">
        <v>0</v>
      </c>
      <c r="X125" s="3">
        <v>0</v>
      </c>
      <c r="Y125" s="3">
        <v>0</v>
      </c>
      <c r="Z125" s="3">
        <f t="shared" si="8"/>
        <v>100.49348758191086</v>
      </c>
      <c r="AA125" s="3">
        <v>0</v>
      </c>
      <c r="AB125" s="3">
        <v>0</v>
      </c>
      <c r="AC125" s="3">
        <v>0</v>
      </c>
      <c r="AD125" s="3">
        <v>0</v>
      </c>
      <c r="AE125" s="3">
        <v>97.427392605776248</v>
      </c>
      <c r="AF125" s="3">
        <v>0</v>
      </c>
      <c r="AG125" s="3">
        <v>0</v>
      </c>
      <c r="AH125" s="3">
        <v>0</v>
      </c>
      <c r="AI125" s="3">
        <v>0</v>
      </c>
      <c r="AJ125" s="3">
        <v>0</v>
      </c>
      <c r="AK125" s="3">
        <f t="shared" si="9"/>
        <v>97.427392605776248</v>
      </c>
      <c r="AL125" s="18"/>
      <c r="AM125" s="18"/>
      <c r="AN125" s="18"/>
      <c r="AO125" s="18"/>
      <c r="AP125" s="18"/>
      <c r="AQ125" s="18"/>
      <c r="AR125" s="18"/>
      <c r="AS125" s="18"/>
      <c r="AT125" s="18"/>
      <c r="AU125" s="18"/>
      <c r="AV125" s="22">
        <f t="array" ref="AV125">IF(ISNUMBER(AL125),SUM(ABS(AL125:AU125*AK125/100-AA125:AJ125))/2*0.005,0)</f>
        <v>0</v>
      </c>
      <c r="AW125" s="3">
        <f t="array" ref="AW125:BF125">IF(AV125=0,AA125:AJ125,AL125:AU125*(AK125-AV125)/100)</f>
        <v>0</v>
      </c>
      <c r="AX125" s="3">
        <v>0</v>
      </c>
      <c r="AY125" s="3">
        <v>0</v>
      </c>
      <c r="AZ125" s="3">
        <v>0</v>
      </c>
      <c r="BA125" s="3">
        <v>97.427392605776248</v>
      </c>
      <c r="BB125" s="3">
        <v>0</v>
      </c>
      <c r="BC125" s="3">
        <v>0</v>
      </c>
      <c r="BD125" s="3">
        <v>0</v>
      </c>
      <c r="BE125" s="3">
        <v>0</v>
      </c>
      <c r="BF125" s="3">
        <v>0</v>
      </c>
      <c r="BG125" s="3">
        <f t="shared" si="12"/>
        <v>97.427392605776248</v>
      </c>
      <c r="BH125" s="3">
        <v>0</v>
      </c>
      <c r="BI125" s="3">
        <v>0</v>
      </c>
      <c r="BJ125" s="3">
        <v>0</v>
      </c>
      <c r="BK125" s="3">
        <v>0</v>
      </c>
      <c r="BL125" s="3">
        <v>103.58385243912306</v>
      </c>
      <c r="BM125" s="3">
        <v>0</v>
      </c>
      <c r="BN125" s="3">
        <v>0</v>
      </c>
      <c r="BO125" s="3">
        <v>0</v>
      </c>
      <c r="BP125" s="3">
        <v>0</v>
      </c>
      <c r="BQ125" s="3">
        <v>0</v>
      </c>
      <c r="BR125" s="3">
        <f t="shared" si="10"/>
        <v>103.58385243912306</v>
      </c>
      <c r="BS125" s="3">
        <v>0</v>
      </c>
      <c r="BT125" s="3">
        <v>0</v>
      </c>
      <c r="BU125" s="3">
        <v>0</v>
      </c>
      <c r="BV125" s="3">
        <v>0</v>
      </c>
      <c r="BW125" s="3">
        <v>99.822020872097752</v>
      </c>
      <c r="BX125" s="3">
        <v>0</v>
      </c>
      <c r="BY125" s="3">
        <v>0</v>
      </c>
      <c r="BZ125" s="3">
        <v>0</v>
      </c>
      <c r="CA125" s="3">
        <v>0</v>
      </c>
      <c r="CB125" s="3">
        <v>0</v>
      </c>
      <c r="CC125" s="3">
        <f t="shared" si="11"/>
        <v>99.822020872097752</v>
      </c>
      <c r="CD125" s="19"/>
      <c r="CE125" s="19"/>
      <c r="CF125" s="19"/>
      <c r="CG125" s="19"/>
      <c r="CH125" s="19"/>
      <c r="CI125" s="19"/>
      <c r="CJ125" s="19"/>
      <c r="CK125" s="19"/>
      <c r="CL125" s="19"/>
      <c r="CM125" s="19"/>
      <c r="CN125" s="22">
        <f t="array" ref="CN125">IF(ISNUMBER(CD125),SUM(ABS(CD125:CM125*CC125/100-BS125:CB125))/2*0.005,0)</f>
        <v>0</v>
      </c>
      <c r="CO125" s="3">
        <f t="array" ref="CO125:CX125">IF(CN125=0,BS125:CB125,CD125:CM125*(CC125-CN125)/100)</f>
        <v>0</v>
      </c>
      <c r="CP125" s="3">
        <v>0</v>
      </c>
      <c r="CQ125" s="3">
        <v>0</v>
      </c>
      <c r="CR125" s="3">
        <v>0</v>
      </c>
      <c r="CS125" s="3">
        <v>99.822020872097752</v>
      </c>
      <c r="CT125" s="3">
        <v>0</v>
      </c>
      <c r="CU125" s="3">
        <v>0</v>
      </c>
      <c r="CV125" s="3">
        <v>0</v>
      </c>
      <c r="CW125" s="3">
        <v>0</v>
      </c>
      <c r="CX125" s="3">
        <v>0</v>
      </c>
      <c r="CY125" s="3">
        <f t="shared" si="13"/>
        <v>99.822020872097752</v>
      </c>
      <c r="CZ125" s="3"/>
      <c r="DA125" s="3"/>
      <c r="DB125" s="3"/>
      <c r="DC125" s="3"/>
      <c r="DD125" s="3"/>
      <c r="DE125" s="3"/>
      <c r="DF125" s="3"/>
      <c r="DG125" s="3"/>
      <c r="DH125" s="3"/>
      <c r="DI125" s="3"/>
      <c r="DJ125" s="3"/>
      <c r="DK125" s="3"/>
      <c r="DL125" s="3"/>
      <c r="DM125" s="3"/>
      <c r="DN125" s="3"/>
      <c r="DO125" s="3"/>
      <c r="DP125" s="3"/>
      <c r="DQ125" s="3"/>
      <c r="DR125" s="3"/>
      <c r="DS125" s="3"/>
      <c r="DT125" s="3"/>
      <c r="DU125" s="3"/>
      <c r="DV125" s="3">
        <v>100</v>
      </c>
      <c r="DW125" s="3">
        <f ca="1"/>
        <v>100.49348758191086</v>
      </c>
      <c r="DX125" s="3">
        <f ca="1"/>
        <v>97.427392605776248</v>
      </c>
      <c r="DY125" s="3">
        <f ca="1"/>
        <v>103.58385243912306</v>
      </c>
      <c r="DZ125" s="3">
        <f ca="1"/>
        <v>99.822020872097752</v>
      </c>
      <c r="EA125" s="3"/>
      <c r="EB125" s="3"/>
      <c r="EC125" s="4">
        <f t="shared" ca="1" si="14"/>
        <v>-1.7797912790225023E-3</v>
      </c>
      <c r="ED125" s="32">
        <f t="array" aca="1" ref="ED125" ca="1">STDEV(DW125:DZ125/DV125:DY125)*SQRT(12)</f>
        <v>0.15832535399417433</v>
      </c>
      <c r="EE125" s="7">
        <f t="shared" ca="1" si="15"/>
        <v>-1.1241353542705427E-2</v>
      </c>
    </row>
    <row r="126" spans="1:135" x14ac:dyDescent="0.35">
      <c r="A126" s="3" t="s">
        <v>65</v>
      </c>
      <c r="B126" s="3">
        <v>0</v>
      </c>
      <c r="C126" s="3">
        <v>0</v>
      </c>
      <c r="D126" s="3">
        <v>0</v>
      </c>
      <c r="E126" s="3">
        <v>0</v>
      </c>
      <c r="F126" s="3">
        <v>13</v>
      </c>
      <c r="G126" s="3">
        <v>0</v>
      </c>
      <c r="H126" s="3">
        <v>87</v>
      </c>
      <c r="I126" s="3">
        <v>0</v>
      </c>
      <c r="J126" s="3">
        <v>0</v>
      </c>
      <c r="K126" s="3">
        <v>0</v>
      </c>
      <c r="L126" s="3">
        <v>100</v>
      </c>
      <c r="M126" s="4">
        <v>0.17100000000000001</v>
      </c>
      <c r="N126" s="4">
        <v>0.13300000000000001</v>
      </c>
      <c r="O126" s="3">
        <v>1.4</v>
      </c>
      <c r="P126" s="3">
        <v>0</v>
      </c>
      <c r="Q126" s="3">
        <v>0</v>
      </c>
      <c r="R126" s="3">
        <v>0</v>
      </c>
      <c r="S126" s="3">
        <v>0</v>
      </c>
      <c r="T126" s="3">
        <v>13.064153385648412</v>
      </c>
      <c r="U126" s="3">
        <v>0</v>
      </c>
      <c r="V126" s="3">
        <v>87.965926493108725</v>
      </c>
      <c r="W126" s="3">
        <v>0</v>
      </c>
      <c r="X126" s="3">
        <v>0</v>
      </c>
      <c r="Y126" s="3">
        <v>0</v>
      </c>
      <c r="Z126" s="3">
        <f t="shared" si="8"/>
        <v>101.03007987875714</v>
      </c>
      <c r="AA126" s="3">
        <v>0</v>
      </c>
      <c r="AB126" s="3">
        <v>0</v>
      </c>
      <c r="AC126" s="3">
        <v>0</v>
      </c>
      <c r="AD126" s="3">
        <v>0</v>
      </c>
      <c r="AE126" s="3">
        <v>12.665561038750912</v>
      </c>
      <c r="AF126" s="3">
        <v>0</v>
      </c>
      <c r="AG126" s="3">
        <v>86.700229709035227</v>
      </c>
      <c r="AH126" s="3">
        <v>0</v>
      </c>
      <c r="AI126" s="3">
        <v>0</v>
      </c>
      <c r="AJ126" s="3">
        <v>0</v>
      </c>
      <c r="AK126" s="3">
        <f t="shared" si="9"/>
        <v>99.365790747786136</v>
      </c>
      <c r="AL126" s="18">
        <v>0</v>
      </c>
      <c r="AM126" s="18">
        <v>0</v>
      </c>
      <c r="AN126" s="18">
        <v>0</v>
      </c>
      <c r="AO126" s="18">
        <v>0</v>
      </c>
      <c r="AP126" s="18">
        <v>100</v>
      </c>
      <c r="AQ126" s="18">
        <v>0</v>
      </c>
      <c r="AR126" s="18">
        <v>0</v>
      </c>
      <c r="AS126" s="18">
        <v>0</v>
      </c>
      <c r="AT126" s="18">
        <v>0</v>
      </c>
      <c r="AU126" s="18">
        <v>0</v>
      </c>
      <c r="AV126" s="22">
        <f t="array" ref="AV126">IF(ISNUMBER(AL126),SUM(ABS(AL126:AU126*AK126/100-AA126:AJ126))/2*0.005,0)</f>
        <v>0.43350114854517613</v>
      </c>
      <c r="AW126" s="3">
        <f t="array" ref="AW126:BF126">IF(AV126=0,AA126:AJ126,AL126:AU126*(AK126-AV126)/100)</f>
        <v>0</v>
      </c>
      <c r="AX126" s="3">
        <v>0</v>
      </c>
      <c r="AY126" s="3">
        <v>0</v>
      </c>
      <c r="AZ126" s="3">
        <v>0</v>
      </c>
      <c r="BA126" s="3">
        <v>98.93228959924096</v>
      </c>
      <c r="BB126" s="3">
        <v>0</v>
      </c>
      <c r="BC126" s="3">
        <v>0</v>
      </c>
      <c r="BD126" s="3">
        <v>0</v>
      </c>
      <c r="BE126" s="3">
        <v>0</v>
      </c>
      <c r="BF126" s="3">
        <v>0</v>
      </c>
      <c r="BG126" s="3">
        <f t="shared" si="12"/>
        <v>98.93228959924096</v>
      </c>
      <c r="BH126" s="3">
        <v>0</v>
      </c>
      <c r="BI126" s="3">
        <v>0</v>
      </c>
      <c r="BJ126" s="3">
        <v>0</v>
      </c>
      <c r="BK126" s="3">
        <v>0</v>
      </c>
      <c r="BL126" s="3">
        <v>105.18384422724247</v>
      </c>
      <c r="BM126" s="3">
        <v>0</v>
      </c>
      <c r="BN126" s="3">
        <v>0</v>
      </c>
      <c r="BO126" s="3">
        <v>0</v>
      </c>
      <c r="BP126" s="3">
        <v>0</v>
      </c>
      <c r="BQ126" s="3">
        <v>0</v>
      </c>
      <c r="BR126" s="3">
        <f t="shared" si="10"/>
        <v>105.18384422724247</v>
      </c>
      <c r="BS126" s="3">
        <v>0</v>
      </c>
      <c r="BT126" s="3">
        <v>0</v>
      </c>
      <c r="BU126" s="3">
        <v>0</v>
      </c>
      <c r="BV126" s="3">
        <v>0</v>
      </c>
      <c r="BW126" s="3">
        <v>101.36390611683419</v>
      </c>
      <c r="BX126" s="3">
        <v>0</v>
      </c>
      <c r="BY126" s="3">
        <v>0</v>
      </c>
      <c r="BZ126" s="3">
        <v>0</v>
      </c>
      <c r="CA126" s="3">
        <v>0</v>
      </c>
      <c r="CB126" s="3">
        <v>0</v>
      </c>
      <c r="CC126" s="3">
        <f t="shared" si="11"/>
        <v>101.36390611683419</v>
      </c>
      <c r="CD126" s="19"/>
      <c r="CE126" s="19"/>
      <c r="CF126" s="19"/>
      <c r="CG126" s="19"/>
      <c r="CH126" s="19"/>
      <c r="CI126" s="19"/>
      <c r="CJ126" s="19"/>
      <c r="CK126" s="19"/>
      <c r="CL126" s="19"/>
      <c r="CM126" s="19"/>
      <c r="CN126" s="22">
        <f t="array" ref="CN126">IF(ISNUMBER(CD126),SUM(ABS(CD126:CM126*CC126/100-BS126:CB126))/2*0.005,0)</f>
        <v>0</v>
      </c>
      <c r="CO126" s="3">
        <f t="array" ref="CO126:CX126">IF(CN126=0,BS126:CB126,CD126:CM126*(CC126-CN126)/100)</f>
        <v>0</v>
      </c>
      <c r="CP126" s="3">
        <v>0</v>
      </c>
      <c r="CQ126" s="3">
        <v>0</v>
      </c>
      <c r="CR126" s="3">
        <v>0</v>
      </c>
      <c r="CS126" s="3">
        <v>101.36390611683419</v>
      </c>
      <c r="CT126" s="3">
        <v>0</v>
      </c>
      <c r="CU126" s="3">
        <v>0</v>
      </c>
      <c r="CV126" s="3">
        <v>0</v>
      </c>
      <c r="CW126" s="3">
        <v>0</v>
      </c>
      <c r="CX126" s="3">
        <v>0</v>
      </c>
      <c r="CY126" s="3">
        <f t="shared" si="13"/>
        <v>101.36390611683419</v>
      </c>
      <c r="CZ126" s="3"/>
      <c r="DA126" s="3"/>
      <c r="DB126" s="3"/>
      <c r="DC126" s="3"/>
      <c r="DD126" s="3"/>
      <c r="DE126" s="3"/>
      <c r="DF126" s="3"/>
      <c r="DG126" s="3"/>
      <c r="DH126" s="3"/>
      <c r="DI126" s="3"/>
      <c r="DJ126" s="3"/>
      <c r="DK126" s="3"/>
      <c r="DL126" s="3"/>
      <c r="DM126" s="3"/>
      <c r="DN126" s="3"/>
      <c r="DO126" s="3"/>
      <c r="DP126" s="3"/>
      <c r="DQ126" s="3"/>
      <c r="DR126" s="3"/>
      <c r="DS126" s="3"/>
      <c r="DT126" s="3"/>
      <c r="DU126" s="3"/>
      <c r="DV126" s="3">
        <v>100</v>
      </c>
      <c r="DW126" s="3">
        <f ca="1"/>
        <v>101.03007987875714</v>
      </c>
      <c r="DX126" s="3">
        <f ca="1"/>
        <v>98.93228959924096</v>
      </c>
      <c r="DY126" s="3">
        <f ca="1"/>
        <v>105.18384422724247</v>
      </c>
      <c r="DZ126" s="3">
        <f ca="1"/>
        <v>101.36390611683419</v>
      </c>
      <c r="EA126" s="3"/>
      <c r="EB126" s="3"/>
      <c r="EC126" s="4">
        <f t="shared" ca="1" si="14"/>
        <v>1.3639061168341904E-2</v>
      </c>
      <c r="ED126" s="32">
        <f t="array" aca="1" ref="ED126" ca="1">STDEV(DW126:DZ126/DV126:DY126)*SQRT(12)</f>
        <v>0.15207683409062084</v>
      </c>
      <c r="EE126" s="7">
        <f t="shared" ca="1" si="15"/>
        <v>8.9685330773091612E-2</v>
      </c>
    </row>
    <row r="127" spans="1:135" x14ac:dyDescent="0.35">
      <c r="A127" s="3" t="s">
        <v>63</v>
      </c>
      <c r="B127" s="3">
        <v>0</v>
      </c>
      <c r="C127" s="3">
        <v>0</v>
      </c>
      <c r="D127" s="3">
        <v>0</v>
      </c>
      <c r="E127" s="3">
        <v>100</v>
      </c>
      <c r="F127" s="3">
        <v>0</v>
      </c>
      <c r="G127" s="3">
        <v>0</v>
      </c>
      <c r="H127" s="3">
        <v>0</v>
      </c>
      <c r="I127" s="3">
        <v>0</v>
      </c>
      <c r="J127" s="3">
        <v>0</v>
      </c>
      <c r="K127" s="3">
        <v>0</v>
      </c>
      <c r="L127" s="3">
        <v>100</v>
      </c>
      <c r="M127" s="4">
        <v>0.113</v>
      </c>
      <c r="N127" s="4">
        <v>0.14000000000000001</v>
      </c>
      <c r="O127" s="3">
        <v>0.8</v>
      </c>
      <c r="P127" s="3">
        <v>0</v>
      </c>
      <c r="Q127" s="3">
        <v>0</v>
      </c>
      <c r="R127" s="3">
        <v>0</v>
      </c>
      <c r="S127" s="3">
        <v>100.06155740227763</v>
      </c>
      <c r="T127" s="3">
        <v>0</v>
      </c>
      <c r="U127" s="3">
        <v>0</v>
      </c>
      <c r="V127" s="3">
        <v>0</v>
      </c>
      <c r="W127" s="3">
        <v>0</v>
      </c>
      <c r="X127" s="3">
        <v>0</v>
      </c>
      <c r="Y127" s="3">
        <v>0</v>
      </c>
      <c r="Z127" s="3">
        <f t="shared" si="8"/>
        <v>100.06155740227763</v>
      </c>
      <c r="AA127" s="3">
        <v>0</v>
      </c>
      <c r="AB127" s="3">
        <v>0</v>
      </c>
      <c r="AC127" s="3">
        <v>0</v>
      </c>
      <c r="AD127" s="3">
        <v>102.16476864676311</v>
      </c>
      <c r="AE127" s="3">
        <v>0</v>
      </c>
      <c r="AF127" s="3">
        <v>0</v>
      </c>
      <c r="AG127" s="3">
        <v>0</v>
      </c>
      <c r="AH127" s="3">
        <v>0</v>
      </c>
      <c r="AI127" s="3">
        <v>0</v>
      </c>
      <c r="AJ127" s="3">
        <v>0</v>
      </c>
      <c r="AK127" s="3">
        <f t="shared" si="9"/>
        <v>102.16476864676311</v>
      </c>
      <c r="AL127" s="18"/>
      <c r="AM127" s="18"/>
      <c r="AN127" s="18"/>
      <c r="AO127" s="18"/>
      <c r="AP127" s="18"/>
      <c r="AQ127" s="18"/>
      <c r="AR127" s="18"/>
      <c r="AS127" s="18"/>
      <c r="AT127" s="18"/>
      <c r="AU127" s="18"/>
      <c r="AV127" s="22">
        <f t="array" ref="AV127">IF(ISNUMBER(AL127),SUM(ABS(AL127:AU127*AK127/100-AA127:AJ127))/2*0.005,0)</f>
        <v>0</v>
      </c>
      <c r="AW127" s="3">
        <f t="array" ref="AW127:BF127">IF(AV127=0,AA127:AJ127,AL127:AU127*(AK127-AV127)/100)</f>
        <v>0</v>
      </c>
      <c r="AX127" s="3">
        <v>0</v>
      </c>
      <c r="AY127" s="3">
        <v>0</v>
      </c>
      <c r="AZ127" s="3">
        <v>102.16476864676311</v>
      </c>
      <c r="BA127" s="3">
        <v>0</v>
      </c>
      <c r="BB127" s="3">
        <v>0</v>
      </c>
      <c r="BC127" s="3">
        <v>0</v>
      </c>
      <c r="BD127" s="3">
        <v>0</v>
      </c>
      <c r="BE127" s="3">
        <v>0</v>
      </c>
      <c r="BF127" s="3">
        <v>0</v>
      </c>
      <c r="BG127" s="3">
        <f t="shared" si="12"/>
        <v>102.16476864676311</v>
      </c>
      <c r="BH127" s="3">
        <v>0</v>
      </c>
      <c r="BI127" s="3">
        <v>0</v>
      </c>
      <c r="BJ127" s="3">
        <v>0</v>
      </c>
      <c r="BK127" s="3">
        <v>104.84328431159706</v>
      </c>
      <c r="BL127" s="3">
        <v>0</v>
      </c>
      <c r="BM127" s="3">
        <v>0</v>
      </c>
      <c r="BN127" s="3">
        <v>0</v>
      </c>
      <c r="BO127" s="3">
        <v>0</v>
      </c>
      <c r="BP127" s="3">
        <v>0</v>
      </c>
      <c r="BQ127" s="3">
        <v>0</v>
      </c>
      <c r="BR127" s="3">
        <f t="shared" si="10"/>
        <v>104.84328431159706</v>
      </c>
      <c r="BS127" s="3">
        <v>0</v>
      </c>
      <c r="BT127" s="3">
        <v>0</v>
      </c>
      <c r="BU127" s="3">
        <v>0</v>
      </c>
      <c r="BV127" s="3">
        <v>102.75198169636131</v>
      </c>
      <c r="BW127" s="3">
        <v>0</v>
      </c>
      <c r="BX127" s="3">
        <v>0</v>
      </c>
      <c r="BY127" s="3">
        <v>0</v>
      </c>
      <c r="BZ127" s="3">
        <v>0</v>
      </c>
      <c r="CA127" s="3">
        <v>0</v>
      </c>
      <c r="CB127" s="3">
        <v>0</v>
      </c>
      <c r="CC127" s="3">
        <f t="shared" si="11"/>
        <v>102.75198169636131</v>
      </c>
      <c r="CD127" s="19"/>
      <c r="CE127" s="19"/>
      <c r="CF127" s="19"/>
      <c r="CG127" s="19"/>
      <c r="CH127" s="19"/>
      <c r="CI127" s="19"/>
      <c r="CJ127" s="19"/>
      <c r="CK127" s="19"/>
      <c r="CL127" s="19"/>
      <c r="CM127" s="19"/>
      <c r="CN127" s="22">
        <f t="array" ref="CN127">IF(ISNUMBER(CD127),SUM(ABS(CD127:CM127*CC127/100-BS127:CB127))/2*0.005,0)</f>
        <v>0</v>
      </c>
      <c r="CO127" s="3">
        <f t="array" ref="CO127:CX127">IF(CN127=0,BS127:CB127,CD127:CM127*(CC127-CN127)/100)</f>
        <v>0</v>
      </c>
      <c r="CP127" s="3">
        <v>0</v>
      </c>
      <c r="CQ127" s="3">
        <v>0</v>
      </c>
      <c r="CR127" s="3">
        <v>102.75198169636131</v>
      </c>
      <c r="CS127" s="3">
        <v>0</v>
      </c>
      <c r="CT127" s="3">
        <v>0</v>
      </c>
      <c r="CU127" s="3">
        <v>0</v>
      </c>
      <c r="CV127" s="3">
        <v>0</v>
      </c>
      <c r="CW127" s="3">
        <v>0</v>
      </c>
      <c r="CX127" s="3">
        <v>0</v>
      </c>
      <c r="CY127" s="3">
        <f t="shared" si="13"/>
        <v>102.75198169636131</v>
      </c>
      <c r="CZ127" s="3"/>
      <c r="DA127" s="3"/>
      <c r="DB127" s="3"/>
      <c r="DC127" s="3"/>
      <c r="DD127" s="3"/>
      <c r="DE127" s="3"/>
      <c r="DF127" s="3"/>
      <c r="DG127" s="3"/>
      <c r="DH127" s="3"/>
      <c r="DI127" s="3"/>
      <c r="DJ127" s="3"/>
      <c r="DK127" s="3"/>
      <c r="DL127" s="3"/>
      <c r="DM127" s="3"/>
      <c r="DN127" s="3"/>
      <c r="DO127" s="3"/>
      <c r="DP127" s="3"/>
      <c r="DQ127" s="3"/>
      <c r="DR127" s="3"/>
      <c r="DS127" s="3"/>
      <c r="DT127" s="3"/>
      <c r="DU127" s="3"/>
      <c r="DV127" s="3">
        <v>100</v>
      </c>
      <c r="DW127" s="3">
        <f ca="1"/>
        <v>100.06155740227763</v>
      </c>
      <c r="DX127" s="3">
        <f ca="1"/>
        <v>102.16476864676311</v>
      </c>
      <c r="DY127" s="3">
        <f ca="1"/>
        <v>104.84328431159706</v>
      </c>
      <c r="DZ127" s="3">
        <f ca="1"/>
        <v>102.75198169636131</v>
      </c>
      <c r="EA127" s="3"/>
      <c r="EB127" s="3"/>
      <c r="EC127" s="4">
        <f t="shared" ca="1" si="14"/>
        <v>2.7519816963613053E-2</v>
      </c>
      <c r="ED127" s="32">
        <f t="array" aca="1" ref="ED127" ca="1">STDEV(DW127:DZ127/DV127:DY127)*SQRT(12)</f>
        <v>7.3013691946786308E-2</v>
      </c>
      <c r="EE127" s="7">
        <f t="shared" ca="1" si="15"/>
        <v>0.37691309985625698</v>
      </c>
    </row>
    <row r="128" spans="1:135" x14ac:dyDescent="0.35">
      <c r="A128" s="3" t="s">
        <v>82</v>
      </c>
      <c r="B128" s="3">
        <v>0</v>
      </c>
      <c r="C128" s="3">
        <v>25</v>
      </c>
      <c r="D128" s="3">
        <v>0</v>
      </c>
      <c r="E128" s="3">
        <v>10</v>
      </c>
      <c r="F128" s="3">
        <v>25</v>
      </c>
      <c r="G128" s="3">
        <v>0</v>
      </c>
      <c r="H128" s="3">
        <v>15</v>
      </c>
      <c r="I128" s="3">
        <v>10</v>
      </c>
      <c r="J128" s="3">
        <v>15</v>
      </c>
      <c r="K128" s="3">
        <v>0</v>
      </c>
      <c r="L128" s="3">
        <v>100</v>
      </c>
      <c r="M128" s="4">
        <v>0.13</v>
      </c>
      <c r="N128" s="4">
        <v>0.105</v>
      </c>
      <c r="O128" s="3">
        <v>1.1499999999999999</v>
      </c>
      <c r="P128" s="3">
        <v>0</v>
      </c>
      <c r="Q128" s="3">
        <v>25.201064093046277</v>
      </c>
      <c r="R128" s="3">
        <v>0</v>
      </c>
      <c r="S128" s="3">
        <v>10.006155740227761</v>
      </c>
      <c r="T128" s="3">
        <v>25.123371895477714</v>
      </c>
      <c r="U128" s="3">
        <v>0</v>
      </c>
      <c r="V128" s="3">
        <v>15.166539050535986</v>
      </c>
      <c r="W128" s="3">
        <v>10.166666666666666</v>
      </c>
      <c r="X128" s="3">
        <v>15.515109890109892</v>
      </c>
      <c r="Y128" s="3">
        <v>0</v>
      </c>
      <c r="Z128" s="3">
        <f t="shared" si="8"/>
        <v>101.17890733606431</v>
      </c>
      <c r="AA128" s="3">
        <v>0</v>
      </c>
      <c r="AB128" s="3">
        <v>25.46767640846047</v>
      </c>
      <c r="AC128" s="3">
        <v>0</v>
      </c>
      <c r="AD128" s="3">
        <v>10.216476864676309</v>
      </c>
      <c r="AE128" s="3">
        <v>24.356848151444062</v>
      </c>
      <c r="AF128" s="3">
        <v>0</v>
      </c>
      <c r="AG128" s="3">
        <v>14.948315467075037</v>
      </c>
      <c r="AH128" s="3">
        <v>10.328869047619047</v>
      </c>
      <c r="AI128" s="3">
        <v>15.975274725274728</v>
      </c>
      <c r="AJ128" s="3">
        <v>0</v>
      </c>
      <c r="AK128" s="3">
        <f t="shared" si="9"/>
        <v>101.29346066454966</v>
      </c>
      <c r="AL128" s="18"/>
      <c r="AM128" s="18"/>
      <c r="AN128" s="18"/>
      <c r="AO128" s="18"/>
      <c r="AP128" s="18"/>
      <c r="AQ128" s="18"/>
      <c r="AR128" s="18"/>
      <c r="AS128" s="18"/>
      <c r="AT128" s="18"/>
      <c r="AU128" s="18"/>
      <c r="AV128" s="22">
        <f t="array" ref="AV128">IF(ISNUMBER(AL128),SUM(ABS(AL128:AU128*AK128/100-AA128:AJ128))/2*0.005,0)</f>
        <v>0</v>
      </c>
      <c r="AW128" s="3">
        <f t="array" ref="AW128:BF128">IF(AV128=0,AA128:AJ128,AL128:AU128*(AK128-AV128)/100)</f>
        <v>0</v>
      </c>
      <c r="AX128" s="3">
        <v>25.46767640846047</v>
      </c>
      <c r="AY128" s="3">
        <v>0</v>
      </c>
      <c r="AZ128" s="3">
        <v>10.216476864676309</v>
      </c>
      <c r="BA128" s="3">
        <v>24.356848151444062</v>
      </c>
      <c r="BB128" s="3">
        <v>0</v>
      </c>
      <c r="BC128" s="3">
        <v>14.948315467075037</v>
      </c>
      <c r="BD128" s="3">
        <v>10.328869047619047</v>
      </c>
      <c r="BE128" s="3">
        <v>15.975274725274728</v>
      </c>
      <c r="BF128" s="3">
        <v>0</v>
      </c>
      <c r="BG128" s="3">
        <f t="shared" si="12"/>
        <v>101.29346066454966</v>
      </c>
      <c r="BH128" s="3">
        <v>0</v>
      </c>
      <c r="BI128" s="3">
        <v>25.489422411736783</v>
      </c>
      <c r="BJ128" s="3">
        <v>0</v>
      </c>
      <c r="BK128" s="3">
        <v>10.484328431159705</v>
      </c>
      <c r="BL128" s="3">
        <v>25.895963109780766</v>
      </c>
      <c r="BM128" s="3">
        <v>0</v>
      </c>
      <c r="BN128" s="3">
        <v>15.264165390505356</v>
      </c>
      <c r="BO128" s="3">
        <v>10.423391539272536</v>
      </c>
      <c r="BP128" s="3">
        <v>16.183421627232704</v>
      </c>
      <c r="BQ128" s="3">
        <v>0</v>
      </c>
      <c r="BR128" s="3">
        <f t="shared" si="10"/>
        <v>103.74069250968786</v>
      </c>
      <c r="BS128" s="3">
        <v>0</v>
      </c>
      <c r="BT128" s="3">
        <v>25.417822910580224</v>
      </c>
      <c r="BU128" s="3">
        <v>0</v>
      </c>
      <c r="BV128" s="3">
        <v>10.275198169636131</v>
      </c>
      <c r="BW128" s="3">
        <v>24.955505218024438</v>
      </c>
      <c r="BX128" s="3">
        <v>0</v>
      </c>
      <c r="BY128" s="3">
        <v>14.540581929555893</v>
      </c>
      <c r="BZ128" s="3">
        <v>10.152020514848006</v>
      </c>
      <c r="CA128" s="3">
        <v>16.145261361873743</v>
      </c>
      <c r="CB128" s="3">
        <v>0</v>
      </c>
      <c r="CC128" s="3">
        <f t="shared" si="11"/>
        <v>101.48639010451845</v>
      </c>
      <c r="CD128" s="19"/>
      <c r="CE128" s="19"/>
      <c r="CF128" s="19"/>
      <c r="CG128" s="19"/>
      <c r="CH128" s="19"/>
      <c r="CI128" s="19"/>
      <c r="CJ128" s="19"/>
      <c r="CK128" s="19"/>
      <c r="CL128" s="19"/>
      <c r="CM128" s="19"/>
      <c r="CN128" s="22">
        <f t="array" ref="CN128">IF(ISNUMBER(CD128),SUM(ABS(CD128:CM128*CC128/100-BS128:CB128))/2*0.005,0)</f>
        <v>0</v>
      </c>
      <c r="CO128" s="3">
        <f t="array" ref="CO128:CX128">IF(CN128=0,BS128:CB128,CD128:CM128*(CC128-CN128)/100)</f>
        <v>0</v>
      </c>
      <c r="CP128" s="3">
        <v>25.417822910580224</v>
      </c>
      <c r="CQ128" s="3">
        <v>0</v>
      </c>
      <c r="CR128" s="3">
        <v>10.275198169636131</v>
      </c>
      <c r="CS128" s="3">
        <v>24.955505218024438</v>
      </c>
      <c r="CT128" s="3">
        <v>0</v>
      </c>
      <c r="CU128" s="3">
        <v>14.540581929555893</v>
      </c>
      <c r="CV128" s="3">
        <v>10.152020514848006</v>
      </c>
      <c r="CW128" s="3">
        <v>16.145261361873743</v>
      </c>
      <c r="CX128" s="3">
        <v>0</v>
      </c>
      <c r="CY128" s="3">
        <f t="shared" si="13"/>
        <v>101.48639010451845</v>
      </c>
      <c r="CZ128" s="3"/>
      <c r="DA128" s="3"/>
      <c r="DB128" s="3"/>
      <c r="DC128" s="3"/>
      <c r="DD128" s="3"/>
      <c r="DE128" s="3"/>
      <c r="DF128" s="3"/>
      <c r="DG128" s="3"/>
      <c r="DH128" s="3"/>
      <c r="DI128" s="3"/>
      <c r="DJ128" s="3"/>
      <c r="DK128" s="3"/>
      <c r="DL128" s="3"/>
      <c r="DM128" s="3"/>
      <c r="DN128" s="3"/>
      <c r="DO128" s="3"/>
      <c r="DP128" s="3"/>
      <c r="DQ128" s="3"/>
      <c r="DR128" s="3"/>
      <c r="DS128" s="3"/>
      <c r="DT128" s="3"/>
      <c r="DU128" s="3"/>
      <c r="DV128" s="3">
        <v>100</v>
      </c>
      <c r="DW128" s="3">
        <f ca="1"/>
        <v>101.17890733606431</v>
      </c>
      <c r="DX128" s="3">
        <f ca="1"/>
        <v>101.29346066454966</v>
      </c>
      <c r="DY128" s="3">
        <f ca="1"/>
        <v>103.74069250968786</v>
      </c>
      <c r="DZ128" s="3">
        <f ca="1"/>
        <v>101.48639010451845</v>
      </c>
      <c r="EA128" s="3"/>
      <c r="EB128" s="3"/>
      <c r="EC128" s="4">
        <f t="shared" ca="1" si="14"/>
        <v>1.4863901045184535E-2</v>
      </c>
      <c r="ED128" s="32">
        <f t="array" aca="1" ref="ED128" ca="1">STDEV(DW128:DZ128/DV128:DY128)*SQRT(12)</f>
        <v>6.7446229664922697E-2</v>
      </c>
      <c r="EE128" s="7">
        <f t="shared" ca="1" si="15"/>
        <v>0.22038149677201191</v>
      </c>
    </row>
    <row r="129" spans="1:135" x14ac:dyDescent="0.35">
      <c r="A129" s="3" t="s">
        <v>92</v>
      </c>
      <c r="B129" s="3">
        <v>0</v>
      </c>
      <c r="C129" s="3">
        <v>5</v>
      </c>
      <c r="D129" s="3">
        <v>0</v>
      </c>
      <c r="E129" s="3">
        <v>30</v>
      </c>
      <c r="F129" s="3">
        <v>0</v>
      </c>
      <c r="G129" s="3">
        <v>0</v>
      </c>
      <c r="H129" s="3">
        <v>15</v>
      </c>
      <c r="I129" s="3">
        <v>30</v>
      </c>
      <c r="J129" s="3">
        <v>5</v>
      </c>
      <c r="K129" s="3">
        <v>15</v>
      </c>
      <c r="L129" s="3">
        <v>100</v>
      </c>
      <c r="M129" s="4">
        <v>0.1</v>
      </c>
      <c r="N129" s="4">
        <v>0.1</v>
      </c>
      <c r="O129" s="3">
        <v>1</v>
      </c>
      <c r="P129" s="3">
        <v>0</v>
      </c>
      <c r="Q129" s="3">
        <v>5.0402128186092554</v>
      </c>
      <c r="R129" s="3">
        <v>0</v>
      </c>
      <c r="S129" s="3">
        <v>30.018467220683288</v>
      </c>
      <c r="T129" s="3">
        <v>0</v>
      </c>
      <c r="U129" s="3">
        <v>0</v>
      </c>
      <c r="V129" s="3">
        <v>15.166539050535986</v>
      </c>
      <c r="W129" s="3">
        <v>30.5</v>
      </c>
      <c r="X129" s="3">
        <v>5.1717032967032974</v>
      </c>
      <c r="Y129" s="3">
        <v>15.117044623262618</v>
      </c>
      <c r="Z129" s="3">
        <f t="shared" si="8"/>
        <v>101.01396700979444</v>
      </c>
      <c r="AA129" s="3">
        <v>0</v>
      </c>
      <c r="AB129" s="3">
        <v>5.0935352816920938</v>
      </c>
      <c r="AC129" s="3">
        <v>0</v>
      </c>
      <c r="AD129" s="3">
        <v>30.649430594028928</v>
      </c>
      <c r="AE129" s="3">
        <v>0</v>
      </c>
      <c r="AF129" s="3">
        <v>0</v>
      </c>
      <c r="AG129" s="3">
        <v>14.948315467075037</v>
      </c>
      <c r="AH129" s="3">
        <v>30.986607142857142</v>
      </c>
      <c r="AI129" s="3">
        <v>5.3250915750915757</v>
      </c>
      <c r="AJ129" s="3">
        <v>15.563277249451353</v>
      </c>
      <c r="AK129" s="3">
        <f t="shared" si="9"/>
        <v>102.56625731019614</v>
      </c>
      <c r="AL129" s="18"/>
      <c r="AM129" s="18"/>
      <c r="AN129" s="18"/>
      <c r="AO129" s="18"/>
      <c r="AP129" s="18"/>
      <c r="AQ129" s="18"/>
      <c r="AR129" s="18"/>
      <c r="AS129" s="18"/>
      <c r="AT129" s="18"/>
      <c r="AU129" s="18"/>
      <c r="AV129" s="22">
        <f t="array" ref="AV129">IF(ISNUMBER(AL129),SUM(ABS(AL129:AU129*AK129/100-AA129:AJ129))/2*0.005,0)</f>
        <v>0</v>
      </c>
      <c r="AW129" s="3">
        <f t="array" ref="AW129:BF129">IF(AV129=0,AA129:AJ129,AL129:AU129*(AK129-AV129)/100)</f>
        <v>0</v>
      </c>
      <c r="AX129" s="3">
        <v>5.0935352816920938</v>
      </c>
      <c r="AY129" s="3">
        <v>0</v>
      </c>
      <c r="AZ129" s="3">
        <v>30.649430594028928</v>
      </c>
      <c r="BA129" s="3">
        <v>0</v>
      </c>
      <c r="BB129" s="3">
        <v>0</v>
      </c>
      <c r="BC129" s="3">
        <v>14.948315467075037</v>
      </c>
      <c r="BD129" s="3">
        <v>30.986607142857142</v>
      </c>
      <c r="BE129" s="3">
        <v>5.3250915750915757</v>
      </c>
      <c r="BF129" s="3">
        <v>15.563277249451353</v>
      </c>
      <c r="BG129" s="3">
        <f t="shared" si="12"/>
        <v>102.56625731019614</v>
      </c>
      <c r="BH129" s="3">
        <v>0</v>
      </c>
      <c r="BI129" s="3">
        <v>5.0978844823473564</v>
      </c>
      <c r="BJ129" s="3">
        <v>0</v>
      </c>
      <c r="BK129" s="3">
        <v>31.452985293479117</v>
      </c>
      <c r="BL129" s="3">
        <v>0</v>
      </c>
      <c r="BM129" s="3">
        <v>0</v>
      </c>
      <c r="BN129" s="3">
        <v>15.264165390505356</v>
      </c>
      <c r="BO129" s="3">
        <v>31.270174617817609</v>
      </c>
      <c r="BP129" s="3">
        <v>5.394473875744235</v>
      </c>
      <c r="BQ129" s="3">
        <v>15.93558681889583</v>
      </c>
      <c r="BR129" s="3">
        <f t="shared" si="10"/>
        <v>104.41527047878951</v>
      </c>
      <c r="BS129" s="3">
        <v>0</v>
      </c>
      <c r="BT129" s="3">
        <v>5.0835645821160442</v>
      </c>
      <c r="BU129" s="3">
        <v>0</v>
      </c>
      <c r="BV129" s="3">
        <v>30.825594508908392</v>
      </c>
      <c r="BW129" s="3">
        <v>0</v>
      </c>
      <c r="BX129" s="3">
        <v>0</v>
      </c>
      <c r="BY129" s="3">
        <v>14.540581929555893</v>
      </c>
      <c r="BZ129" s="3">
        <v>30.456061544544021</v>
      </c>
      <c r="CA129" s="3">
        <v>5.381753787291248</v>
      </c>
      <c r="CB129" s="3">
        <v>16.153074587185181</v>
      </c>
      <c r="CC129" s="3">
        <f t="shared" si="11"/>
        <v>102.44063093960077</v>
      </c>
      <c r="CD129" s="20">
        <v>0</v>
      </c>
      <c r="CE129" s="20">
        <v>0</v>
      </c>
      <c r="CF129" s="20">
        <v>40</v>
      </c>
      <c r="CG129" s="20">
        <v>0</v>
      </c>
      <c r="CH129" s="20">
        <v>0</v>
      </c>
      <c r="CI129" s="20">
        <v>0</v>
      </c>
      <c r="CJ129" s="20">
        <v>0</v>
      </c>
      <c r="CK129" s="20">
        <v>0</v>
      </c>
      <c r="CL129" s="20">
        <v>60</v>
      </c>
      <c r="CM129" s="20">
        <v>0</v>
      </c>
      <c r="CN129" s="22">
        <f t="array" ref="CN129">IF(ISNUMBER(CD129),SUM(ABS(CD129:CM129*CC129/100-BS129:CB129))/2*0.005,0)</f>
        <v>0.4852943857615476</v>
      </c>
      <c r="CO129" s="3">
        <f t="array" ref="CO129:CX129">IF(CN129=0,BS129:CB129,CD129:CM129*(CC129-CN129)/100)</f>
        <v>0</v>
      </c>
      <c r="CP129" s="3">
        <v>0</v>
      </c>
      <c r="CQ129" s="3">
        <v>40.78213462153569</v>
      </c>
      <c r="CR129" s="3">
        <v>0</v>
      </c>
      <c r="CS129" s="3">
        <v>0</v>
      </c>
      <c r="CT129" s="3">
        <v>0</v>
      </c>
      <c r="CU129" s="3">
        <v>0</v>
      </c>
      <c r="CV129" s="3">
        <v>0</v>
      </c>
      <c r="CW129" s="3">
        <v>61.173201932303527</v>
      </c>
      <c r="CX129" s="3">
        <v>0</v>
      </c>
      <c r="CY129" s="3">
        <f t="shared" si="13"/>
        <v>101.95533655383922</v>
      </c>
      <c r="CZ129" s="3"/>
      <c r="DA129" s="3"/>
      <c r="DB129" s="3"/>
      <c r="DC129" s="3"/>
      <c r="DD129" s="3"/>
      <c r="DE129" s="3"/>
      <c r="DF129" s="3"/>
      <c r="DG129" s="3"/>
      <c r="DH129" s="3"/>
      <c r="DI129" s="3"/>
      <c r="DJ129" s="3"/>
      <c r="DK129" s="3"/>
      <c r="DL129" s="3"/>
      <c r="DM129" s="3"/>
      <c r="DN129" s="3"/>
      <c r="DO129" s="3"/>
      <c r="DP129" s="3"/>
      <c r="DQ129" s="3"/>
      <c r="DR129" s="3"/>
      <c r="DS129" s="3"/>
      <c r="DT129" s="3"/>
      <c r="DU129" s="3"/>
      <c r="DV129" s="3">
        <v>100</v>
      </c>
      <c r="DW129" s="3">
        <f ca="1"/>
        <v>101.01396700979444</v>
      </c>
      <c r="DX129" s="3">
        <f ca="1"/>
        <v>102.56625731019614</v>
      </c>
      <c r="DY129" s="3">
        <f ca="1"/>
        <v>104.41527047878951</v>
      </c>
      <c r="DZ129" s="3">
        <f ca="1"/>
        <v>101.95533655383922</v>
      </c>
      <c r="EA129" s="3"/>
      <c r="EB129" s="3"/>
      <c r="EC129" s="4">
        <f t="shared" ca="1" si="14"/>
        <v>1.9553365538392153E-2</v>
      </c>
      <c r="ED129" s="32">
        <f t="array" aca="1" ref="ED129" ca="1">STDEV(DW129:DZ129/DV129:DY129)*SQRT(12)</f>
        <v>6.6909871310463692E-2</v>
      </c>
      <c r="EE129" s="7">
        <f t="shared" ca="1" si="15"/>
        <v>0.29223439165895249</v>
      </c>
    </row>
    <row r="130" spans="1:135" x14ac:dyDescent="0.35">
      <c r="A130" s="3" t="s">
        <v>145</v>
      </c>
      <c r="B130" s="3">
        <v>0</v>
      </c>
      <c r="C130" s="3">
        <v>0</v>
      </c>
      <c r="D130" s="3">
        <v>0</v>
      </c>
      <c r="E130" s="3">
        <v>0</v>
      </c>
      <c r="F130" s="3">
        <v>10</v>
      </c>
      <c r="G130" s="3">
        <v>0</v>
      </c>
      <c r="H130" s="3">
        <v>90</v>
      </c>
      <c r="I130" s="3">
        <v>0</v>
      </c>
      <c r="J130" s="3">
        <v>0</v>
      </c>
      <c r="K130" s="3">
        <v>0</v>
      </c>
      <c r="L130" s="3">
        <v>100</v>
      </c>
      <c r="M130" s="4">
        <v>0.62</v>
      </c>
      <c r="N130" s="4">
        <v>2.5000000000000001E-3</v>
      </c>
      <c r="O130" s="3">
        <v>1</v>
      </c>
      <c r="P130" s="3">
        <v>0</v>
      </c>
      <c r="Q130" s="3">
        <v>0</v>
      </c>
      <c r="R130" s="3">
        <v>0</v>
      </c>
      <c r="S130" s="3">
        <v>0</v>
      </c>
      <c r="T130" s="3">
        <v>10.049348758191085</v>
      </c>
      <c r="U130" s="3">
        <v>0</v>
      </c>
      <c r="V130" s="3">
        <v>90.999234303215914</v>
      </c>
      <c r="W130" s="3">
        <v>0</v>
      </c>
      <c r="X130" s="3">
        <v>0</v>
      </c>
      <c r="Y130" s="3">
        <v>0</v>
      </c>
      <c r="Z130" s="3">
        <f t="shared" si="8"/>
        <v>101.048583061407</v>
      </c>
      <c r="AA130" s="3">
        <v>0</v>
      </c>
      <c r="AB130" s="3">
        <v>0</v>
      </c>
      <c r="AC130" s="3">
        <v>0</v>
      </c>
      <c r="AD130" s="3">
        <v>0</v>
      </c>
      <c r="AE130" s="3">
        <v>9.7427392605776237</v>
      </c>
      <c r="AF130" s="3">
        <v>0</v>
      </c>
      <c r="AG130" s="3">
        <v>89.689892802450231</v>
      </c>
      <c r="AH130" s="3">
        <v>0</v>
      </c>
      <c r="AI130" s="3">
        <v>0</v>
      </c>
      <c r="AJ130" s="3">
        <v>0</v>
      </c>
      <c r="AK130" s="3">
        <f t="shared" si="9"/>
        <v>99.432632063027853</v>
      </c>
      <c r="AL130" s="18"/>
      <c r="AM130" s="18"/>
      <c r="AN130" s="18"/>
      <c r="AO130" s="18"/>
      <c r="AP130" s="18"/>
      <c r="AQ130" s="18"/>
      <c r="AR130" s="18"/>
      <c r="AS130" s="18"/>
      <c r="AT130" s="18"/>
      <c r="AU130" s="18"/>
      <c r="AV130" s="22">
        <f t="array" ref="AV130">IF(ISNUMBER(AL130),SUM(ABS(AL130:AU130*AK130/100-AA130:AJ130))/2*0.005,0)</f>
        <v>0</v>
      </c>
      <c r="AW130" s="3">
        <f t="array" ref="AW130:BF130">IF(AV130=0,AA130:AJ130,AL130:AU130*(AK130-AV130)/100)</f>
        <v>0</v>
      </c>
      <c r="AX130" s="3">
        <v>0</v>
      </c>
      <c r="AY130" s="3">
        <v>0</v>
      </c>
      <c r="AZ130" s="3">
        <v>0</v>
      </c>
      <c r="BA130" s="3">
        <v>9.7427392605776237</v>
      </c>
      <c r="BB130" s="3">
        <v>0</v>
      </c>
      <c r="BC130" s="3">
        <v>89.689892802450231</v>
      </c>
      <c r="BD130" s="3">
        <v>0</v>
      </c>
      <c r="BE130" s="3">
        <v>0</v>
      </c>
      <c r="BF130" s="3">
        <v>0</v>
      </c>
      <c r="BG130" s="3">
        <f t="shared" si="12"/>
        <v>99.432632063027853</v>
      </c>
      <c r="BH130" s="3">
        <v>0</v>
      </c>
      <c r="BI130" s="3">
        <v>0</v>
      </c>
      <c r="BJ130" s="3">
        <v>0</v>
      </c>
      <c r="BK130" s="3">
        <v>0</v>
      </c>
      <c r="BL130" s="3">
        <v>10.358385243912306</v>
      </c>
      <c r="BM130" s="3">
        <v>0</v>
      </c>
      <c r="BN130" s="3">
        <v>91.584992343032141</v>
      </c>
      <c r="BO130" s="3">
        <v>0</v>
      </c>
      <c r="BP130" s="3">
        <v>0</v>
      </c>
      <c r="BQ130" s="3">
        <v>0</v>
      </c>
      <c r="BR130" s="3">
        <f t="shared" si="10"/>
        <v>101.94337758694445</v>
      </c>
      <c r="BS130" s="3">
        <v>0</v>
      </c>
      <c r="BT130" s="3">
        <v>0</v>
      </c>
      <c r="BU130" s="3">
        <v>0</v>
      </c>
      <c r="BV130" s="3">
        <v>0</v>
      </c>
      <c r="BW130" s="3">
        <v>9.9822020872097745</v>
      </c>
      <c r="BX130" s="3">
        <v>0</v>
      </c>
      <c r="BY130" s="3">
        <v>87.243491577335362</v>
      </c>
      <c r="BZ130" s="3">
        <v>0</v>
      </c>
      <c r="CA130" s="3">
        <v>0</v>
      </c>
      <c r="CB130" s="3">
        <v>0</v>
      </c>
      <c r="CC130" s="3">
        <f t="shared" si="11"/>
        <v>97.225693664545133</v>
      </c>
      <c r="CD130" s="20"/>
      <c r="CE130" s="20"/>
      <c r="CF130" s="20"/>
      <c r="CG130" s="20"/>
      <c r="CH130" s="20"/>
      <c r="CI130" s="20"/>
      <c r="CJ130" s="20"/>
      <c r="CK130" s="20"/>
      <c r="CL130" s="20"/>
      <c r="CM130" s="20"/>
      <c r="CN130" s="22">
        <f t="array" ref="CN130">IF(ISNUMBER(CD130),SUM(ABS(CD130:CM130*CC130/100-BS130:CB130))/2*0.005,0)</f>
        <v>0</v>
      </c>
      <c r="CO130" s="3">
        <f t="array" ref="CO130:CX130">IF(CN130=0,BS130:CB130,CD130:CM130*(CC130-CN130)/100)</f>
        <v>0</v>
      </c>
      <c r="CP130" s="3">
        <v>0</v>
      </c>
      <c r="CQ130" s="3">
        <v>0</v>
      </c>
      <c r="CR130" s="3">
        <v>0</v>
      </c>
      <c r="CS130" s="3">
        <v>9.9822020872097745</v>
      </c>
      <c r="CT130" s="3">
        <v>0</v>
      </c>
      <c r="CU130" s="3">
        <v>87.243491577335362</v>
      </c>
      <c r="CV130" s="3">
        <v>0</v>
      </c>
      <c r="CW130" s="3">
        <v>0</v>
      </c>
      <c r="CX130" s="3">
        <v>0</v>
      </c>
      <c r="CY130" s="3">
        <f t="shared" si="13"/>
        <v>97.225693664545133</v>
      </c>
      <c r="CZ130" s="3"/>
      <c r="DA130" s="3"/>
      <c r="DB130" s="3"/>
      <c r="DC130" s="3"/>
      <c r="DD130" s="3"/>
      <c r="DE130" s="3"/>
      <c r="DF130" s="3"/>
      <c r="DG130" s="3"/>
      <c r="DH130" s="3"/>
      <c r="DI130" s="3"/>
      <c r="DJ130" s="3"/>
      <c r="DK130" s="3"/>
      <c r="DL130" s="3"/>
      <c r="DM130" s="3"/>
      <c r="DN130" s="3"/>
      <c r="DO130" s="3"/>
      <c r="DP130" s="3"/>
      <c r="DQ130" s="3"/>
      <c r="DR130" s="3"/>
      <c r="DS130" s="3"/>
      <c r="DT130" s="3"/>
      <c r="DU130" s="3"/>
      <c r="DV130" s="3">
        <v>100</v>
      </c>
      <c r="DW130" s="3">
        <f ca="1"/>
        <v>101.048583061407</v>
      </c>
      <c r="DX130" s="3">
        <f ca="1"/>
        <v>99.432632063027853</v>
      </c>
      <c r="DY130" s="3">
        <f ca="1"/>
        <v>101.94337758694445</v>
      </c>
      <c r="DZ130" s="3">
        <f ca="1"/>
        <v>97.225693664545133</v>
      </c>
      <c r="EA130" s="3"/>
      <c r="EB130" s="3"/>
      <c r="EC130" s="4">
        <f t="shared" ca="1" si="14"/>
        <v>-2.774306335454868E-2</v>
      </c>
      <c r="ED130" s="32">
        <f t="array" aca="1" ref="ED130" ca="1">STDEV(DW130:DZ130/DV130:DY130)*SQRT(12)</f>
        <v>0.10897521391631089</v>
      </c>
      <c r="EE130" s="7">
        <f t="shared" ca="1" si="15"/>
        <v>-0.25458140762040049</v>
      </c>
    </row>
    <row r="131" spans="1:135" x14ac:dyDescent="0.35">
      <c r="A131" s="6" t="s">
        <v>30</v>
      </c>
      <c r="B131" s="3">
        <v>0</v>
      </c>
      <c r="C131" s="3">
        <v>0</v>
      </c>
      <c r="D131" s="3">
        <v>0</v>
      </c>
      <c r="E131" s="3">
        <v>0</v>
      </c>
      <c r="F131" s="3">
        <v>0</v>
      </c>
      <c r="G131" s="3">
        <v>0</v>
      </c>
      <c r="H131" s="3">
        <v>100</v>
      </c>
      <c r="I131" s="3">
        <v>0</v>
      </c>
      <c r="J131" s="3">
        <v>0</v>
      </c>
      <c r="K131" s="3">
        <v>0</v>
      </c>
      <c r="L131" s="3">
        <v>100</v>
      </c>
      <c r="M131" s="4">
        <v>0.12</v>
      </c>
      <c r="N131" s="4">
        <v>0.23</v>
      </c>
      <c r="O131" s="3">
        <v>0.52170000000000005</v>
      </c>
      <c r="P131" s="3">
        <v>0</v>
      </c>
      <c r="Q131" s="3">
        <v>0</v>
      </c>
      <c r="R131" s="3">
        <v>0</v>
      </c>
      <c r="S131" s="3">
        <v>0</v>
      </c>
      <c r="T131" s="3">
        <v>0</v>
      </c>
      <c r="U131" s="3">
        <v>0</v>
      </c>
      <c r="V131" s="3">
        <v>101.11026033690658</v>
      </c>
      <c r="W131" s="3">
        <v>0</v>
      </c>
      <c r="X131" s="3">
        <v>0</v>
      </c>
      <c r="Y131" s="3">
        <v>0</v>
      </c>
      <c r="Z131" s="3">
        <f t="shared" si="8"/>
        <v>101.11026033690658</v>
      </c>
      <c r="AA131" s="3">
        <v>0</v>
      </c>
      <c r="AB131" s="3">
        <v>0</v>
      </c>
      <c r="AC131" s="3">
        <v>0</v>
      </c>
      <c r="AD131" s="3">
        <v>0</v>
      </c>
      <c r="AE131" s="3">
        <v>0</v>
      </c>
      <c r="AF131" s="3">
        <v>0</v>
      </c>
      <c r="AG131" s="3">
        <v>99.65543644716692</v>
      </c>
      <c r="AH131" s="3">
        <v>0</v>
      </c>
      <c r="AI131" s="3">
        <v>0</v>
      </c>
      <c r="AJ131" s="3">
        <v>0</v>
      </c>
      <c r="AK131" s="3">
        <f t="shared" si="9"/>
        <v>99.65543644716692</v>
      </c>
      <c r="AL131" s="18"/>
      <c r="AM131" s="18"/>
      <c r="AN131" s="18"/>
      <c r="AO131" s="18"/>
      <c r="AP131" s="18"/>
      <c r="AQ131" s="18"/>
      <c r="AR131" s="18"/>
      <c r="AS131" s="18"/>
      <c r="AT131" s="18"/>
      <c r="AU131" s="18"/>
      <c r="AV131" s="22">
        <f t="array" ref="AV131">IF(ISNUMBER(AL131),SUM(ABS(AL131:AU131*AK131/100-AA131:AJ131))/2*0.005,0)</f>
        <v>0</v>
      </c>
      <c r="AW131" s="3">
        <f t="array" ref="AW131:BF131">IF(AV131=0,AA131:AJ131,AL131:AU131*(AK131-AV131)/100)</f>
        <v>0</v>
      </c>
      <c r="AX131" s="3">
        <v>0</v>
      </c>
      <c r="AY131" s="3">
        <v>0</v>
      </c>
      <c r="AZ131" s="3">
        <v>0</v>
      </c>
      <c r="BA131" s="3">
        <v>0</v>
      </c>
      <c r="BB131" s="3">
        <v>0</v>
      </c>
      <c r="BC131" s="3">
        <v>99.65543644716692</v>
      </c>
      <c r="BD131" s="3">
        <v>0</v>
      </c>
      <c r="BE131" s="3">
        <v>0</v>
      </c>
      <c r="BF131" s="3">
        <v>0</v>
      </c>
      <c r="BG131" s="3">
        <f t="shared" si="12"/>
        <v>99.65543644716692</v>
      </c>
      <c r="BH131" s="3">
        <v>0</v>
      </c>
      <c r="BI131" s="3">
        <v>0</v>
      </c>
      <c r="BJ131" s="3">
        <v>0</v>
      </c>
      <c r="BK131" s="3">
        <v>0</v>
      </c>
      <c r="BL131" s="3">
        <v>0</v>
      </c>
      <c r="BM131" s="3">
        <v>0</v>
      </c>
      <c r="BN131" s="3">
        <v>101.76110260336904</v>
      </c>
      <c r="BO131" s="3">
        <v>0</v>
      </c>
      <c r="BP131" s="3">
        <v>0</v>
      </c>
      <c r="BQ131" s="3">
        <v>0</v>
      </c>
      <c r="BR131" s="3">
        <f t="shared" si="10"/>
        <v>101.76110260336904</v>
      </c>
      <c r="BS131" s="3">
        <v>0</v>
      </c>
      <c r="BT131" s="3">
        <v>0</v>
      </c>
      <c r="BU131" s="3">
        <v>0</v>
      </c>
      <c r="BV131" s="3">
        <v>0</v>
      </c>
      <c r="BW131" s="3">
        <v>0</v>
      </c>
      <c r="BX131" s="3">
        <v>0</v>
      </c>
      <c r="BY131" s="3">
        <v>96.937212863705952</v>
      </c>
      <c r="BZ131" s="3">
        <v>0</v>
      </c>
      <c r="CA131" s="3">
        <v>0</v>
      </c>
      <c r="CB131" s="3">
        <v>0</v>
      </c>
      <c r="CC131" s="3">
        <f t="shared" si="11"/>
        <v>96.937212863705952</v>
      </c>
      <c r="CD131" s="20"/>
      <c r="CE131" s="20"/>
      <c r="CF131" s="20"/>
      <c r="CG131" s="20"/>
      <c r="CH131" s="20"/>
      <c r="CI131" s="20"/>
      <c r="CJ131" s="20"/>
      <c r="CK131" s="20"/>
      <c r="CL131" s="20"/>
      <c r="CM131" s="20"/>
      <c r="CN131" s="22">
        <f t="array" ref="CN131">IF(ISNUMBER(CD131),SUM(ABS(CD131:CM131*CC131/100-BS131:CB131))/2*0.005,0)</f>
        <v>0</v>
      </c>
      <c r="CO131" s="3">
        <f t="array" ref="CO131:CX131">IF(CN131=0,BS131:CB131,CD131:CM131*(CC131-CN131)/100)</f>
        <v>0</v>
      </c>
      <c r="CP131" s="3">
        <v>0</v>
      </c>
      <c r="CQ131" s="3">
        <v>0</v>
      </c>
      <c r="CR131" s="3">
        <v>0</v>
      </c>
      <c r="CS131" s="3">
        <v>0</v>
      </c>
      <c r="CT131" s="3">
        <v>0</v>
      </c>
      <c r="CU131" s="3">
        <v>96.937212863705952</v>
      </c>
      <c r="CV131" s="3">
        <v>0</v>
      </c>
      <c r="CW131" s="3">
        <v>0</v>
      </c>
      <c r="CX131" s="3">
        <v>0</v>
      </c>
      <c r="CY131" s="3">
        <f t="shared" si="13"/>
        <v>96.937212863705952</v>
      </c>
      <c r="CZ131" s="3"/>
      <c r="DA131" s="3"/>
      <c r="DB131" s="3"/>
      <c r="DC131" s="3"/>
      <c r="DD131" s="3"/>
      <c r="DE131" s="3"/>
      <c r="DF131" s="3"/>
      <c r="DG131" s="3"/>
      <c r="DH131" s="3"/>
      <c r="DI131" s="3"/>
      <c r="DJ131" s="3"/>
      <c r="DK131" s="3"/>
      <c r="DL131" s="3"/>
      <c r="DM131" s="3"/>
      <c r="DN131" s="3"/>
      <c r="DO131" s="3"/>
      <c r="DP131" s="3"/>
      <c r="DQ131" s="3"/>
      <c r="DR131" s="3"/>
      <c r="DS131" s="3"/>
      <c r="DT131" s="3"/>
      <c r="DU131" s="3"/>
      <c r="DV131" s="3">
        <v>100</v>
      </c>
      <c r="DW131" s="3">
        <f ca="1"/>
        <v>101.11026033690658</v>
      </c>
      <c r="DX131" s="3">
        <f ca="1"/>
        <v>99.65543644716692</v>
      </c>
      <c r="DY131" s="3">
        <f ca="1"/>
        <v>101.76110260336904</v>
      </c>
      <c r="DZ131" s="3">
        <f ca="1"/>
        <v>96.937212863705952</v>
      </c>
      <c r="EA131" s="3"/>
      <c r="EB131" s="3"/>
      <c r="EC131" s="4">
        <f t="shared" ca="1" si="14"/>
        <v>-3.0627871362940429E-2</v>
      </c>
      <c r="ED131" s="32">
        <f t="array" aca="1" ref="ED131" ca="1">STDEV(DW131:DZ131/DV131:DY131)*SQRT(12)</f>
        <v>0.10593281693010385</v>
      </c>
      <c r="EE131" s="7">
        <f t="shared" ca="1" si="15"/>
        <v>-0.28912543110365113</v>
      </c>
    </row>
    <row r="132" spans="1:135" x14ac:dyDescent="0.35">
      <c r="A132" s="3" t="s">
        <v>87</v>
      </c>
      <c r="B132" s="3">
        <v>0</v>
      </c>
      <c r="C132" s="3">
        <v>0</v>
      </c>
      <c r="D132" s="3">
        <v>0</v>
      </c>
      <c r="E132" s="3">
        <v>30</v>
      </c>
      <c r="F132" s="3">
        <v>15</v>
      </c>
      <c r="G132" s="3">
        <v>0</v>
      </c>
      <c r="H132" s="3">
        <v>25</v>
      </c>
      <c r="I132" s="3">
        <v>15</v>
      </c>
      <c r="J132" s="3">
        <v>0</v>
      </c>
      <c r="K132" s="3">
        <v>15</v>
      </c>
      <c r="L132" s="3">
        <v>100</v>
      </c>
      <c r="M132" s="4">
        <v>0.15</v>
      </c>
      <c r="N132" s="4">
        <v>0.1</v>
      </c>
      <c r="O132" s="3">
        <v>0.5</v>
      </c>
      <c r="P132" s="3">
        <v>0</v>
      </c>
      <c r="Q132" s="3">
        <v>0</v>
      </c>
      <c r="R132" s="3">
        <v>0</v>
      </c>
      <c r="S132" s="3">
        <v>30.018467220683288</v>
      </c>
      <c r="T132" s="3">
        <v>15.074023137286629</v>
      </c>
      <c r="U132" s="3">
        <v>0</v>
      </c>
      <c r="V132" s="3">
        <v>25.277565084226644</v>
      </c>
      <c r="W132" s="3">
        <v>15.25</v>
      </c>
      <c r="X132" s="3">
        <v>0</v>
      </c>
      <c r="Y132" s="3">
        <v>15.117044623262618</v>
      </c>
      <c r="Z132" s="3">
        <f t="shared" si="8"/>
        <v>100.73710006545917</v>
      </c>
      <c r="AA132" s="3">
        <v>0</v>
      </c>
      <c r="AB132" s="3">
        <v>0</v>
      </c>
      <c r="AC132" s="3">
        <v>0</v>
      </c>
      <c r="AD132" s="3">
        <v>30.649430594028928</v>
      </c>
      <c r="AE132" s="3">
        <v>14.614108890866436</v>
      </c>
      <c r="AF132" s="3">
        <v>0</v>
      </c>
      <c r="AG132" s="3">
        <v>24.91385911179173</v>
      </c>
      <c r="AH132" s="3">
        <v>15.493303571428571</v>
      </c>
      <c r="AI132" s="3">
        <v>0</v>
      </c>
      <c r="AJ132" s="3">
        <v>15.563277249451353</v>
      </c>
      <c r="AK132" s="3">
        <f t="shared" si="9"/>
        <v>101.23397941756701</v>
      </c>
      <c r="AL132" s="18"/>
      <c r="AM132" s="18"/>
      <c r="AN132" s="18"/>
      <c r="AO132" s="18"/>
      <c r="AP132" s="18"/>
      <c r="AQ132" s="18"/>
      <c r="AR132" s="18"/>
      <c r="AS132" s="18"/>
      <c r="AT132" s="18"/>
      <c r="AU132" s="18"/>
      <c r="AV132" s="22">
        <f t="array" ref="AV132">IF(ISNUMBER(AL132),SUM(ABS(AL132:AU132*AK132/100-AA132:AJ132))/2*0.005,0)</f>
        <v>0</v>
      </c>
      <c r="AW132" s="3">
        <f t="array" ref="AW132:BF132">IF(AV132=0,AA132:AJ132,AL132:AU132*(AK132-AV132)/100)</f>
        <v>0</v>
      </c>
      <c r="AX132" s="3">
        <v>0</v>
      </c>
      <c r="AY132" s="3">
        <v>0</v>
      </c>
      <c r="AZ132" s="3">
        <v>30.649430594028928</v>
      </c>
      <c r="BA132" s="3">
        <v>14.614108890866436</v>
      </c>
      <c r="BB132" s="3">
        <v>0</v>
      </c>
      <c r="BC132" s="3">
        <v>24.91385911179173</v>
      </c>
      <c r="BD132" s="3">
        <v>15.493303571428571</v>
      </c>
      <c r="BE132" s="3">
        <v>0</v>
      </c>
      <c r="BF132" s="3">
        <v>15.563277249451353</v>
      </c>
      <c r="BG132" s="3">
        <f t="shared" si="12"/>
        <v>101.23397941756701</v>
      </c>
      <c r="BH132" s="3">
        <v>0</v>
      </c>
      <c r="BI132" s="3">
        <v>0</v>
      </c>
      <c r="BJ132" s="3">
        <v>0</v>
      </c>
      <c r="BK132" s="3">
        <v>31.452985293479117</v>
      </c>
      <c r="BL132" s="3">
        <v>15.537577865868458</v>
      </c>
      <c r="BM132" s="3">
        <v>0</v>
      </c>
      <c r="BN132" s="3">
        <v>25.44027565084226</v>
      </c>
      <c r="BO132" s="3">
        <v>15.635087308908805</v>
      </c>
      <c r="BP132" s="3">
        <v>0</v>
      </c>
      <c r="BQ132" s="3">
        <v>15.93558681889583</v>
      </c>
      <c r="BR132" s="3">
        <f t="shared" si="10"/>
        <v>104.00151293799448</v>
      </c>
      <c r="BS132" s="3">
        <v>0</v>
      </c>
      <c r="BT132" s="3">
        <v>0</v>
      </c>
      <c r="BU132" s="3">
        <v>0</v>
      </c>
      <c r="BV132" s="3">
        <v>30.825594508908392</v>
      </c>
      <c r="BW132" s="3">
        <v>14.973303130814662</v>
      </c>
      <c r="BX132" s="3">
        <v>0</v>
      </c>
      <c r="BY132" s="3">
        <v>24.234303215926488</v>
      </c>
      <c r="BZ132" s="3">
        <v>15.22803077227201</v>
      </c>
      <c r="CA132" s="3">
        <v>0</v>
      </c>
      <c r="CB132" s="3">
        <v>16.153074587185181</v>
      </c>
      <c r="CC132" s="3">
        <f t="shared" si="11"/>
        <v>101.41430621510673</v>
      </c>
      <c r="CD132" s="20"/>
      <c r="CE132" s="20"/>
      <c r="CF132" s="20"/>
      <c r="CG132" s="20"/>
      <c r="CH132" s="20"/>
      <c r="CI132" s="20"/>
      <c r="CJ132" s="20"/>
      <c r="CK132" s="20"/>
      <c r="CL132" s="20"/>
      <c r="CM132" s="20"/>
      <c r="CN132" s="22">
        <f t="array" ref="CN132">IF(ISNUMBER(CD132),SUM(ABS(CD132:CM132*CC132/100-BS132:CB132))/2*0.005,0)</f>
        <v>0</v>
      </c>
      <c r="CO132" s="3">
        <f t="array" ref="CO132:CX132">IF(CN132=0,BS132:CB132,CD132:CM132*(CC132-CN132)/100)</f>
        <v>0</v>
      </c>
      <c r="CP132" s="3">
        <v>0</v>
      </c>
      <c r="CQ132" s="3">
        <v>0</v>
      </c>
      <c r="CR132" s="3">
        <v>30.825594508908392</v>
      </c>
      <c r="CS132" s="3">
        <v>14.973303130814662</v>
      </c>
      <c r="CT132" s="3">
        <v>0</v>
      </c>
      <c r="CU132" s="3">
        <v>24.234303215926488</v>
      </c>
      <c r="CV132" s="3">
        <v>15.22803077227201</v>
      </c>
      <c r="CW132" s="3">
        <v>0</v>
      </c>
      <c r="CX132" s="3">
        <v>16.153074587185181</v>
      </c>
      <c r="CY132" s="3">
        <f t="shared" si="13"/>
        <v>101.41430621510673</v>
      </c>
      <c r="CZ132" s="3"/>
      <c r="DA132" s="3"/>
      <c r="DB132" s="3"/>
      <c r="DC132" s="3"/>
      <c r="DD132" s="3"/>
      <c r="DE132" s="3"/>
      <c r="DF132" s="3"/>
      <c r="DG132" s="3"/>
      <c r="DH132" s="3"/>
      <c r="DI132" s="3"/>
      <c r="DJ132" s="3"/>
      <c r="DK132" s="3"/>
      <c r="DL132" s="3"/>
      <c r="DM132" s="3"/>
      <c r="DN132" s="3"/>
      <c r="DO132" s="3"/>
      <c r="DP132" s="3"/>
      <c r="DQ132" s="3"/>
      <c r="DR132" s="3"/>
      <c r="DS132" s="3"/>
      <c r="DT132" s="3"/>
      <c r="DU132" s="3"/>
      <c r="DV132" s="3">
        <v>100</v>
      </c>
      <c r="DW132" s="3">
        <f ca="1"/>
        <v>100.73710006545917</v>
      </c>
      <c r="DX132" s="3">
        <f ca="1"/>
        <v>101.23397941756701</v>
      </c>
      <c r="DY132" s="3">
        <f ca="1"/>
        <v>104.00151293799448</v>
      </c>
      <c r="DZ132" s="3">
        <f ca="1"/>
        <v>101.41430621510673</v>
      </c>
      <c r="EA132" s="3"/>
      <c r="EB132" s="3"/>
      <c r="EC132" s="4">
        <f t="shared" ca="1" si="14"/>
        <v>1.414306215106742E-2</v>
      </c>
      <c r="ED132" s="32">
        <f t="array" aca="1" ref="ED132" ca="1">STDEV(DW132:DZ132/DV132:DY132)*SQRT(12)</f>
        <v>7.4575410221386432E-2</v>
      </c>
      <c r="EE132" s="7">
        <f t="shared" ca="1" si="15"/>
        <v>0.18964779555462011</v>
      </c>
    </row>
    <row r="133" spans="1:135" x14ac:dyDescent="0.35">
      <c r="A133" s="3" t="s">
        <v>81</v>
      </c>
      <c r="B133" s="3">
        <v>0</v>
      </c>
      <c r="C133" s="3">
        <v>0</v>
      </c>
      <c r="D133" s="3">
        <v>0</v>
      </c>
      <c r="E133" s="3">
        <v>30</v>
      </c>
      <c r="F133" s="3">
        <v>0</v>
      </c>
      <c r="G133" s="3">
        <v>30</v>
      </c>
      <c r="H133" s="3">
        <v>0</v>
      </c>
      <c r="I133" s="3">
        <v>20</v>
      </c>
      <c r="J133" s="3">
        <v>20</v>
      </c>
      <c r="K133" s="3">
        <v>0</v>
      </c>
      <c r="L133" s="3">
        <v>100</v>
      </c>
      <c r="M133" s="4">
        <v>4.4999999999999998E-2</v>
      </c>
      <c r="N133" s="4">
        <v>0.111</v>
      </c>
      <c r="O133" s="3">
        <v>0.55000000000000004</v>
      </c>
      <c r="P133" s="3">
        <v>0</v>
      </c>
      <c r="Q133" s="3">
        <v>0</v>
      </c>
      <c r="R133" s="3">
        <v>0</v>
      </c>
      <c r="S133" s="3">
        <v>30.018467220683288</v>
      </c>
      <c r="T133" s="3">
        <v>0</v>
      </c>
      <c r="U133" s="3">
        <v>30.35603715170279</v>
      </c>
      <c r="V133" s="3">
        <v>0</v>
      </c>
      <c r="W133" s="3">
        <v>20.333333333333332</v>
      </c>
      <c r="X133" s="3">
        <v>20.68681318681319</v>
      </c>
      <c r="Y133" s="3">
        <v>0</v>
      </c>
      <c r="Z133" s="3">
        <f t="shared" si="8"/>
        <v>101.39465089253261</v>
      </c>
      <c r="AA133" s="3">
        <v>0</v>
      </c>
      <c r="AB133" s="3">
        <v>0</v>
      </c>
      <c r="AC133" s="3">
        <v>0</v>
      </c>
      <c r="AD133" s="3">
        <v>30.649430594028928</v>
      </c>
      <c r="AE133" s="3">
        <v>0</v>
      </c>
      <c r="AF133" s="3">
        <v>30.964912280701757</v>
      </c>
      <c r="AG133" s="3">
        <v>0</v>
      </c>
      <c r="AH133" s="3">
        <v>20.657738095238095</v>
      </c>
      <c r="AI133" s="3">
        <v>21.300366300366303</v>
      </c>
      <c r="AJ133" s="3">
        <v>0</v>
      </c>
      <c r="AK133" s="3">
        <f t="shared" si="9"/>
        <v>103.57244727033509</v>
      </c>
      <c r="AL133" s="18"/>
      <c r="AM133" s="18"/>
      <c r="AN133" s="18"/>
      <c r="AO133" s="18"/>
      <c r="AP133" s="18"/>
      <c r="AQ133" s="18"/>
      <c r="AR133" s="18"/>
      <c r="AS133" s="18"/>
      <c r="AT133" s="18"/>
      <c r="AU133" s="18"/>
      <c r="AV133" s="22">
        <f t="array" ref="AV133">IF(ISNUMBER(AL133),SUM(ABS(AL133:AU133*AK133/100-AA133:AJ133))/2*0.005,0)</f>
        <v>0</v>
      </c>
      <c r="AW133" s="3">
        <f t="array" ref="AW133:BF133">IF(AV133=0,AA133:AJ133,AL133:AU133*(AK133-AV133)/100)</f>
        <v>0</v>
      </c>
      <c r="AX133" s="3">
        <v>0</v>
      </c>
      <c r="AY133" s="3">
        <v>0</v>
      </c>
      <c r="AZ133" s="3">
        <v>30.649430594028928</v>
      </c>
      <c r="BA133" s="3">
        <v>0</v>
      </c>
      <c r="BB133" s="3">
        <v>30.964912280701757</v>
      </c>
      <c r="BC133" s="3">
        <v>0</v>
      </c>
      <c r="BD133" s="3">
        <v>20.657738095238095</v>
      </c>
      <c r="BE133" s="3">
        <v>21.300366300366303</v>
      </c>
      <c r="BF133" s="3">
        <v>0</v>
      </c>
      <c r="BG133" s="3">
        <f t="shared" si="12"/>
        <v>103.57244727033509</v>
      </c>
      <c r="BH133" s="3">
        <v>0</v>
      </c>
      <c r="BI133" s="3">
        <v>0</v>
      </c>
      <c r="BJ133" s="3">
        <v>0</v>
      </c>
      <c r="BK133" s="3">
        <v>31.452985293479117</v>
      </c>
      <c r="BL133" s="3">
        <v>0</v>
      </c>
      <c r="BM133" s="3">
        <v>31.530003616679416</v>
      </c>
      <c r="BN133" s="3">
        <v>0</v>
      </c>
      <c r="BO133" s="3">
        <v>20.846783078545073</v>
      </c>
      <c r="BP133" s="3">
        <v>21.57789550297694</v>
      </c>
      <c r="BQ133" s="3">
        <v>0</v>
      </c>
      <c r="BR133" s="3">
        <f t="shared" si="10"/>
        <v>105.40766749168056</v>
      </c>
      <c r="BS133" s="3">
        <v>0</v>
      </c>
      <c r="BT133" s="3">
        <v>0</v>
      </c>
      <c r="BU133" s="3">
        <v>0</v>
      </c>
      <c r="BV133" s="3">
        <v>30.825594508908392</v>
      </c>
      <c r="BW133" s="3">
        <v>0</v>
      </c>
      <c r="BX133" s="3">
        <v>31.0747911515863</v>
      </c>
      <c r="BY133" s="3">
        <v>0</v>
      </c>
      <c r="BZ133" s="3">
        <v>20.304041029696013</v>
      </c>
      <c r="CA133" s="3">
        <v>21.527015149164992</v>
      </c>
      <c r="CB133" s="3">
        <v>0</v>
      </c>
      <c r="CC133" s="3">
        <f t="shared" si="11"/>
        <v>103.7314418393557</v>
      </c>
      <c r="CD133" s="20"/>
      <c r="CE133" s="20"/>
      <c r="CF133" s="20"/>
      <c r="CG133" s="20"/>
      <c r="CH133" s="20"/>
      <c r="CI133" s="20"/>
      <c r="CJ133" s="20"/>
      <c r="CK133" s="20"/>
      <c r="CL133" s="20"/>
      <c r="CM133" s="20"/>
      <c r="CN133" s="22">
        <f t="array" ref="CN133">IF(ISNUMBER(CD133),SUM(ABS(CD133:CM133*CC133/100-BS133:CB133))/2*0.005,0)</f>
        <v>0</v>
      </c>
      <c r="CO133" s="3">
        <f t="array" ref="CO133:CX133">IF(CN133=0,BS133:CB133,CD133:CM133*(CC133-CN133)/100)</f>
        <v>0</v>
      </c>
      <c r="CP133" s="3">
        <v>0</v>
      </c>
      <c r="CQ133" s="3">
        <v>0</v>
      </c>
      <c r="CR133" s="3">
        <v>30.825594508908392</v>
      </c>
      <c r="CS133" s="3">
        <v>0</v>
      </c>
      <c r="CT133" s="3">
        <v>31.0747911515863</v>
      </c>
      <c r="CU133" s="3">
        <v>0</v>
      </c>
      <c r="CV133" s="3">
        <v>20.304041029696013</v>
      </c>
      <c r="CW133" s="3">
        <v>21.527015149164992</v>
      </c>
      <c r="CX133" s="3">
        <v>0</v>
      </c>
      <c r="CY133" s="3">
        <f t="shared" si="13"/>
        <v>103.7314418393557</v>
      </c>
      <c r="CZ133" s="3"/>
      <c r="DA133" s="3"/>
      <c r="DB133" s="3"/>
      <c r="DC133" s="3"/>
      <c r="DD133" s="3"/>
      <c r="DE133" s="3"/>
      <c r="DF133" s="3"/>
      <c r="DG133" s="3"/>
      <c r="DH133" s="3"/>
      <c r="DI133" s="3"/>
      <c r="DJ133" s="3"/>
      <c r="DK133" s="3"/>
      <c r="DL133" s="3"/>
      <c r="DM133" s="3"/>
      <c r="DN133" s="3"/>
      <c r="DO133" s="3"/>
      <c r="DP133" s="3"/>
      <c r="DQ133" s="3"/>
      <c r="DR133" s="3"/>
      <c r="DS133" s="3"/>
      <c r="DT133" s="3"/>
      <c r="DU133" s="3"/>
      <c r="DV133" s="3">
        <v>100</v>
      </c>
      <c r="DW133" s="3">
        <f ca="1"/>
        <v>101.39465089253261</v>
      </c>
      <c r="DX133" s="3">
        <f ca="1"/>
        <v>103.57244727033509</v>
      </c>
      <c r="DY133" s="3">
        <f ca="1"/>
        <v>105.40766749168056</v>
      </c>
      <c r="DZ133" s="3">
        <f ca="1"/>
        <v>103.7314418393557</v>
      </c>
      <c r="EA133" s="3"/>
      <c r="EB133" s="3"/>
      <c r="EC133" s="4">
        <f t="shared" ca="1" si="14"/>
        <v>3.7314418393556981E-2</v>
      </c>
      <c r="ED133" s="32">
        <f t="array" aca="1" ref="ED133" ca="1">STDEV(DW133:DZ133/DV133:DY133)*SQRT(12)</f>
        <v>5.9192660418441997E-2</v>
      </c>
      <c r="EE133" s="7">
        <f t="shared" ca="1" si="15"/>
        <v>0.63038927680857104</v>
      </c>
    </row>
    <row r="134" spans="1:135" x14ac:dyDescent="0.35">
      <c r="A134" s="3" t="s">
        <v>139</v>
      </c>
      <c r="B134" s="3">
        <v>20</v>
      </c>
      <c r="C134" s="3">
        <v>80</v>
      </c>
      <c r="D134" s="3">
        <v>0</v>
      </c>
      <c r="E134" s="3">
        <v>0</v>
      </c>
      <c r="F134" s="3">
        <v>0</v>
      </c>
      <c r="G134" s="3">
        <v>0</v>
      </c>
      <c r="H134" s="3">
        <v>0</v>
      </c>
      <c r="I134" s="3">
        <v>0</v>
      </c>
      <c r="J134" s="3">
        <v>0</v>
      </c>
      <c r="K134" s="3">
        <v>0</v>
      </c>
      <c r="L134" s="3">
        <v>100</v>
      </c>
      <c r="M134" s="4">
        <v>8.5000000000000006E-2</v>
      </c>
      <c r="N134" s="4">
        <v>2.2499999999999999E-2</v>
      </c>
      <c r="O134" s="3">
        <v>1.25</v>
      </c>
      <c r="P134" s="3">
        <v>20.02789956157832</v>
      </c>
      <c r="Q134" s="3">
        <v>80.643405097748087</v>
      </c>
      <c r="R134" s="3">
        <v>0</v>
      </c>
      <c r="S134" s="3">
        <v>0</v>
      </c>
      <c r="T134" s="3">
        <v>0</v>
      </c>
      <c r="U134" s="3">
        <v>0</v>
      </c>
      <c r="V134" s="3">
        <v>0</v>
      </c>
      <c r="W134" s="3">
        <v>0</v>
      </c>
      <c r="X134" s="3">
        <v>0</v>
      </c>
      <c r="Y134" s="3">
        <v>0</v>
      </c>
      <c r="Z134" s="3">
        <f t="shared" si="8"/>
        <v>100.67130465932641</v>
      </c>
      <c r="AA134" s="3">
        <v>20.031888388417908</v>
      </c>
      <c r="AB134" s="3">
        <v>81.496564507073501</v>
      </c>
      <c r="AC134" s="3">
        <v>0</v>
      </c>
      <c r="AD134" s="3">
        <v>0</v>
      </c>
      <c r="AE134" s="3">
        <v>0</v>
      </c>
      <c r="AF134" s="3">
        <v>0</v>
      </c>
      <c r="AG134" s="3">
        <v>0</v>
      </c>
      <c r="AH134" s="3">
        <v>0</v>
      </c>
      <c r="AI134" s="3">
        <v>0</v>
      </c>
      <c r="AJ134" s="3">
        <v>0</v>
      </c>
      <c r="AK134" s="3">
        <f t="shared" si="9"/>
        <v>101.52845289549141</v>
      </c>
      <c r="AL134" s="18">
        <v>20</v>
      </c>
      <c r="AM134" s="18">
        <v>80</v>
      </c>
      <c r="AN134" s="18">
        <v>0</v>
      </c>
      <c r="AO134" s="18">
        <v>0</v>
      </c>
      <c r="AP134" s="18">
        <v>0</v>
      </c>
      <c r="AQ134" s="18">
        <v>0</v>
      </c>
      <c r="AR134" s="18">
        <v>0</v>
      </c>
      <c r="AS134" s="18">
        <v>0</v>
      </c>
      <c r="AT134" s="18">
        <v>0</v>
      </c>
      <c r="AU134" s="18">
        <v>0</v>
      </c>
      <c r="AV134" s="22">
        <f t="array" ref="AV134">IF(ISNUMBER(AL134),SUM(ABS(AL134:AU134*AK134/100-AA134:AJ134))/2*0.005,0)</f>
        <v>1.3690109534018635E-3</v>
      </c>
      <c r="AW134" s="3">
        <f t="array" ref="AW134:BF134">IF(AV134=0,AA134:AJ134,AL134:AU134*(AK134-AV134)/100)</f>
        <v>20.305416776907602</v>
      </c>
      <c r="AX134" s="3">
        <v>81.22166710763041</v>
      </c>
      <c r="AY134" s="3">
        <v>0</v>
      </c>
      <c r="AZ134" s="3">
        <v>0</v>
      </c>
      <c r="BA134" s="3">
        <v>0</v>
      </c>
      <c r="BB134" s="3">
        <v>0</v>
      </c>
      <c r="BC134" s="3">
        <v>0</v>
      </c>
      <c r="BD134" s="3">
        <v>0</v>
      </c>
      <c r="BE134" s="3">
        <v>0</v>
      </c>
      <c r="BF134" s="3">
        <v>0</v>
      </c>
      <c r="BG134" s="3">
        <f t="shared" si="12"/>
        <v>101.52708388453802</v>
      </c>
      <c r="BH134" s="3">
        <v>20.341835419990939</v>
      </c>
      <c r="BI134" s="3">
        <v>81.291019592352711</v>
      </c>
      <c r="BJ134" s="3">
        <v>0</v>
      </c>
      <c r="BK134" s="3">
        <v>0</v>
      </c>
      <c r="BL134" s="3">
        <v>0</v>
      </c>
      <c r="BM134" s="3">
        <v>0</v>
      </c>
      <c r="BN134" s="3">
        <v>0</v>
      </c>
      <c r="BO134" s="3">
        <v>0</v>
      </c>
      <c r="BP134" s="3">
        <v>0</v>
      </c>
      <c r="BQ134" s="3">
        <v>0</v>
      </c>
      <c r="BR134" s="3">
        <f t="shared" si="10"/>
        <v>101.63285501234365</v>
      </c>
      <c r="BS134" s="3">
        <v>20.313481607179323</v>
      </c>
      <c r="BT134" s="3">
        <v>81.062674031700041</v>
      </c>
      <c r="BU134" s="3">
        <v>0</v>
      </c>
      <c r="BV134" s="3">
        <v>0</v>
      </c>
      <c r="BW134" s="3">
        <v>0</v>
      </c>
      <c r="BX134" s="3">
        <v>0</v>
      </c>
      <c r="BY134" s="3">
        <v>0</v>
      </c>
      <c r="BZ134" s="3">
        <v>0</v>
      </c>
      <c r="CA134" s="3">
        <v>0</v>
      </c>
      <c r="CB134" s="3">
        <v>0</v>
      </c>
      <c r="CC134" s="3">
        <f t="shared" si="11"/>
        <v>101.37615563887937</v>
      </c>
      <c r="CD134" s="20"/>
      <c r="CE134" s="20"/>
      <c r="CF134" s="20"/>
      <c r="CG134" s="20"/>
      <c r="CH134" s="20"/>
      <c r="CI134" s="20"/>
      <c r="CJ134" s="20"/>
      <c r="CK134" s="20"/>
      <c r="CL134" s="20"/>
      <c r="CM134" s="20"/>
      <c r="CN134" s="22">
        <f t="array" ref="CN134">IF(ISNUMBER(CD134),SUM(ABS(CD134:CM134*CC134/100-BS134:CB134))/2*0.005,0)</f>
        <v>0</v>
      </c>
      <c r="CO134" s="3">
        <f t="array" ref="CO134:CX134">IF(CN134=0,BS134:CB134,CD134:CM134*(CC134-CN134)/100)</f>
        <v>20.313481607179323</v>
      </c>
      <c r="CP134" s="3">
        <v>81.062674031700041</v>
      </c>
      <c r="CQ134" s="3">
        <v>0</v>
      </c>
      <c r="CR134" s="3">
        <v>0</v>
      </c>
      <c r="CS134" s="3">
        <v>0</v>
      </c>
      <c r="CT134" s="3">
        <v>0</v>
      </c>
      <c r="CU134" s="3">
        <v>0</v>
      </c>
      <c r="CV134" s="3">
        <v>0</v>
      </c>
      <c r="CW134" s="3">
        <v>0</v>
      </c>
      <c r="CX134" s="3">
        <v>0</v>
      </c>
      <c r="CY134" s="3">
        <f t="shared" si="13"/>
        <v>101.37615563887937</v>
      </c>
      <c r="CZ134" s="3"/>
      <c r="DA134" s="3"/>
      <c r="DB134" s="3"/>
      <c r="DC134" s="3"/>
      <c r="DD134" s="3"/>
      <c r="DE134" s="3"/>
      <c r="DF134" s="3"/>
      <c r="DG134" s="3"/>
      <c r="DH134" s="3"/>
      <c r="DI134" s="3"/>
      <c r="DJ134" s="3"/>
      <c r="DK134" s="3"/>
      <c r="DL134" s="3"/>
      <c r="DM134" s="3"/>
      <c r="DN134" s="3"/>
      <c r="DO134" s="3"/>
      <c r="DP134" s="3"/>
      <c r="DQ134" s="3"/>
      <c r="DR134" s="3"/>
      <c r="DS134" s="3"/>
      <c r="DT134" s="3"/>
      <c r="DU134" s="3"/>
      <c r="DV134" s="3">
        <v>100</v>
      </c>
      <c r="DW134" s="3">
        <f ca="1"/>
        <v>100.67130465932641</v>
      </c>
      <c r="DX134" s="3">
        <f ca="1"/>
        <v>101.52708388453802</v>
      </c>
      <c r="DY134" s="3">
        <f ca="1"/>
        <v>101.63285501234365</v>
      </c>
      <c r="DZ134" s="3">
        <f ca="1"/>
        <v>101.37615563887937</v>
      </c>
      <c r="EA134" s="3"/>
      <c r="EB134" s="3"/>
      <c r="EC134" s="4">
        <f t="shared" ca="1" si="14"/>
        <v>1.3761556388793617E-2</v>
      </c>
      <c r="ED134" s="32">
        <f t="array" aca="1" ref="ED134" ca="1">STDEV(DW134:DZ134/DV134:DY134)*SQRT(12)</f>
        <v>1.7625561827306513E-2</v>
      </c>
      <c r="EE134" s="7">
        <f t="shared" ca="1" si="15"/>
        <v>0.78077263712941269</v>
      </c>
    </row>
    <row r="135" spans="1:135" x14ac:dyDescent="0.35">
      <c r="A135" s="3" t="s">
        <v>62</v>
      </c>
      <c r="B135" s="3">
        <v>0</v>
      </c>
      <c r="C135" s="3">
        <v>10</v>
      </c>
      <c r="D135" s="3">
        <v>0</v>
      </c>
      <c r="E135" s="3">
        <v>0</v>
      </c>
      <c r="F135" s="3">
        <v>90</v>
      </c>
      <c r="G135" s="3">
        <v>0</v>
      </c>
      <c r="H135" s="3">
        <v>0</v>
      </c>
      <c r="I135" s="3">
        <v>0</v>
      </c>
      <c r="J135" s="3">
        <v>0</v>
      </c>
      <c r="K135" s="3">
        <v>0</v>
      </c>
      <c r="L135" s="3">
        <v>100</v>
      </c>
      <c r="M135" s="4">
        <v>0.12</v>
      </c>
      <c r="N135" s="4">
        <v>0.14000000000000001</v>
      </c>
      <c r="O135" s="3">
        <v>0.86</v>
      </c>
      <c r="P135" s="3">
        <v>0</v>
      </c>
      <c r="Q135" s="3">
        <v>10.080425637218511</v>
      </c>
      <c r="R135" s="3">
        <v>0</v>
      </c>
      <c r="S135" s="3">
        <v>0</v>
      </c>
      <c r="T135" s="3">
        <v>90.444138823719769</v>
      </c>
      <c r="U135" s="3">
        <v>0</v>
      </c>
      <c r="V135" s="3">
        <v>0</v>
      </c>
      <c r="W135" s="3">
        <v>0</v>
      </c>
      <c r="X135" s="3">
        <v>0</v>
      </c>
      <c r="Y135" s="3">
        <v>0</v>
      </c>
      <c r="Z135" s="3">
        <f t="shared" si="8"/>
        <v>100.52456446093828</v>
      </c>
      <c r="AA135" s="3">
        <v>0</v>
      </c>
      <c r="AB135" s="3">
        <v>10.187070563384188</v>
      </c>
      <c r="AC135" s="3">
        <v>0</v>
      </c>
      <c r="AD135" s="3">
        <v>0</v>
      </c>
      <c r="AE135" s="3">
        <v>87.684653345198612</v>
      </c>
      <c r="AF135" s="3">
        <v>0</v>
      </c>
      <c r="AG135" s="3">
        <v>0</v>
      </c>
      <c r="AH135" s="3">
        <v>0</v>
      </c>
      <c r="AI135" s="3">
        <v>0</v>
      </c>
      <c r="AJ135" s="3">
        <v>0</v>
      </c>
      <c r="AK135" s="3">
        <f t="shared" si="9"/>
        <v>97.871723908582794</v>
      </c>
      <c r="AL135" s="18"/>
      <c r="AM135" s="18"/>
      <c r="AN135" s="18"/>
      <c r="AO135" s="18"/>
      <c r="AP135" s="18"/>
      <c r="AQ135" s="18"/>
      <c r="AR135" s="18"/>
      <c r="AS135" s="18"/>
      <c r="AT135" s="18"/>
      <c r="AU135" s="18"/>
      <c r="AV135" s="22">
        <f t="array" ref="AV135">IF(ISNUMBER(AL135),SUM(ABS(AL135:AU135*AK135/100-AA135:AJ135))/2*0.005,0)</f>
        <v>0</v>
      </c>
      <c r="AW135" s="3">
        <f t="array" ref="AW135:BF135">IF(AV135=0,AA135:AJ135,AL135:AU135*(AK135-AV135)/100)</f>
        <v>0</v>
      </c>
      <c r="AX135" s="3">
        <v>10.187070563384188</v>
      </c>
      <c r="AY135" s="3">
        <v>0</v>
      </c>
      <c r="AZ135" s="3">
        <v>0</v>
      </c>
      <c r="BA135" s="3">
        <v>87.684653345198612</v>
      </c>
      <c r="BB135" s="3">
        <v>0</v>
      </c>
      <c r="BC135" s="3">
        <v>0</v>
      </c>
      <c r="BD135" s="3">
        <v>0</v>
      </c>
      <c r="BE135" s="3">
        <v>0</v>
      </c>
      <c r="BF135" s="3">
        <v>0</v>
      </c>
      <c r="BG135" s="3">
        <f t="shared" si="12"/>
        <v>97.871723908582794</v>
      </c>
      <c r="BH135" s="3">
        <v>0</v>
      </c>
      <c r="BI135" s="3">
        <v>10.195768964694713</v>
      </c>
      <c r="BJ135" s="3">
        <v>0</v>
      </c>
      <c r="BK135" s="3">
        <v>0</v>
      </c>
      <c r="BL135" s="3">
        <v>93.22546719521074</v>
      </c>
      <c r="BM135" s="3">
        <v>0</v>
      </c>
      <c r="BN135" s="3">
        <v>0</v>
      </c>
      <c r="BO135" s="3">
        <v>0</v>
      </c>
      <c r="BP135" s="3">
        <v>0</v>
      </c>
      <c r="BQ135" s="3">
        <v>0</v>
      </c>
      <c r="BR135" s="3">
        <f t="shared" si="10"/>
        <v>103.42123615990545</v>
      </c>
      <c r="BS135" s="3">
        <v>0</v>
      </c>
      <c r="BT135" s="3">
        <v>10.167129164232088</v>
      </c>
      <c r="BU135" s="3">
        <v>0</v>
      </c>
      <c r="BV135" s="3">
        <v>0</v>
      </c>
      <c r="BW135" s="3">
        <v>89.839818784887953</v>
      </c>
      <c r="BX135" s="3">
        <v>0</v>
      </c>
      <c r="BY135" s="3">
        <v>0</v>
      </c>
      <c r="BZ135" s="3">
        <v>0</v>
      </c>
      <c r="CA135" s="3">
        <v>0</v>
      </c>
      <c r="CB135" s="3">
        <v>0</v>
      </c>
      <c r="CC135" s="3">
        <f t="shared" si="11"/>
        <v>100.00694794912005</v>
      </c>
      <c r="CD135" s="20"/>
      <c r="CE135" s="20"/>
      <c r="CF135" s="20"/>
      <c r="CG135" s="20"/>
      <c r="CH135" s="20"/>
      <c r="CI135" s="20"/>
      <c r="CJ135" s="20"/>
      <c r="CK135" s="20"/>
      <c r="CL135" s="20"/>
      <c r="CM135" s="20"/>
      <c r="CN135" s="22">
        <f t="array" ref="CN135">IF(ISNUMBER(CD135),SUM(ABS(CD135:CM135*CC135/100-BS135:CB135))/2*0.005,0)</f>
        <v>0</v>
      </c>
      <c r="CO135" s="3">
        <f t="array" ref="CO135:CX135">IF(CN135=0,BS135:CB135,CD135:CM135*(CC135-CN135)/100)</f>
        <v>0</v>
      </c>
      <c r="CP135" s="3">
        <v>10.167129164232088</v>
      </c>
      <c r="CQ135" s="3">
        <v>0</v>
      </c>
      <c r="CR135" s="3">
        <v>0</v>
      </c>
      <c r="CS135" s="3">
        <v>89.839818784887953</v>
      </c>
      <c r="CT135" s="3">
        <v>0</v>
      </c>
      <c r="CU135" s="3">
        <v>0</v>
      </c>
      <c r="CV135" s="3">
        <v>0</v>
      </c>
      <c r="CW135" s="3">
        <v>0</v>
      </c>
      <c r="CX135" s="3">
        <v>0</v>
      </c>
      <c r="CY135" s="3">
        <f t="shared" si="13"/>
        <v>100.00694794912005</v>
      </c>
      <c r="CZ135" s="3"/>
      <c r="DA135" s="3"/>
      <c r="DB135" s="3"/>
      <c r="DC135" s="3"/>
      <c r="DD135" s="3"/>
      <c r="DE135" s="3"/>
      <c r="DF135" s="3"/>
      <c r="DG135" s="3"/>
      <c r="DH135" s="3"/>
      <c r="DI135" s="3"/>
      <c r="DJ135" s="3"/>
      <c r="DK135" s="3"/>
      <c r="DL135" s="3"/>
      <c r="DM135" s="3"/>
      <c r="DN135" s="3"/>
      <c r="DO135" s="3"/>
      <c r="DP135" s="3"/>
      <c r="DQ135" s="3"/>
      <c r="DR135" s="3"/>
      <c r="DS135" s="3"/>
      <c r="DT135" s="3"/>
      <c r="DU135" s="3"/>
      <c r="DV135" s="3">
        <v>100</v>
      </c>
      <c r="DW135" s="3">
        <f ca="1"/>
        <v>100.52456446093828</v>
      </c>
      <c r="DX135" s="3">
        <f ca="1"/>
        <v>97.871723908582794</v>
      </c>
      <c r="DY135" s="3">
        <f ca="1"/>
        <v>103.42123615990545</v>
      </c>
      <c r="DZ135" s="3">
        <f ca="1"/>
        <v>100.00694794912005</v>
      </c>
      <c r="EA135" s="3"/>
      <c r="EB135" s="3"/>
      <c r="EC135" s="4">
        <f t="shared" ca="1" si="14"/>
        <v>6.9479491200397092E-5</v>
      </c>
      <c r="ED135" s="32">
        <f t="array" aca="1" ref="ED135" ca="1">STDEV(DW135:DZ135/DV135:DY135)*SQRT(12)</f>
        <v>0.14180719045395765</v>
      </c>
      <c r="EE135" s="7">
        <f t="shared" ca="1" si="15"/>
        <v>4.8995746250932095E-4</v>
      </c>
    </row>
    <row r="136" spans="1:135" x14ac:dyDescent="0.35">
      <c r="A136" s="3" t="s">
        <v>125</v>
      </c>
      <c r="B136" s="3">
        <v>20</v>
      </c>
      <c r="C136" s="3">
        <v>80</v>
      </c>
      <c r="D136" s="3">
        <v>0</v>
      </c>
      <c r="E136" s="3">
        <v>0</v>
      </c>
      <c r="F136" s="3">
        <v>0</v>
      </c>
      <c r="G136" s="3">
        <v>0</v>
      </c>
      <c r="H136" s="3">
        <v>0</v>
      </c>
      <c r="I136" s="3">
        <v>0</v>
      </c>
      <c r="J136" s="3">
        <v>0</v>
      </c>
      <c r="K136" s="3">
        <v>0</v>
      </c>
      <c r="L136" s="3">
        <v>100</v>
      </c>
      <c r="M136" s="4">
        <v>0.03</v>
      </c>
      <c r="N136" s="4">
        <v>3.5000000000000003E-2</v>
      </c>
      <c r="O136" s="3">
        <v>1</v>
      </c>
      <c r="P136" s="3">
        <v>20.02789956157832</v>
      </c>
      <c r="Q136" s="3">
        <v>80.643405097748087</v>
      </c>
      <c r="R136" s="3">
        <v>0</v>
      </c>
      <c r="S136" s="3">
        <v>0</v>
      </c>
      <c r="T136" s="3">
        <v>0</v>
      </c>
      <c r="U136" s="3">
        <v>0</v>
      </c>
      <c r="V136" s="3">
        <v>0</v>
      </c>
      <c r="W136" s="3">
        <v>0</v>
      </c>
      <c r="X136" s="3">
        <v>0</v>
      </c>
      <c r="Y136" s="3">
        <v>0</v>
      </c>
      <c r="Z136" s="3">
        <f t="shared" si="8"/>
        <v>100.67130465932641</v>
      </c>
      <c r="AA136" s="3">
        <v>20.031888388417908</v>
      </c>
      <c r="AB136" s="3">
        <v>81.496564507073501</v>
      </c>
      <c r="AC136" s="3">
        <v>0</v>
      </c>
      <c r="AD136" s="3">
        <v>0</v>
      </c>
      <c r="AE136" s="3">
        <v>0</v>
      </c>
      <c r="AF136" s="3">
        <v>0</v>
      </c>
      <c r="AG136" s="3">
        <v>0</v>
      </c>
      <c r="AH136" s="3">
        <v>0</v>
      </c>
      <c r="AI136" s="3">
        <v>0</v>
      </c>
      <c r="AJ136" s="3">
        <v>0</v>
      </c>
      <c r="AK136" s="3">
        <f t="shared" si="9"/>
        <v>101.52845289549141</v>
      </c>
      <c r="AL136" s="18"/>
      <c r="AM136" s="18"/>
      <c r="AN136" s="18"/>
      <c r="AO136" s="18"/>
      <c r="AP136" s="18"/>
      <c r="AQ136" s="18"/>
      <c r="AR136" s="18"/>
      <c r="AS136" s="18"/>
      <c r="AT136" s="18"/>
      <c r="AU136" s="18"/>
      <c r="AV136" s="22">
        <f t="array" ref="AV136">IF(ISNUMBER(AL136),SUM(ABS(AL136:AU136*AK136/100-AA136:AJ136))/2*0.005,0)</f>
        <v>0</v>
      </c>
      <c r="AW136" s="3">
        <f t="array" ref="AW136:BF136">IF(AV136=0,AA136:AJ136,AL136:AU136*(AK136-AV136)/100)</f>
        <v>20.031888388417908</v>
      </c>
      <c r="AX136" s="3">
        <v>81.496564507073501</v>
      </c>
      <c r="AY136" s="3">
        <v>0</v>
      </c>
      <c r="AZ136" s="3">
        <v>0</v>
      </c>
      <c r="BA136" s="3">
        <v>0</v>
      </c>
      <c r="BB136" s="3">
        <v>0</v>
      </c>
      <c r="BC136" s="3">
        <v>0</v>
      </c>
      <c r="BD136" s="3">
        <v>0</v>
      </c>
      <c r="BE136" s="3">
        <v>0</v>
      </c>
      <c r="BF136" s="3">
        <v>0</v>
      </c>
      <c r="BG136" s="3">
        <f t="shared" si="12"/>
        <v>101.52845289549141</v>
      </c>
      <c r="BH136" s="3">
        <v>20.067816446507937</v>
      </c>
      <c r="BI136" s="3">
        <v>81.566151717557702</v>
      </c>
      <c r="BJ136" s="3">
        <v>0</v>
      </c>
      <c r="BK136" s="3">
        <v>0</v>
      </c>
      <c r="BL136" s="3">
        <v>0</v>
      </c>
      <c r="BM136" s="3">
        <v>0</v>
      </c>
      <c r="BN136" s="3">
        <v>0</v>
      </c>
      <c r="BO136" s="3">
        <v>0</v>
      </c>
      <c r="BP136" s="3">
        <v>0</v>
      </c>
      <c r="BQ136" s="3">
        <v>0</v>
      </c>
      <c r="BR136" s="3">
        <f t="shared" si="10"/>
        <v>101.63396816406564</v>
      </c>
      <c r="BS136" s="3">
        <v>20.039844579696794</v>
      </c>
      <c r="BT136" s="3">
        <v>81.337033313856708</v>
      </c>
      <c r="BU136" s="3">
        <v>0</v>
      </c>
      <c r="BV136" s="3">
        <v>0</v>
      </c>
      <c r="BW136" s="3">
        <v>0</v>
      </c>
      <c r="BX136" s="3">
        <v>0</v>
      </c>
      <c r="BY136" s="3">
        <v>0</v>
      </c>
      <c r="BZ136" s="3">
        <v>0</v>
      </c>
      <c r="CA136" s="3">
        <v>0</v>
      </c>
      <c r="CB136" s="3">
        <v>0</v>
      </c>
      <c r="CC136" s="3">
        <f t="shared" si="11"/>
        <v>101.3768778935535</v>
      </c>
      <c r="CD136" s="20"/>
      <c r="CE136" s="20"/>
      <c r="CF136" s="20"/>
      <c r="CG136" s="20"/>
      <c r="CH136" s="20"/>
      <c r="CI136" s="20"/>
      <c r="CJ136" s="20"/>
      <c r="CK136" s="20"/>
      <c r="CL136" s="20"/>
      <c r="CM136" s="20"/>
      <c r="CN136" s="22">
        <f t="array" ref="CN136">IF(ISNUMBER(CD136),SUM(ABS(CD136:CM136*CC136/100-BS136:CB136))/2*0.005,0)</f>
        <v>0</v>
      </c>
      <c r="CO136" s="3">
        <f t="array" ref="CO136:CX136">IF(CN136=0,BS136:CB136,CD136:CM136*(CC136-CN136)/100)</f>
        <v>20.039844579696794</v>
      </c>
      <c r="CP136" s="3">
        <v>81.337033313856708</v>
      </c>
      <c r="CQ136" s="3">
        <v>0</v>
      </c>
      <c r="CR136" s="3">
        <v>0</v>
      </c>
      <c r="CS136" s="3">
        <v>0</v>
      </c>
      <c r="CT136" s="3">
        <v>0</v>
      </c>
      <c r="CU136" s="3">
        <v>0</v>
      </c>
      <c r="CV136" s="3">
        <v>0</v>
      </c>
      <c r="CW136" s="3">
        <v>0</v>
      </c>
      <c r="CX136" s="3">
        <v>0</v>
      </c>
      <c r="CY136" s="3">
        <f t="shared" si="13"/>
        <v>101.3768778935535</v>
      </c>
      <c r="CZ136" s="3"/>
      <c r="DA136" s="3"/>
      <c r="DB136" s="3"/>
      <c r="DC136" s="3"/>
      <c r="DD136" s="3"/>
      <c r="DE136" s="3"/>
      <c r="DF136" s="3"/>
      <c r="DG136" s="3"/>
      <c r="DH136" s="3"/>
      <c r="DI136" s="3"/>
      <c r="DJ136" s="3"/>
      <c r="DK136" s="3"/>
      <c r="DL136" s="3"/>
      <c r="DM136" s="3"/>
      <c r="DN136" s="3"/>
      <c r="DO136" s="3"/>
      <c r="DP136" s="3"/>
      <c r="DQ136" s="3"/>
      <c r="DR136" s="3"/>
      <c r="DS136" s="3"/>
      <c r="DT136" s="3"/>
      <c r="DU136" s="3"/>
      <c r="DV136" s="3">
        <v>100</v>
      </c>
      <c r="DW136" s="3">
        <f ca="1"/>
        <v>100.67130465932641</v>
      </c>
      <c r="DX136" s="3">
        <f ca="1"/>
        <v>101.52845289549141</v>
      </c>
      <c r="DY136" s="3">
        <f ca="1"/>
        <v>101.63396816406564</v>
      </c>
      <c r="DZ136" s="3">
        <f ca="1"/>
        <v>101.3768778935535</v>
      </c>
      <c r="EA136" s="3"/>
      <c r="EB136" s="3"/>
      <c r="EC136" s="4">
        <f t="shared" ca="1" si="14"/>
        <v>1.3768778935534964E-2</v>
      </c>
      <c r="ED136" s="32">
        <f t="array" aca="1" ref="ED136" ca="1">STDEV(DW136:DZ136/DV136:DY136)*SQRT(12)</f>
        <v>1.7647749322574392E-2</v>
      </c>
      <c r="EE136" s="7">
        <f t="shared" ca="1" si="15"/>
        <v>0.78020027845264195</v>
      </c>
    </row>
    <row r="137" spans="1:135" x14ac:dyDescent="0.35">
      <c r="A137" s="3" t="s">
        <v>107</v>
      </c>
      <c r="B137" s="3">
        <v>20</v>
      </c>
      <c r="C137" s="3">
        <v>0</v>
      </c>
      <c r="D137" s="3">
        <v>20</v>
      </c>
      <c r="E137" s="3">
        <v>0</v>
      </c>
      <c r="F137" s="3">
        <v>30</v>
      </c>
      <c r="G137" s="3">
        <v>0</v>
      </c>
      <c r="H137" s="3">
        <v>30</v>
      </c>
      <c r="I137" s="3">
        <v>0</v>
      </c>
      <c r="J137" s="3">
        <v>0</v>
      </c>
      <c r="K137" s="3">
        <v>0</v>
      </c>
      <c r="L137" s="3">
        <v>100</v>
      </c>
      <c r="M137" s="4">
        <v>0.05</v>
      </c>
      <c r="N137" s="4">
        <v>0.08</v>
      </c>
      <c r="O137" s="3">
        <v>1.5</v>
      </c>
      <c r="P137" s="3">
        <v>20.02789956157832</v>
      </c>
      <c r="Q137" s="3">
        <v>0</v>
      </c>
      <c r="R137" s="3">
        <v>20.26285203397407</v>
      </c>
      <c r="S137" s="3">
        <v>0</v>
      </c>
      <c r="T137" s="3">
        <v>30.148046274573257</v>
      </c>
      <c r="U137" s="3">
        <v>0</v>
      </c>
      <c r="V137" s="3">
        <v>30.333078101071973</v>
      </c>
      <c r="W137" s="3">
        <v>0</v>
      </c>
      <c r="X137" s="3">
        <v>0</v>
      </c>
      <c r="Y137" s="3">
        <v>0</v>
      </c>
      <c r="Z137" s="3">
        <f t="shared" si="8"/>
        <v>100.77187597119763</v>
      </c>
      <c r="AA137" s="3">
        <v>20.031888388417908</v>
      </c>
      <c r="AB137" s="3">
        <v>0</v>
      </c>
      <c r="AC137" s="3">
        <v>20.667461699189204</v>
      </c>
      <c r="AD137" s="3">
        <v>0</v>
      </c>
      <c r="AE137" s="3">
        <v>29.228217781732873</v>
      </c>
      <c r="AF137" s="3">
        <v>0</v>
      </c>
      <c r="AG137" s="3">
        <v>29.896630934150075</v>
      </c>
      <c r="AH137" s="3">
        <v>0</v>
      </c>
      <c r="AI137" s="3">
        <v>0</v>
      </c>
      <c r="AJ137" s="3">
        <v>0</v>
      </c>
      <c r="AK137" s="3">
        <f t="shared" si="9"/>
        <v>99.824198803490049</v>
      </c>
      <c r="AL137" s="18"/>
      <c r="AM137" s="18"/>
      <c r="AN137" s="18"/>
      <c r="AO137" s="18"/>
      <c r="AP137" s="18"/>
      <c r="AQ137" s="18"/>
      <c r="AR137" s="18"/>
      <c r="AS137" s="18"/>
      <c r="AT137" s="18"/>
      <c r="AU137" s="18"/>
      <c r="AV137" s="22">
        <f t="array" ref="AV137">IF(ISNUMBER(AL137),SUM(ABS(AL137:AU137*AK137/100-AA137:AJ137))/2*0.005,0)</f>
        <v>0</v>
      </c>
      <c r="AW137" s="3">
        <f t="array" ref="AW137:BF137">IF(AV137=0,AA137:AJ137,AL137:AU137*(AK137-AV137)/100)</f>
        <v>20.031888388417908</v>
      </c>
      <c r="AX137" s="3">
        <v>0</v>
      </c>
      <c r="AY137" s="3">
        <v>20.667461699189204</v>
      </c>
      <c r="AZ137" s="3">
        <v>0</v>
      </c>
      <c r="BA137" s="3">
        <v>29.228217781732873</v>
      </c>
      <c r="BB137" s="3">
        <v>0</v>
      </c>
      <c r="BC137" s="3">
        <v>29.896630934150075</v>
      </c>
      <c r="BD137" s="3">
        <v>0</v>
      </c>
      <c r="BE137" s="3">
        <v>0</v>
      </c>
      <c r="BF137" s="3">
        <v>0</v>
      </c>
      <c r="BG137" s="3">
        <f t="shared" si="12"/>
        <v>99.824198803490049</v>
      </c>
      <c r="BH137" s="3">
        <v>20.067816446507937</v>
      </c>
      <c r="BI137" s="3">
        <v>0</v>
      </c>
      <c r="BJ137" s="3">
        <v>20.745016534084492</v>
      </c>
      <c r="BK137" s="3">
        <v>0</v>
      </c>
      <c r="BL137" s="3">
        <v>31.075155731736917</v>
      </c>
      <c r="BM137" s="3">
        <v>0</v>
      </c>
      <c r="BN137" s="3">
        <v>30.528330781010713</v>
      </c>
      <c r="BO137" s="3">
        <v>0</v>
      </c>
      <c r="BP137" s="3">
        <v>0</v>
      </c>
      <c r="BQ137" s="3">
        <v>0</v>
      </c>
      <c r="BR137" s="3">
        <f t="shared" si="10"/>
        <v>102.41631949334005</v>
      </c>
      <c r="BS137" s="3">
        <v>20.039844579696794</v>
      </c>
      <c r="BT137" s="3">
        <v>0</v>
      </c>
      <c r="BU137" s="3">
        <v>20.726923898000344</v>
      </c>
      <c r="BV137" s="3">
        <v>0</v>
      </c>
      <c r="BW137" s="3">
        <v>29.946606261629324</v>
      </c>
      <c r="BX137" s="3">
        <v>0</v>
      </c>
      <c r="BY137" s="3">
        <v>29.081163859111786</v>
      </c>
      <c r="BZ137" s="3">
        <v>0</v>
      </c>
      <c r="CA137" s="3">
        <v>0</v>
      </c>
      <c r="CB137" s="3">
        <v>0</v>
      </c>
      <c r="CC137" s="3">
        <f t="shared" si="11"/>
        <v>99.794538598438251</v>
      </c>
      <c r="CD137" s="20"/>
      <c r="CE137" s="20"/>
      <c r="CF137" s="20"/>
      <c r="CG137" s="20"/>
      <c r="CH137" s="20"/>
      <c r="CI137" s="20"/>
      <c r="CJ137" s="20"/>
      <c r="CK137" s="20"/>
      <c r="CL137" s="20"/>
      <c r="CM137" s="20"/>
      <c r="CN137" s="22">
        <f t="array" ref="CN137">IF(ISNUMBER(CD137),SUM(ABS(CD137:CM137*CC137/100-BS137:CB137))/2*0.005,0)</f>
        <v>0</v>
      </c>
      <c r="CO137" s="3">
        <f t="array" ref="CO137:CX137">IF(CN137=0,BS137:CB137,CD137:CM137*(CC137-CN137)/100)</f>
        <v>20.039844579696794</v>
      </c>
      <c r="CP137" s="3">
        <v>0</v>
      </c>
      <c r="CQ137" s="3">
        <v>20.726923898000344</v>
      </c>
      <c r="CR137" s="3">
        <v>0</v>
      </c>
      <c r="CS137" s="3">
        <v>29.946606261629324</v>
      </c>
      <c r="CT137" s="3">
        <v>0</v>
      </c>
      <c r="CU137" s="3">
        <v>29.081163859111786</v>
      </c>
      <c r="CV137" s="3">
        <v>0</v>
      </c>
      <c r="CW137" s="3">
        <v>0</v>
      </c>
      <c r="CX137" s="3">
        <v>0</v>
      </c>
      <c r="CY137" s="3">
        <f t="shared" si="13"/>
        <v>99.794538598438251</v>
      </c>
      <c r="CZ137" s="3"/>
      <c r="DA137" s="3"/>
      <c r="DB137" s="3"/>
      <c r="DC137" s="3"/>
      <c r="DD137" s="3"/>
      <c r="DE137" s="3"/>
      <c r="DF137" s="3"/>
      <c r="DG137" s="3"/>
      <c r="DH137" s="3"/>
      <c r="DI137" s="3"/>
      <c r="DJ137" s="3"/>
      <c r="DK137" s="3"/>
      <c r="DL137" s="3"/>
      <c r="DM137" s="3"/>
      <c r="DN137" s="3"/>
      <c r="DO137" s="3"/>
      <c r="DP137" s="3"/>
      <c r="DQ137" s="3"/>
      <c r="DR137" s="3"/>
      <c r="DS137" s="3"/>
      <c r="DT137" s="3"/>
      <c r="DU137" s="3"/>
      <c r="DV137" s="3">
        <v>100</v>
      </c>
      <c r="DW137" s="3">
        <f ca="1"/>
        <v>100.77187597119763</v>
      </c>
      <c r="DX137" s="3">
        <f ca="1"/>
        <v>99.824198803490049</v>
      </c>
      <c r="DY137" s="3">
        <f ca="1"/>
        <v>102.41631949334005</v>
      </c>
      <c r="DZ137" s="3">
        <f ca="1"/>
        <v>99.794538598438251</v>
      </c>
      <c r="EA137" s="3"/>
      <c r="EB137" s="3"/>
      <c r="EC137" s="4">
        <f t="shared" ca="1" si="14"/>
        <v>-2.0546140156174619E-3</v>
      </c>
      <c r="ED137" s="32">
        <f t="array" aca="1" ref="ED137" ca="1">STDEV(DW137:DZ137/DV137:DY137)*SQRT(12)</f>
        <v>7.6868276288730789E-2</v>
      </c>
      <c r="EE137" s="7">
        <f t="shared" ca="1" si="15"/>
        <v>-2.6729024180273925E-2</v>
      </c>
    </row>
    <row r="138" spans="1:135" x14ac:dyDescent="0.35">
      <c r="A138" s="3" t="s">
        <v>127</v>
      </c>
      <c r="B138" s="3">
        <v>20</v>
      </c>
      <c r="C138" s="3">
        <v>30</v>
      </c>
      <c r="D138" s="3">
        <v>50</v>
      </c>
      <c r="E138" s="3">
        <v>0</v>
      </c>
      <c r="F138" s="3">
        <v>0</v>
      </c>
      <c r="G138" s="3">
        <v>0</v>
      </c>
      <c r="H138" s="3">
        <v>0</v>
      </c>
      <c r="I138" s="3">
        <v>0</v>
      </c>
      <c r="J138" s="3">
        <v>0</v>
      </c>
      <c r="K138" s="3">
        <v>0</v>
      </c>
      <c r="L138" s="3">
        <v>100</v>
      </c>
      <c r="M138" s="4">
        <v>0.1</v>
      </c>
      <c r="N138" s="4">
        <v>0.03</v>
      </c>
      <c r="O138" s="3">
        <v>3</v>
      </c>
      <c r="P138" s="3">
        <v>20.02789956157832</v>
      </c>
      <c r="Q138" s="3">
        <v>30.241276911655532</v>
      </c>
      <c r="R138" s="3">
        <v>50.657130084935176</v>
      </c>
      <c r="S138" s="3">
        <v>0</v>
      </c>
      <c r="T138" s="3">
        <v>0</v>
      </c>
      <c r="U138" s="3">
        <v>0</v>
      </c>
      <c r="V138" s="3">
        <v>0</v>
      </c>
      <c r="W138" s="3">
        <v>0</v>
      </c>
      <c r="X138" s="3">
        <v>0</v>
      </c>
      <c r="Y138" s="3">
        <v>0</v>
      </c>
      <c r="Z138" s="3">
        <f t="shared" si="8"/>
        <v>100.92630655816903</v>
      </c>
      <c r="AA138" s="3">
        <v>20.031888388417908</v>
      </c>
      <c r="AB138" s="3">
        <v>30.561211690152565</v>
      </c>
      <c r="AC138" s="3">
        <v>51.668654247973016</v>
      </c>
      <c r="AD138" s="3">
        <v>0</v>
      </c>
      <c r="AE138" s="3">
        <v>0</v>
      </c>
      <c r="AF138" s="3">
        <v>0</v>
      </c>
      <c r="AG138" s="3">
        <v>0</v>
      </c>
      <c r="AH138" s="3">
        <v>0</v>
      </c>
      <c r="AI138" s="3">
        <v>0</v>
      </c>
      <c r="AJ138" s="3">
        <v>0</v>
      </c>
      <c r="AK138" s="3">
        <f t="shared" si="9"/>
        <v>102.2617543265435</v>
      </c>
      <c r="AL138" s="18"/>
      <c r="AM138" s="18"/>
      <c r="AN138" s="18"/>
      <c r="AO138" s="18"/>
      <c r="AP138" s="18"/>
      <c r="AQ138" s="18"/>
      <c r="AR138" s="18"/>
      <c r="AS138" s="18"/>
      <c r="AT138" s="18"/>
      <c r="AU138" s="18"/>
      <c r="AV138" s="22">
        <f t="array" ref="AV138">IF(ISNUMBER(AL138),SUM(ABS(AL138:AU138*AK138/100-AA138:AJ138))/2*0.005,0)</f>
        <v>0</v>
      </c>
      <c r="AW138" s="3">
        <f t="array" ref="AW138:BF138">IF(AV138=0,AA138:AJ138,AL138:AU138*(AK138-AV138)/100)</f>
        <v>20.031888388417908</v>
      </c>
      <c r="AX138" s="3">
        <v>30.561211690152565</v>
      </c>
      <c r="AY138" s="3">
        <v>51.668654247973016</v>
      </c>
      <c r="AZ138" s="3">
        <v>0</v>
      </c>
      <c r="BA138" s="3">
        <v>0</v>
      </c>
      <c r="BB138" s="3">
        <v>0</v>
      </c>
      <c r="BC138" s="3">
        <v>0</v>
      </c>
      <c r="BD138" s="3">
        <v>0</v>
      </c>
      <c r="BE138" s="3">
        <v>0</v>
      </c>
      <c r="BF138" s="3">
        <v>0</v>
      </c>
      <c r="BG138" s="3">
        <f t="shared" si="12"/>
        <v>102.2617543265435</v>
      </c>
      <c r="BH138" s="3">
        <v>20.067816446507937</v>
      </c>
      <c r="BI138" s="3">
        <v>30.58730689408414</v>
      </c>
      <c r="BJ138" s="3">
        <v>51.862541335211233</v>
      </c>
      <c r="BK138" s="3">
        <v>0</v>
      </c>
      <c r="BL138" s="3">
        <v>0</v>
      </c>
      <c r="BM138" s="3">
        <v>0</v>
      </c>
      <c r="BN138" s="3">
        <v>0</v>
      </c>
      <c r="BO138" s="3">
        <v>0</v>
      </c>
      <c r="BP138" s="3">
        <v>0</v>
      </c>
      <c r="BQ138" s="3">
        <v>0</v>
      </c>
      <c r="BR138" s="3">
        <f t="shared" si="10"/>
        <v>102.5176646758033</v>
      </c>
      <c r="BS138" s="3">
        <v>20.039844579696794</v>
      </c>
      <c r="BT138" s="3">
        <v>30.501387492696267</v>
      </c>
      <c r="BU138" s="3">
        <v>51.817309745000863</v>
      </c>
      <c r="BV138" s="3">
        <v>0</v>
      </c>
      <c r="BW138" s="3">
        <v>0</v>
      </c>
      <c r="BX138" s="3">
        <v>0</v>
      </c>
      <c r="BY138" s="3">
        <v>0</v>
      </c>
      <c r="BZ138" s="3">
        <v>0</v>
      </c>
      <c r="CA138" s="3">
        <v>0</v>
      </c>
      <c r="CB138" s="3">
        <v>0</v>
      </c>
      <c r="CC138" s="3">
        <f t="shared" si="11"/>
        <v>102.35854181739393</v>
      </c>
      <c r="CD138" s="20"/>
      <c r="CE138" s="20"/>
      <c r="CF138" s="20"/>
      <c r="CG138" s="20"/>
      <c r="CH138" s="20"/>
      <c r="CI138" s="20"/>
      <c r="CJ138" s="20"/>
      <c r="CK138" s="20"/>
      <c r="CL138" s="20"/>
      <c r="CM138" s="20"/>
      <c r="CN138" s="22">
        <f t="array" ref="CN138">IF(ISNUMBER(CD138),SUM(ABS(CD138:CM138*CC138/100-BS138:CB138))/2*0.005,0)</f>
        <v>0</v>
      </c>
      <c r="CO138" s="3">
        <f t="array" ref="CO138:CX138">IF(CN138=0,BS138:CB138,CD138:CM138*(CC138-CN138)/100)</f>
        <v>20.039844579696794</v>
      </c>
      <c r="CP138" s="3">
        <v>30.501387492696267</v>
      </c>
      <c r="CQ138" s="3">
        <v>51.817309745000863</v>
      </c>
      <c r="CR138" s="3">
        <v>0</v>
      </c>
      <c r="CS138" s="3">
        <v>0</v>
      </c>
      <c r="CT138" s="3">
        <v>0</v>
      </c>
      <c r="CU138" s="3">
        <v>0</v>
      </c>
      <c r="CV138" s="3">
        <v>0</v>
      </c>
      <c r="CW138" s="3">
        <v>0</v>
      </c>
      <c r="CX138" s="3">
        <v>0</v>
      </c>
      <c r="CY138" s="3">
        <f t="shared" si="13"/>
        <v>102.35854181739393</v>
      </c>
      <c r="CZ138" s="3"/>
      <c r="DA138" s="3"/>
      <c r="DB138" s="3"/>
      <c r="DC138" s="3"/>
      <c r="DD138" s="3"/>
      <c r="DE138" s="3"/>
      <c r="DF138" s="3"/>
      <c r="DG138" s="3"/>
      <c r="DH138" s="3"/>
      <c r="DI138" s="3"/>
      <c r="DJ138" s="3"/>
      <c r="DK138" s="3"/>
      <c r="DL138" s="3"/>
      <c r="DM138" s="3"/>
      <c r="DN138" s="3"/>
      <c r="DO138" s="3"/>
      <c r="DP138" s="3"/>
      <c r="DQ138" s="3"/>
      <c r="DR138" s="3"/>
      <c r="DS138" s="3"/>
      <c r="DT138" s="3"/>
      <c r="DU138" s="3"/>
      <c r="DV138" s="3">
        <v>100</v>
      </c>
      <c r="DW138" s="3">
        <f ca="1"/>
        <v>100.92630655816903</v>
      </c>
      <c r="DX138" s="3">
        <f ca="1"/>
        <v>102.2617543265435</v>
      </c>
      <c r="DY138" s="3">
        <f ca="1"/>
        <v>102.5176646758033</v>
      </c>
      <c r="DZ138" s="3">
        <f ca="1"/>
        <v>102.35854181739393</v>
      </c>
      <c r="EA138" s="3"/>
      <c r="EB138" s="3"/>
      <c r="EC138" s="4">
        <f t="shared" ca="1" si="14"/>
        <v>2.3585418173939221E-2</v>
      </c>
      <c r="ED138" s="32">
        <f t="array" aca="1" ref="ED138" ca="1">STDEV(DW138:DZ138/DV138:DY138)*SQRT(12)</f>
        <v>2.2990316479554136E-2</v>
      </c>
      <c r="EE138" s="7">
        <f t="shared" ca="1" si="15"/>
        <v>1.0258848848346356</v>
      </c>
    </row>
    <row r="139" spans="1:135" x14ac:dyDescent="0.35">
      <c r="A139" s="3" t="s">
        <v>24</v>
      </c>
      <c r="B139" s="3">
        <v>10</v>
      </c>
      <c r="C139" s="3">
        <v>20</v>
      </c>
      <c r="D139" s="3">
        <v>0</v>
      </c>
      <c r="E139" s="3">
        <v>40</v>
      </c>
      <c r="F139" s="3">
        <v>0</v>
      </c>
      <c r="G139" s="3">
        <v>0</v>
      </c>
      <c r="H139" s="3">
        <v>0</v>
      </c>
      <c r="I139" s="3">
        <v>10</v>
      </c>
      <c r="J139" s="3">
        <v>0</v>
      </c>
      <c r="K139" s="3">
        <v>20</v>
      </c>
      <c r="L139" s="3">
        <v>100</v>
      </c>
      <c r="M139" s="4">
        <v>0.23</v>
      </c>
      <c r="N139" s="4">
        <v>0.4</v>
      </c>
      <c r="O139" s="3">
        <v>0.5</v>
      </c>
      <c r="P139" s="3">
        <v>10.01394978078916</v>
      </c>
      <c r="Q139" s="3">
        <v>20.160851274437022</v>
      </c>
      <c r="R139" s="3">
        <v>0</v>
      </c>
      <c r="S139" s="3">
        <v>40.024622960911046</v>
      </c>
      <c r="T139" s="3">
        <v>0</v>
      </c>
      <c r="U139" s="3">
        <v>0</v>
      </c>
      <c r="V139" s="3">
        <v>0</v>
      </c>
      <c r="W139" s="3">
        <v>10.166666666666666</v>
      </c>
      <c r="X139" s="3">
        <v>0</v>
      </c>
      <c r="Y139" s="3">
        <v>20.156059497683493</v>
      </c>
      <c r="Z139" s="3">
        <f t="shared" si="8"/>
        <v>100.52215018048739</v>
      </c>
      <c r="AA139" s="3">
        <v>10.015944194208954</v>
      </c>
      <c r="AB139" s="3">
        <v>20.374141126768375</v>
      </c>
      <c r="AC139" s="3">
        <v>0</v>
      </c>
      <c r="AD139" s="3">
        <v>40.865907458705237</v>
      </c>
      <c r="AE139" s="3">
        <v>0</v>
      </c>
      <c r="AF139" s="3">
        <v>0</v>
      </c>
      <c r="AG139" s="3">
        <v>0</v>
      </c>
      <c r="AH139" s="3">
        <v>10.328869047619047</v>
      </c>
      <c r="AI139" s="3">
        <v>0</v>
      </c>
      <c r="AJ139" s="3">
        <v>20.751036332601807</v>
      </c>
      <c r="AK139" s="3">
        <f t="shared" si="9"/>
        <v>102.33589815990342</v>
      </c>
      <c r="AL139" s="18">
        <v>10</v>
      </c>
      <c r="AM139" s="18">
        <v>10</v>
      </c>
      <c r="AN139" s="18">
        <v>20</v>
      </c>
      <c r="AO139" s="18">
        <v>20</v>
      </c>
      <c r="AP139" s="18">
        <v>0</v>
      </c>
      <c r="AQ139" s="18">
        <v>0</v>
      </c>
      <c r="AR139" s="18">
        <v>0</v>
      </c>
      <c r="AS139" s="18">
        <v>20</v>
      </c>
      <c r="AT139" s="18">
        <v>20</v>
      </c>
      <c r="AU139" s="18">
        <v>0</v>
      </c>
      <c r="AV139" s="22">
        <f t="array" ref="AV139">IF(ISNUMBER(AL139),SUM(ABS(AL139:AU139*AK139/100-AA139:AJ139))/2*0.005,0)</f>
        <v>0.25645157735052193</v>
      </c>
      <c r="AW139" s="3">
        <f t="array" ref="AW139:BF139">IF(AV139=0,AA139:AJ139,AL139:AU139*(AK139-AV139)/100)</f>
        <v>10.207944658255292</v>
      </c>
      <c r="AX139" s="3">
        <v>10.207944658255292</v>
      </c>
      <c r="AY139" s="3">
        <v>20.415889316510583</v>
      </c>
      <c r="AZ139" s="3">
        <v>20.415889316510583</v>
      </c>
      <c r="BA139" s="3">
        <v>0</v>
      </c>
      <c r="BB139" s="3">
        <v>0</v>
      </c>
      <c r="BC139" s="3">
        <v>0</v>
      </c>
      <c r="BD139" s="3">
        <v>20.415889316510583</v>
      </c>
      <c r="BE139" s="3">
        <v>20.415889316510583</v>
      </c>
      <c r="BF139" s="3">
        <v>0</v>
      </c>
      <c r="BG139" s="3">
        <f t="shared" si="12"/>
        <v>102.07944658255292</v>
      </c>
      <c r="BH139" s="3">
        <v>10.226253048435504</v>
      </c>
      <c r="BI139" s="3">
        <v>10.216660883262341</v>
      </c>
      <c r="BJ139" s="3">
        <v>20.492500123789572</v>
      </c>
      <c r="BK139" s="3">
        <v>20.951145061422626</v>
      </c>
      <c r="BL139" s="3">
        <v>0</v>
      </c>
      <c r="BM139" s="3">
        <v>0</v>
      </c>
      <c r="BN139" s="3">
        <v>0</v>
      </c>
      <c r="BO139" s="3">
        <v>20.602721071141385</v>
      </c>
      <c r="BP139" s="3">
        <v>20.681894389038408</v>
      </c>
      <c r="BQ139" s="3">
        <v>0</v>
      </c>
      <c r="BR139" s="3">
        <f t="shared" si="10"/>
        <v>103.17117457708983</v>
      </c>
      <c r="BS139" s="3">
        <v>10.211999011928325</v>
      </c>
      <c r="BT139" s="3">
        <v>10.1879623976352</v>
      </c>
      <c r="BU139" s="3">
        <v>20.474627718309204</v>
      </c>
      <c r="BV139" s="3">
        <v>20.533233845202837</v>
      </c>
      <c r="BW139" s="3">
        <v>0</v>
      </c>
      <c r="BX139" s="3">
        <v>0</v>
      </c>
      <c r="BY139" s="3">
        <v>0</v>
      </c>
      <c r="BZ139" s="3">
        <v>20.066333130427157</v>
      </c>
      <c r="CA139" s="3">
        <v>20.633126792408309</v>
      </c>
      <c r="CB139" s="3">
        <v>0</v>
      </c>
      <c r="CC139" s="3">
        <f t="shared" si="11"/>
        <v>102.10728289591103</v>
      </c>
      <c r="CD139" s="20"/>
      <c r="CE139" s="20"/>
      <c r="CF139" s="20"/>
      <c r="CG139" s="20"/>
      <c r="CH139" s="20"/>
      <c r="CI139" s="20"/>
      <c r="CJ139" s="20"/>
      <c r="CK139" s="20"/>
      <c r="CL139" s="20"/>
      <c r="CM139" s="20"/>
      <c r="CN139" s="22">
        <f t="array" ref="CN139">IF(ISNUMBER(CD139),SUM(ABS(CD139:CM139*CC139/100-BS139:CB139))/2*0.005,0)</f>
        <v>0</v>
      </c>
      <c r="CO139" s="3">
        <f t="array" ref="CO139:CX139">IF(CN139=0,BS139:CB139,CD139:CM139*(CC139-CN139)/100)</f>
        <v>10.211999011928325</v>
      </c>
      <c r="CP139" s="3">
        <v>10.1879623976352</v>
      </c>
      <c r="CQ139" s="3">
        <v>20.474627718309204</v>
      </c>
      <c r="CR139" s="3">
        <v>20.533233845202837</v>
      </c>
      <c r="CS139" s="3">
        <v>0</v>
      </c>
      <c r="CT139" s="3">
        <v>0</v>
      </c>
      <c r="CU139" s="3">
        <v>0</v>
      </c>
      <c r="CV139" s="3">
        <v>20.066333130427157</v>
      </c>
      <c r="CW139" s="3">
        <v>20.633126792408309</v>
      </c>
      <c r="CX139" s="3">
        <v>0</v>
      </c>
      <c r="CY139" s="3">
        <f t="shared" si="13"/>
        <v>102.10728289591103</v>
      </c>
      <c r="CZ139" s="3"/>
      <c r="DA139" s="3"/>
      <c r="DB139" s="3"/>
      <c r="DC139" s="3"/>
      <c r="DD139" s="3"/>
      <c r="DE139" s="3"/>
      <c r="DF139" s="3"/>
      <c r="DG139" s="3"/>
      <c r="DH139" s="3"/>
      <c r="DI139" s="3"/>
      <c r="DJ139" s="3"/>
      <c r="DK139" s="3"/>
      <c r="DL139" s="3"/>
      <c r="DM139" s="3"/>
      <c r="DN139" s="3"/>
      <c r="DO139" s="3"/>
      <c r="DP139" s="3"/>
      <c r="DQ139" s="3"/>
      <c r="DR139" s="3"/>
      <c r="DS139" s="3"/>
      <c r="DT139" s="3"/>
      <c r="DU139" s="3"/>
      <c r="DV139" s="3">
        <v>100</v>
      </c>
      <c r="DW139" s="3">
        <f ca="1"/>
        <v>100.52215018048739</v>
      </c>
      <c r="DX139" s="3">
        <f ca="1"/>
        <v>102.07944658255292</v>
      </c>
      <c r="DY139" s="3">
        <f ca="1"/>
        <v>103.17117457708983</v>
      </c>
      <c r="DZ139" s="3">
        <f ca="1"/>
        <v>102.10728289591103</v>
      </c>
      <c r="EA139" s="3"/>
      <c r="EB139" s="3"/>
      <c r="EC139" s="4">
        <f t="shared" ca="1" si="14"/>
        <v>2.1072828959110224E-2</v>
      </c>
      <c r="ED139" s="32">
        <f t="array" aca="1" ref="ED139" ca="1">STDEV(DW139:DZ139/DV139:DY139)*SQRT(12)</f>
        <v>3.881846408057793E-2</v>
      </c>
      <c r="EE139" s="7">
        <f t="shared" ca="1" si="15"/>
        <v>0.54285581509273595</v>
      </c>
    </row>
    <row r="140" spans="1:135" x14ac:dyDescent="0.35">
      <c r="A140" s="3" t="s">
        <v>61</v>
      </c>
      <c r="B140" s="3">
        <v>0</v>
      </c>
      <c r="C140" s="3">
        <v>10</v>
      </c>
      <c r="D140" s="3">
        <v>0</v>
      </c>
      <c r="E140" s="3">
        <v>0</v>
      </c>
      <c r="F140" s="3">
        <v>90</v>
      </c>
      <c r="G140" s="3">
        <v>0</v>
      </c>
      <c r="H140" s="3">
        <v>0</v>
      </c>
      <c r="I140" s="3">
        <v>0</v>
      </c>
      <c r="J140" s="3">
        <v>0</v>
      </c>
      <c r="K140" s="3">
        <v>0</v>
      </c>
      <c r="L140" s="3">
        <v>100</v>
      </c>
      <c r="M140" s="4">
        <v>0.17</v>
      </c>
      <c r="N140" s="4">
        <v>0.14000000000000001</v>
      </c>
      <c r="O140" s="3">
        <v>0.8</v>
      </c>
      <c r="P140" s="3">
        <v>0</v>
      </c>
      <c r="Q140" s="3">
        <v>10.080425637218511</v>
      </c>
      <c r="R140" s="3">
        <v>0</v>
      </c>
      <c r="S140" s="3">
        <v>0</v>
      </c>
      <c r="T140" s="3">
        <v>90.444138823719769</v>
      </c>
      <c r="U140" s="3">
        <v>0</v>
      </c>
      <c r="V140" s="3">
        <v>0</v>
      </c>
      <c r="W140" s="3">
        <v>0</v>
      </c>
      <c r="X140" s="3">
        <v>0</v>
      </c>
      <c r="Y140" s="3">
        <v>0</v>
      </c>
      <c r="Z140" s="3">
        <f t="shared" ref="Z140:Z143" si="16">SUM(P140:Y140)</f>
        <v>100.52456446093828</v>
      </c>
      <c r="AA140" s="3">
        <v>0</v>
      </c>
      <c r="AB140" s="3">
        <v>10.187070563384188</v>
      </c>
      <c r="AC140" s="3">
        <v>0</v>
      </c>
      <c r="AD140" s="3">
        <v>0</v>
      </c>
      <c r="AE140" s="3">
        <v>87.684653345198612</v>
      </c>
      <c r="AF140" s="3">
        <v>0</v>
      </c>
      <c r="AG140" s="3">
        <v>0</v>
      </c>
      <c r="AH140" s="3">
        <v>0</v>
      </c>
      <c r="AI140" s="3">
        <v>0</v>
      </c>
      <c r="AJ140" s="3">
        <v>0</v>
      </c>
      <c r="AK140" s="3">
        <f t="shared" ref="AK140:AK143" si="17">SUM(AA140:AJ140)</f>
        <v>97.871723908582794</v>
      </c>
      <c r="AL140" s="18"/>
      <c r="AM140" s="18"/>
      <c r="AN140" s="18"/>
      <c r="AO140" s="18"/>
      <c r="AP140" s="18"/>
      <c r="AQ140" s="18"/>
      <c r="AR140" s="18"/>
      <c r="AS140" s="18"/>
      <c r="AT140" s="18"/>
      <c r="AU140" s="18"/>
      <c r="AV140" s="22">
        <f t="array" ref="AV140">IF(ISNUMBER(AL140),SUM(ABS(AL140:AU140*AK140/100-AA140:AJ140))/2*0.005,0)</f>
        <v>0</v>
      </c>
      <c r="AW140" s="3">
        <f t="array" ref="AW140:BF140">IF(AV140=0,AA140:AJ140,AL140:AU140*(AK140-AV140)/100)</f>
        <v>0</v>
      </c>
      <c r="AX140" s="3">
        <v>10.187070563384188</v>
      </c>
      <c r="AY140" s="3">
        <v>0</v>
      </c>
      <c r="AZ140" s="3">
        <v>0</v>
      </c>
      <c r="BA140" s="3">
        <v>87.684653345198612</v>
      </c>
      <c r="BB140" s="3">
        <v>0</v>
      </c>
      <c r="BC140" s="3">
        <v>0</v>
      </c>
      <c r="BD140" s="3">
        <v>0</v>
      </c>
      <c r="BE140" s="3">
        <v>0</v>
      </c>
      <c r="BF140" s="3">
        <v>0</v>
      </c>
      <c r="BG140" s="3">
        <f t="shared" si="12"/>
        <v>97.871723908582794</v>
      </c>
      <c r="BH140" s="3">
        <v>0</v>
      </c>
      <c r="BI140" s="3">
        <v>10.195768964694713</v>
      </c>
      <c r="BJ140" s="3">
        <v>0</v>
      </c>
      <c r="BK140" s="3">
        <v>0</v>
      </c>
      <c r="BL140" s="3">
        <v>93.22546719521074</v>
      </c>
      <c r="BM140" s="3">
        <v>0</v>
      </c>
      <c r="BN140" s="3">
        <v>0</v>
      </c>
      <c r="BO140" s="3">
        <v>0</v>
      </c>
      <c r="BP140" s="3">
        <v>0</v>
      </c>
      <c r="BQ140" s="3">
        <v>0</v>
      </c>
      <c r="BR140" s="3">
        <f t="shared" ref="BR140:BR143" si="18">SUM(BH140:BQ140)</f>
        <v>103.42123615990545</v>
      </c>
      <c r="BS140" s="3">
        <v>0</v>
      </c>
      <c r="BT140" s="3">
        <v>10.167129164232088</v>
      </c>
      <c r="BU140" s="3">
        <v>0</v>
      </c>
      <c r="BV140" s="3">
        <v>0</v>
      </c>
      <c r="BW140" s="3">
        <v>89.839818784887953</v>
      </c>
      <c r="BX140" s="3">
        <v>0</v>
      </c>
      <c r="BY140" s="3">
        <v>0</v>
      </c>
      <c r="BZ140" s="3">
        <v>0</v>
      </c>
      <c r="CA140" s="3">
        <v>0</v>
      </c>
      <c r="CB140" s="3">
        <v>0</v>
      </c>
      <c r="CC140" s="3">
        <f t="shared" ref="CC140:CC143" si="19">SUM(BS140:CB140)</f>
        <v>100.00694794912005</v>
      </c>
      <c r="CD140" s="20"/>
      <c r="CE140" s="20"/>
      <c r="CF140" s="20"/>
      <c r="CG140" s="20"/>
      <c r="CH140" s="20"/>
      <c r="CI140" s="20"/>
      <c r="CJ140" s="20"/>
      <c r="CK140" s="20"/>
      <c r="CL140" s="20"/>
      <c r="CM140" s="20"/>
      <c r="CN140" s="22">
        <f t="array" ref="CN140">IF(ISNUMBER(CD140),SUM(ABS(CD140:CM140*CC140/100-BS140:CB140))/2*0.005,0)</f>
        <v>0</v>
      </c>
      <c r="CO140" s="3">
        <f t="array" ref="CO140:CX140">IF(CN140=0,BS140:CB140,CD140:CM140*(CC140-CN140)/100)</f>
        <v>0</v>
      </c>
      <c r="CP140" s="3">
        <v>10.167129164232088</v>
      </c>
      <c r="CQ140" s="3">
        <v>0</v>
      </c>
      <c r="CR140" s="3">
        <v>0</v>
      </c>
      <c r="CS140" s="3">
        <v>89.839818784887953</v>
      </c>
      <c r="CT140" s="3">
        <v>0</v>
      </c>
      <c r="CU140" s="3">
        <v>0</v>
      </c>
      <c r="CV140" s="3">
        <v>0</v>
      </c>
      <c r="CW140" s="3">
        <v>0</v>
      </c>
      <c r="CX140" s="3">
        <v>0</v>
      </c>
      <c r="CY140" s="3">
        <f t="shared" si="13"/>
        <v>100.00694794912005</v>
      </c>
      <c r="CZ140" s="3"/>
      <c r="DA140" s="3"/>
      <c r="DB140" s="3"/>
      <c r="DC140" s="3"/>
      <c r="DD140" s="3"/>
      <c r="DE140" s="3"/>
      <c r="DF140" s="3"/>
      <c r="DG140" s="3"/>
      <c r="DH140" s="3"/>
      <c r="DI140" s="3"/>
      <c r="DJ140" s="3"/>
      <c r="DK140" s="3"/>
      <c r="DL140" s="3"/>
      <c r="DM140" s="3"/>
      <c r="DN140" s="3"/>
      <c r="DO140" s="3"/>
      <c r="DP140" s="3"/>
      <c r="DQ140" s="3"/>
      <c r="DR140" s="3"/>
      <c r="DS140" s="3"/>
      <c r="DT140" s="3"/>
      <c r="DU140" s="3"/>
      <c r="DV140" s="3">
        <v>100</v>
      </c>
      <c r="DW140" s="3">
        <f ca="1"/>
        <v>100.52456446093828</v>
      </c>
      <c r="DX140" s="3">
        <f ca="1"/>
        <v>97.871723908582794</v>
      </c>
      <c r="DY140" s="3">
        <f ca="1"/>
        <v>103.42123615990545</v>
      </c>
      <c r="DZ140" s="3">
        <f ca="1"/>
        <v>100.00694794912005</v>
      </c>
      <c r="EA140" s="3"/>
      <c r="EB140" s="3"/>
      <c r="EC140" s="4">
        <f t="shared" ca="1" si="14"/>
        <v>6.9479491200397092E-5</v>
      </c>
      <c r="ED140" s="32">
        <f t="array" aca="1" ref="ED140" ca="1">STDEV(DW140:DZ140/DV140:DY140)*SQRT(12)</f>
        <v>0.14180719045395765</v>
      </c>
      <c r="EE140" s="7">
        <f t="shared" ca="1" si="15"/>
        <v>4.8995746250932095E-4</v>
      </c>
    </row>
    <row r="141" spans="1:135" x14ac:dyDescent="0.35">
      <c r="A141" s="3" t="s">
        <v>60</v>
      </c>
      <c r="B141" s="3">
        <v>0</v>
      </c>
      <c r="C141" s="3">
        <v>0</v>
      </c>
      <c r="D141" s="3">
        <v>0</v>
      </c>
      <c r="E141" s="3">
        <v>0</v>
      </c>
      <c r="F141" s="3">
        <v>10</v>
      </c>
      <c r="G141" s="3">
        <v>0</v>
      </c>
      <c r="H141" s="3">
        <v>30</v>
      </c>
      <c r="I141" s="3">
        <v>30</v>
      </c>
      <c r="J141" s="3">
        <v>0</v>
      </c>
      <c r="K141" s="3">
        <v>30</v>
      </c>
      <c r="L141" s="3">
        <v>100</v>
      </c>
      <c r="M141" s="4">
        <v>0.1678</v>
      </c>
      <c r="N141" s="4">
        <v>0.14649999999999999</v>
      </c>
      <c r="O141" s="3">
        <v>1.1459999999999999</v>
      </c>
      <c r="P141" s="3">
        <v>0</v>
      </c>
      <c r="Q141" s="3">
        <v>0</v>
      </c>
      <c r="R141" s="3">
        <v>0</v>
      </c>
      <c r="S141" s="3">
        <v>0</v>
      </c>
      <c r="T141" s="3">
        <v>10.049348758191085</v>
      </c>
      <c r="U141" s="3">
        <v>0</v>
      </c>
      <c r="V141" s="3">
        <v>30.333078101071973</v>
      </c>
      <c r="W141" s="3">
        <v>30.5</v>
      </c>
      <c r="X141" s="3">
        <v>0</v>
      </c>
      <c r="Y141" s="3">
        <v>30.234089246525237</v>
      </c>
      <c r="Z141" s="3">
        <f t="shared" si="16"/>
        <v>101.11651610578829</v>
      </c>
      <c r="AA141" s="3">
        <v>0</v>
      </c>
      <c r="AB141" s="3">
        <v>0</v>
      </c>
      <c r="AC141" s="3">
        <v>0</v>
      </c>
      <c r="AD141" s="3">
        <v>0</v>
      </c>
      <c r="AE141" s="3">
        <v>9.7427392605776237</v>
      </c>
      <c r="AF141" s="3">
        <v>0</v>
      </c>
      <c r="AG141" s="3">
        <v>29.896630934150075</v>
      </c>
      <c r="AH141" s="3">
        <v>30.986607142857142</v>
      </c>
      <c r="AI141" s="3">
        <v>0</v>
      </c>
      <c r="AJ141" s="3">
        <v>31.126554498902706</v>
      </c>
      <c r="AK141" s="3">
        <f t="shared" si="17"/>
        <v>101.75253183648755</v>
      </c>
      <c r="AL141" s="18">
        <v>0</v>
      </c>
      <c r="AM141" s="18">
        <v>0</v>
      </c>
      <c r="AN141" s="18">
        <v>0</v>
      </c>
      <c r="AO141" s="18">
        <v>0</v>
      </c>
      <c r="AP141" s="18">
        <v>0</v>
      </c>
      <c r="AQ141" s="18">
        <v>0</v>
      </c>
      <c r="AR141" s="18">
        <v>10</v>
      </c>
      <c r="AS141" s="18">
        <v>10</v>
      </c>
      <c r="AT141" s="18">
        <v>50</v>
      </c>
      <c r="AU141" s="18">
        <v>30</v>
      </c>
      <c r="AV141" s="22">
        <f t="array" ref="AV141">IF(ISNUMBER(AL141),SUM(ABS(AL141:AU141*AK141/100-AA141:AJ141))/2*0.005,0)</f>
        <v>0.2543813295912189</v>
      </c>
      <c r="AW141" s="3">
        <f t="array" ref="AW141:BF141">IF(AV141=0,AA141:AJ141,AL141:AU141*(AK141-AV141)/100)</f>
        <v>0</v>
      </c>
      <c r="AX141" s="3">
        <v>0</v>
      </c>
      <c r="AY141" s="3">
        <v>0</v>
      </c>
      <c r="AZ141" s="3">
        <v>0</v>
      </c>
      <c r="BA141" s="3">
        <v>0</v>
      </c>
      <c r="BB141" s="3">
        <v>0</v>
      </c>
      <c r="BC141" s="3">
        <v>10.149815050689632</v>
      </c>
      <c r="BD141" s="3">
        <v>10.149815050689632</v>
      </c>
      <c r="BE141" s="3">
        <v>50.749075253448162</v>
      </c>
      <c r="BF141" s="3">
        <v>30.449445152068897</v>
      </c>
      <c r="BG141" s="3">
        <f t="shared" ref="BG141:BG144" si="20">SUM(AW141:BF141)</f>
        <v>101.49815050689634</v>
      </c>
      <c r="BH141" s="3">
        <v>0</v>
      </c>
      <c r="BI141" s="3">
        <v>0</v>
      </c>
      <c r="BJ141" s="3">
        <v>0</v>
      </c>
      <c r="BK141" s="3">
        <v>0</v>
      </c>
      <c r="BL141" s="3">
        <v>0</v>
      </c>
      <c r="BM141" s="3">
        <v>0</v>
      </c>
      <c r="BN141" s="3">
        <v>10.364275222717264</v>
      </c>
      <c r="BO141" s="3">
        <v>10.242698967020669</v>
      </c>
      <c r="BP141" s="3">
        <v>51.410300989649443</v>
      </c>
      <c r="BQ141" s="3">
        <v>31.177866270107494</v>
      </c>
      <c r="BR141" s="3">
        <f t="shared" si="18"/>
        <v>103.19514144949488</v>
      </c>
      <c r="BS141" s="3">
        <v>0</v>
      </c>
      <c r="BT141" s="3">
        <v>0</v>
      </c>
      <c r="BU141" s="3">
        <v>0</v>
      </c>
      <c r="BV141" s="3">
        <v>0</v>
      </c>
      <c r="BW141" s="3">
        <v>0</v>
      </c>
      <c r="BX141" s="3">
        <v>0</v>
      </c>
      <c r="BY141" s="3">
        <v>9.8729664649812321</v>
      </c>
      <c r="BZ141" s="3">
        <v>9.9760322394896352</v>
      </c>
      <c r="CA141" s="3">
        <v>51.289076271345877</v>
      </c>
      <c r="CB141" s="3">
        <v>31.60337959648648</v>
      </c>
      <c r="CC141" s="3">
        <f t="shared" si="19"/>
        <v>102.74145457230323</v>
      </c>
      <c r="CD141" s="20"/>
      <c r="CE141" s="20"/>
      <c r="CF141" s="20"/>
      <c r="CG141" s="20"/>
      <c r="CH141" s="20"/>
      <c r="CI141" s="20"/>
      <c r="CJ141" s="20"/>
      <c r="CK141" s="20"/>
      <c r="CL141" s="20"/>
      <c r="CM141" s="20"/>
      <c r="CN141" s="22">
        <f t="array" ref="CN141">IF(ISNUMBER(CD141),SUM(ABS(CD141:CM141*CC141/100-BS141:CB141))/2*0.005,0)</f>
        <v>0</v>
      </c>
      <c r="CO141" s="3">
        <f t="array" ref="CO141:CX141">IF(CN141=0,BS141:CB141,CD141:CM141*(CC141-CN141)/100)</f>
        <v>0</v>
      </c>
      <c r="CP141" s="3">
        <v>0</v>
      </c>
      <c r="CQ141" s="3">
        <v>0</v>
      </c>
      <c r="CR141" s="3">
        <v>0</v>
      </c>
      <c r="CS141" s="3">
        <v>0</v>
      </c>
      <c r="CT141" s="3">
        <v>0</v>
      </c>
      <c r="CU141" s="3">
        <v>9.8729664649812321</v>
      </c>
      <c r="CV141" s="3">
        <v>9.9760322394896352</v>
      </c>
      <c r="CW141" s="3">
        <v>51.289076271345877</v>
      </c>
      <c r="CX141" s="3">
        <v>31.60337959648648</v>
      </c>
      <c r="CY141" s="3">
        <f t="shared" ref="CY141:CY144" si="21">SUM(CO141:CX141)</f>
        <v>102.74145457230323</v>
      </c>
      <c r="CZ141" s="3"/>
      <c r="DA141" s="3"/>
      <c r="DB141" s="3"/>
      <c r="DC141" s="3"/>
      <c r="DD141" s="3"/>
      <c r="DE141" s="3"/>
      <c r="DF141" s="3"/>
      <c r="DG141" s="3"/>
      <c r="DH141" s="3"/>
      <c r="DI141" s="3"/>
      <c r="DJ141" s="3"/>
      <c r="DK141" s="3"/>
      <c r="DL141" s="3"/>
      <c r="DM141" s="3"/>
      <c r="DN141" s="3"/>
      <c r="DO141" s="3"/>
      <c r="DP141" s="3"/>
      <c r="DQ141" s="3"/>
      <c r="DR141" s="3"/>
      <c r="DS141" s="3"/>
      <c r="DT141" s="3"/>
      <c r="DU141" s="3"/>
      <c r="DV141" s="3">
        <v>100</v>
      </c>
      <c r="DW141" s="3">
        <f ca="1"/>
        <v>101.11651610578829</v>
      </c>
      <c r="DX141" s="3">
        <f ca="1"/>
        <v>101.49815050689634</v>
      </c>
      <c r="DY141" s="3">
        <f ca="1"/>
        <v>103.19514144949488</v>
      </c>
      <c r="DZ141" s="3">
        <f ca="1"/>
        <v>102.74145457230323</v>
      </c>
      <c r="EA141" s="3"/>
      <c r="EB141" s="3"/>
      <c r="EC141" s="4">
        <f t="shared" ref="EC141:EC144" ca="1" si="22">DZ141/100-1</f>
        <v>2.7414545723032369E-2</v>
      </c>
      <c r="ED141" s="32">
        <f t="array" aca="1" ref="ED141" ca="1">STDEV(DW141:DZ141/DV141:DY141)*SQRT(12)</f>
        <v>3.1746713457101595E-2</v>
      </c>
      <c r="EE141" s="7">
        <f t="shared" ref="EE141:EE144" ca="1" si="23">EC141/ED141</f>
        <v>0.8635396467126224</v>
      </c>
    </row>
    <row r="142" spans="1:135" x14ac:dyDescent="0.35">
      <c r="A142" s="3" t="s">
        <v>101</v>
      </c>
      <c r="B142" s="3">
        <v>0</v>
      </c>
      <c r="C142" s="3">
        <v>0</v>
      </c>
      <c r="D142" s="3">
        <v>0</v>
      </c>
      <c r="E142" s="3">
        <v>30</v>
      </c>
      <c r="F142" s="3">
        <v>0</v>
      </c>
      <c r="G142" s="3">
        <v>25</v>
      </c>
      <c r="H142" s="3">
        <v>15</v>
      </c>
      <c r="I142" s="3">
        <v>20</v>
      </c>
      <c r="J142" s="3">
        <v>10</v>
      </c>
      <c r="K142" s="3">
        <v>0</v>
      </c>
      <c r="L142" s="3">
        <v>100</v>
      </c>
      <c r="M142" s="4">
        <v>0.08</v>
      </c>
      <c r="N142" s="4">
        <v>9.5000000000000001E-2</v>
      </c>
      <c r="O142" s="3">
        <v>0.84</v>
      </c>
      <c r="P142" s="3">
        <v>0</v>
      </c>
      <c r="Q142" s="3">
        <v>0</v>
      </c>
      <c r="R142" s="3">
        <v>0</v>
      </c>
      <c r="S142" s="3">
        <v>30.018467220683288</v>
      </c>
      <c r="T142" s="3">
        <v>0</v>
      </c>
      <c r="U142" s="3">
        <v>25.29669762641899</v>
      </c>
      <c r="V142" s="3">
        <v>15.166539050535986</v>
      </c>
      <c r="W142" s="3">
        <v>20.333333333333332</v>
      </c>
      <c r="X142" s="3">
        <v>10.343406593406595</v>
      </c>
      <c r="Y142" s="3">
        <v>0</v>
      </c>
      <c r="Z142" s="3">
        <f t="shared" si="16"/>
        <v>101.1584438243782</v>
      </c>
      <c r="AA142" s="3">
        <v>0</v>
      </c>
      <c r="AB142" s="3">
        <v>0</v>
      </c>
      <c r="AC142" s="3">
        <v>0</v>
      </c>
      <c r="AD142" s="3">
        <v>30.649430594028928</v>
      </c>
      <c r="AE142" s="3">
        <v>0</v>
      </c>
      <c r="AF142" s="3">
        <v>25.804093567251464</v>
      </c>
      <c r="AG142" s="3">
        <v>14.948315467075037</v>
      </c>
      <c r="AH142" s="3">
        <v>20.657738095238095</v>
      </c>
      <c r="AI142" s="3">
        <v>10.650183150183151</v>
      </c>
      <c r="AJ142" s="3">
        <v>0</v>
      </c>
      <c r="AK142" s="3">
        <f t="shared" si="17"/>
        <v>102.70976087377667</v>
      </c>
      <c r="AL142" s="18"/>
      <c r="AM142" s="18"/>
      <c r="AN142" s="18"/>
      <c r="AO142" s="18"/>
      <c r="AP142" s="18"/>
      <c r="AQ142" s="18"/>
      <c r="AR142" s="18"/>
      <c r="AS142" s="18"/>
      <c r="AT142" s="18"/>
      <c r="AU142" s="18"/>
      <c r="AV142" s="22">
        <f t="array" ref="AV142">IF(ISNUMBER(AL142),SUM(ABS(AL142:AU142*AK142/100-AA142:AJ142))/2*0.005,0)</f>
        <v>0</v>
      </c>
      <c r="AW142" s="3">
        <f t="array" ref="AW142:BF142">IF(AV142=0,AA142:AJ142,AL142:AU142*(AK142-AV142)/100)</f>
        <v>0</v>
      </c>
      <c r="AX142" s="3">
        <v>0</v>
      </c>
      <c r="AY142" s="3">
        <v>0</v>
      </c>
      <c r="AZ142" s="3">
        <v>30.649430594028928</v>
      </c>
      <c r="BA142" s="3">
        <v>0</v>
      </c>
      <c r="BB142" s="3">
        <v>25.804093567251464</v>
      </c>
      <c r="BC142" s="3">
        <v>14.948315467075037</v>
      </c>
      <c r="BD142" s="3">
        <v>20.657738095238095</v>
      </c>
      <c r="BE142" s="3">
        <v>10.650183150183151</v>
      </c>
      <c r="BF142" s="3">
        <v>0</v>
      </c>
      <c r="BG142" s="3">
        <f t="shared" si="20"/>
        <v>102.70976087377667</v>
      </c>
      <c r="BH142" s="3">
        <v>0</v>
      </c>
      <c r="BI142" s="3">
        <v>0</v>
      </c>
      <c r="BJ142" s="3">
        <v>0</v>
      </c>
      <c r="BK142" s="3">
        <v>31.452985293479117</v>
      </c>
      <c r="BL142" s="3">
        <v>0</v>
      </c>
      <c r="BM142" s="3">
        <v>26.275003013899514</v>
      </c>
      <c r="BN142" s="3">
        <v>15.264165390505356</v>
      </c>
      <c r="BO142" s="3">
        <v>20.846783078545073</v>
      </c>
      <c r="BP142" s="3">
        <v>10.78894775148847</v>
      </c>
      <c r="BQ142" s="3">
        <v>0</v>
      </c>
      <c r="BR142" s="3">
        <f t="shared" si="18"/>
        <v>104.62788452791753</v>
      </c>
      <c r="BS142" s="3">
        <v>0</v>
      </c>
      <c r="BT142" s="3">
        <v>0</v>
      </c>
      <c r="BU142" s="3">
        <v>0</v>
      </c>
      <c r="BV142" s="3">
        <v>30.825594508908392</v>
      </c>
      <c r="BW142" s="3">
        <v>0</v>
      </c>
      <c r="BX142" s="3">
        <v>25.895659292988586</v>
      </c>
      <c r="BY142" s="3">
        <v>14.540581929555893</v>
      </c>
      <c r="BZ142" s="3">
        <v>20.304041029696013</v>
      </c>
      <c r="CA142" s="3">
        <v>10.763507574582496</v>
      </c>
      <c r="CB142" s="3">
        <v>0</v>
      </c>
      <c r="CC142" s="3">
        <f t="shared" si="19"/>
        <v>102.32938433573138</v>
      </c>
      <c r="CD142" s="20"/>
      <c r="CE142" s="20"/>
      <c r="CF142" s="20"/>
      <c r="CG142" s="20"/>
      <c r="CH142" s="20"/>
      <c r="CI142" s="20"/>
      <c r="CJ142" s="20"/>
      <c r="CK142" s="20"/>
      <c r="CL142" s="20"/>
      <c r="CM142" s="20"/>
      <c r="CN142" s="22">
        <f t="array" ref="CN142">IF(ISNUMBER(CD142),SUM(ABS(CD142:CM142*CC142/100-BS142:CB142))/2*0.005,0)</f>
        <v>0</v>
      </c>
      <c r="CO142" s="3">
        <f t="array" ref="CO142:CX142">IF(CN142=0,BS142:CB142,CD142:CM142*(CC142-CN142)/100)</f>
        <v>0</v>
      </c>
      <c r="CP142" s="3">
        <v>0</v>
      </c>
      <c r="CQ142" s="3">
        <v>0</v>
      </c>
      <c r="CR142" s="3">
        <v>30.825594508908392</v>
      </c>
      <c r="CS142" s="3">
        <v>0</v>
      </c>
      <c r="CT142" s="3">
        <v>25.895659292988586</v>
      </c>
      <c r="CU142" s="3">
        <v>14.540581929555893</v>
      </c>
      <c r="CV142" s="3">
        <v>20.304041029696013</v>
      </c>
      <c r="CW142" s="3">
        <v>10.763507574582496</v>
      </c>
      <c r="CX142" s="3">
        <v>0</v>
      </c>
      <c r="CY142" s="3">
        <f t="shared" si="21"/>
        <v>102.32938433573138</v>
      </c>
      <c r="CZ142" s="3"/>
      <c r="DA142" s="3"/>
      <c r="DB142" s="3"/>
      <c r="DC142" s="3"/>
      <c r="DD142" s="3"/>
      <c r="DE142" s="3"/>
      <c r="DF142" s="3"/>
      <c r="DG142" s="3"/>
      <c r="DH142" s="3"/>
      <c r="DI142" s="3"/>
      <c r="DJ142" s="3"/>
      <c r="DK142" s="3"/>
      <c r="DL142" s="3"/>
      <c r="DM142" s="3"/>
      <c r="DN142" s="3"/>
      <c r="DO142" s="3"/>
      <c r="DP142" s="3"/>
      <c r="DQ142" s="3"/>
      <c r="DR142" s="3"/>
      <c r="DS142" s="3"/>
      <c r="DT142" s="3"/>
      <c r="DU142" s="3"/>
      <c r="DV142" s="3">
        <v>100</v>
      </c>
      <c r="DW142" s="3">
        <f ca="1"/>
        <v>101.1584438243782</v>
      </c>
      <c r="DX142" s="3">
        <f ca="1"/>
        <v>102.70976087377667</v>
      </c>
      <c r="DY142" s="3">
        <f ca="1"/>
        <v>104.62788452791753</v>
      </c>
      <c r="DZ142" s="3">
        <f ca="1"/>
        <v>102.32938433573138</v>
      </c>
      <c r="EA142" s="3"/>
      <c r="EB142" s="3"/>
      <c r="EC142" s="4">
        <f t="shared" ca="1" si="22"/>
        <v>2.329384335731377E-2</v>
      </c>
      <c r="ED142" s="32">
        <f t="array" aca="1" ref="ED142" ca="1">STDEV(DW142:DZ142/DV142:DY142)*SQRT(12)</f>
        <v>6.5151851451646009E-2</v>
      </c>
      <c r="EE142" s="7">
        <f t="shared" ca="1" si="23"/>
        <v>0.35753156415826259</v>
      </c>
    </row>
    <row r="143" spans="1:135" x14ac:dyDescent="0.35">
      <c r="A143" s="3" t="s">
        <v>38</v>
      </c>
      <c r="B143" s="3">
        <v>0</v>
      </c>
      <c r="C143" s="3">
        <v>10</v>
      </c>
      <c r="D143" s="3">
        <v>0</v>
      </c>
      <c r="E143" s="3">
        <v>0</v>
      </c>
      <c r="F143" s="3">
        <v>0</v>
      </c>
      <c r="G143" s="3">
        <v>0</v>
      </c>
      <c r="H143" s="3">
        <v>5</v>
      </c>
      <c r="I143" s="3">
        <v>30</v>
      </c>
      <c r="J143" s="3">
        <v>25</v>
      </c>
      <c r="K143" s="3">
        <v>30</v>
      </c>
      <c r="L143" s="3">
        <v>100</v>
      </c>
      <c r="M143" s="4">
        <v>0.1</v>
      </c>
      <c r="N143" s="4">
        <v>0.2</v>
      </c>
      <c r="O143" s="3">
        <v>1</v>
      </c>
      <c r="P143" s="3">
        <v>0</v>
      </c>
      <c r="Q143" s="3">
        <v>10.080425637218511</v>
      </c>
      <c r="R143" s="3">
        <v>0</v>
      </c>
      <c r="S143" s="3">
        <v>0</v>
      </c>
      <c r="T143" s="3">
        <v>0</v>
      </c>
      <c r="U143" s="3">
        <v>0</v>
      </c>
      <c r="V143" s="3">
        <v>5.0555130168453291</v>
      </c>
      <c r="W143" s="3">
        <v>30.5</v>
      </c>
      <c r="X143" s="3">
        <v>25.858516483516485</v>
      </c>
      <c r="Y143" s="3">
        <v>30.234089246525237</v>
      </c>
      <c r="Z143" s="3">
        <f t="shared" si="16"/>
        <v>101.72854438410556</v>
      </c>
      <c r="AA143" s="3">
        <v>0</v>
      </c>
      <c r="AB143" s="3">
        <v>10.187070563384188</v>
      </c>
      <c r="AC143" s="3">
        <v>0</v>
      </c>
      <c r="AD143" s="3">
        <v>0</v>
      </c>
      <c r="AE143" s="3">
        <v>0</v>
      </c>
      <c r="AF143" s="3">
        <v>0</v>
      </c>
      <c r="AG143" s="3">
        <v>4.9827718223583464</v>
      </c>
      <c r="AH143" s="3">
        <v>30.986607142857142</v>
      </c>
      <c r="AI143" s="3">
        <v>26.625457875457879</v>
      </c>
      <c r="AJ143" s="3">
        <v>31.126554498902706</v>
      </c>
      <c r="AK143" s="3">
        <f t="shared" si="17"/>
        <v>103.90846190296027</v>
      </c>
      <c r="AL143" s="18"/>
      <c r="AM143" s="18"/>
      <c r="AN143" s="18"/>
      <c r="AO143" s="18"/>
      <c r="AP143" s="18"/>
      <c r="AQ143" s="18"/>
      <c r="AR143" s="18"/>
      <c r="AS143" s="18"/>
      <c r="AT143" s="18"/>
      <c r="AU143" s="18"/>
      <c r="AV143" s="22">
        <f t="array" ref="AV143">IF(ISNUMBER(AL143),SUM(ABS(AL143:AU143*AK143/100-AA143:AJ143))/2*0.005,0)</f>
        <v>0</v>
      </c>
      <c r="AW143" s="3">
        <f t="array" ref="AW143:BF143">IF(AV143=0,AA143:AJ143,AL143:AU143*(AK143-AV143)/100)</f>
        <v>0</v>
      </c>
      <c r="AX143" s="3">
        <v>10.187070563384188</v>
      </c>
      <c r="AY143" s="3">
        <v>0</v>
      </c>
      <c r="AZ143" s="3">
        <v>0</v>
      </c>
      <c r="BA143" s="3">
        <v>0</v>
      </c>
      <c r="BB143" s="3">
        <v>0</v>
      </c>
      <c r="BC143" s="3">
        <v>4.9827718223583464</v>
      </c>
      <c r="BD143" s="3">
        <v>30.986607142857142</v>
      </c>
      <c r="BE143" s="3">
        <v>26.625457875457879</v>
      </c>
      <c r="BF143" s="3">
        <v>31.126554498902706</v>
      </c>
      <c r="BG143" s="3">
        <f t="shared" si="20"/>
        <v>103.90846190296027</v>
      </c>
      <c r="BH143" s="3">
        <v>0</v>
      </c>
      <c r="BI143" s="3">
        <v>10.195768964694713</v>
      </c>
      <c r="BJ143" s="3">
        <v>0</v>
      </c>
      <c r="BK143" s="3">
        <v>0</v>
      </c>
      <c r="BL143" s="3">
        <v>0</v>
      </c>
      <c r="BM143" s="3">
        <v>0</v>
      </c>
      <c r="BN143" s="3">
        <v>5.0880551301684527</v>
      </c>
      <c r="BO143" s="3">
        <v>31.270174617817609</v>
      </c>
      <c r="BP143" s="3">
        <v>26.972369378721176</v>
      </c>
      <c r="BQ143" s="3">
        <v>31.87117363779166</v>
      </c>
      <c r="BR143" s="3">
        <f t="shared" si="18"/>
        <v>105.39754172919361</v>
      </c>
      <c r="BS143" s="3">
        <v>0</v>
      </c>
      <c r="BT143" s="3">
        <v>10.167129164232088</v>
      </c>
      <c r="BU143" s="3">
        <v>0</v>
      </c>
      <c r="BV143" s="3">
        <v>0</v>
      </c>
      <c r="BW143" s="3">
        <v>0</v>
      </c>
      <c r="BX143" s="3">
        <v>0</v>
      </c>
      <c r="BY143" s="3">
        <v>4.8468606431852983</v>
      </c>
      <c r="BZ143" s="3">
        <v>30.456061544544021</v>
      </c>
      <c r="CA143" s="3">
        <v>26.908768936456241</v>
      </c>
      <c r="CB143" s="3">
        <v>32.306149174370361</v>
      </c>
      <c r="CC143" s="3">
        <f t="shared" si="19"/>
        <v>104.684969462788</v>
      </c>
      <c r="CD143" s="20"/>
      <c r="CE143" s="20"/>
      <c r="CF143" s="20"/>
      <c r="CG143" s="20"/>
      <c r="CH143" s="20"/>
      <c r="CI143" s="20"/>
      <c r="CJ143" s="20"/>
      <c r="CK143" s="20"/>
      <c r="CL143" s="20"/>
      <c r="CM143" s="20"/>
      <c r="CN143" s="22">
        <f t="array" ref="CN143">IF(ISNUMBER(CD143),SUM(ABS(CD143:CM143*CC143/100-BS143:CB143))/2*0.005,0)</f>
        <v>0</v>
      </c>
      <c r="CO143" s="3">
        <f t="array" ref="CO143:CX143">IF(CN143=0,BS143:CB143,CD143:CM143*(CC143-CN143)/100)</f>
        <v>0</v>
      </c>
      <c r="CP143" s="3">
        <v>10.167129164232088</v>
      </c>
      <c r="CQ143" s="3">
        <v>0</v>
      </c>
      <c r="CR143" s="3">
        <v>0</v>
      </c>
      <c r="CS143" s="3">
        <v>0</v>
      </c>
      <c r="CT143" s="3">
        <v>0</v>
      </c>
      <c r="CU143" s="3">
        <v>4.8468606431852983</v>
      </c>
      <c r="CV143" s="3">
        <v>30.456061544544021</v>
      </c>
      <c r="CW143" s="3">
        <v>26.908768936456241</v>
      </c>
      <c r="CX143" s="3">
        <v>32.306149174370361</v>
      </c>
      <c r="CY143" s="3">
        <f t="shared" si="21"/>
        <v>104.684969462788</v>
      </c>
      <c r="CZ143" s="3"/>
      <c r="DA143" s="3"/>
      <c r="DB143" s="3"/>
      <c r="DC143" s="3"/>
      <c r="DD143" s="3"/>
      <c r="DE143" s="3"/>
      <c r="DF143" s="3"/>
      <c r="DG143" s="3"/>
      <c r="DH143" s="3"/>
      <c r="DI143" s="3"/>
      <c r="DJ143" s="3"/>
      <c r="DK143" s="3"/>
      <c r="DL143" s="3"/>
      <c r="DM143" s="3"/>
      <c r="DN143" s="3"/>
      <c r="DO143" s="3"/>
      <c r="DP143" s="3"/>
      <c r="DQ143" s="3"/>
      <c r="DR143" s="3"/>
      <c r="DS143" s="3"/>
      <c r="DT143" s="3"/>
      <c r="DU143" s="3"/>
      <c r="DV143" s="3">
        <v>100</v>
      </c>
      <c r="DW143" s="3">
        <f ca="1"/>
        <v>101.72854438410556</v>
      </c>
      <c r="DX143" s="3">
        <f ca="1"/>
        <v>103.90846190296027</v>
      </c>
      <c r="DY143" s="3">
        <f ca="1"/>
        <v>105.39754172919361</v>
      </c>
      <c r="DZ143" s="3">
        <f ca="1"/>
        <v>104.684969462788</v>
      </c>
      <c r="EA143" s="3"/>
      <c r="EB143" s="3"/>
      <c r="EC143" s="4">
        <f t="shared" ca="1" si="22"/>
        <v>4.6849694627880023E-2</v>
      </c>
      <c r="ED143" s="32">
        <f t="array" aca="1" ref="ED143" ca="1">STDEV(DW143:DZ143/DV143:DY143)*SQRT(12)</f>
        <v>4.3520177212878264E-2</v>
      </c>
      <c r="EE143" s="7">
        <f t="shared" ca="1" si="23"/>
        <v>1.0765051437799869</v>
      </c>
    </row>
    <row r="144" spans="1:135" x14ac:dyDescent="0.35">
      <c r="A144" s="3" t="s">
        <v>141</v>
      </c>
      <c r="B144" s="3">
        <v>20</v>
      </c>
      <c r="C144" s="3">
        <v>71</v>
      </c>
      <c r="D144" s="3">
        <v>1</v>
      </c>
      <c r="E144" s="3">
        <v>4</v>
      </c>
      <c r="F144" s="3">
        <v>0</v>
      </c>
      <c r="G144" s="3">
        <v>0</v>
      </c>
      <c r="H144" s="3">
        <v>0</v>
      </c>
      <c r="I144" s="3">
        <v>0</v>
      </c>
      <c r="J144" s="3">
        <v>4</v>
      </c>
      <c r="K144" s="3">
        <v>0</v>
      </c>
      <c r="L144" s="3">
        <v>100</v>
      </c>
      <c r="M144" s="4">
        <v>3.1E-2</v>
      </c>
      <c r="N144" s="4">
        <v>1.7000000000000001E-2</v>
      </c>
      <c r="O144" s="3">
        <v>1.82</v>
      </c>
      <c r="P144" s="3">
        <v>20.02789956157832</v>
      </c>
      <c r="Q144" s="3">
        <v>71.57102202425142</v>
      </c>
      <c r="R144" s="3">
        <v>1.0131426016987035</v>
      </c>
      <c r="S144" s="3">
        <v>4.0024622960911049</v>
      </c>
      <c r="T144" s="3">
        <v>0</v>
      </c>
      <c r="U144" s="3">
        <v>0</v>
      </c>
      <c r="V144" s="3">
        <v>0</v>
      </c>
      <c r="W144" s="3">
        <v>0</v>
      </c>
      <c r="X144" s="3">
        <v>4.1373626373626378</v>
      </c>
      <c r="Y144" s="3">
        <v>0</v>
      </c>
      <c r="Z144" s="3">
        <f>SUM(P144:Y144)</f>
        <v>100.7518891209822</v>
      </c>
      <c r="AA144" s="3">
        <v>20.031888388417908</v>
      </c>
      <c r="AB144" s="3">
        <v>72.328201000027732</v>
      </c>
      <c r="AC144" s="3">
        <v>1.0333730849594602</v>
      </c>
      <c r="AD144" s="3">
        <v>4.0865907458705237</v>
      </c>
      <c r="AE144" s="3">
        <v>0</v>
      </c>
      <c r="AF144" s="3">
        <v>0</v>
      </c>
      <c r="AG144" s="3">
        <v>0</v>
      </c>
      <c r="AH144" s="3">
        <v>0</v>
      </c>
      <c r="AI144" s="3">
        <v>4.2600732600732609</v>
      </c>
      <c r="AJ144" s="3">
        <v>0</v>
      </c>
      <c r="AK144" s="3">
        <f>SUM(AA144:AJ144)</f>
        <v>101.74012647934889</v>
      </c>
      <c r="AL144" s="18"/>
      <c r="AM144" s="18"/>
      <c r="AN144" s="18"/>
      <c r="AO144" s="18"/>
      <c r="AP144" s="18"/>
      <c r="AQ144" s="18"/>
      <c r="AR144" s="18"/>
      <c r="AS144" s="18"/>
      <c r="AT144" s="18"/>
      <c r="AU144" s="18"/>
      <c r="AV144" s="22">
        <f t="array" ref="AV144">IF(ISNUMBER(AL144),SUM(ABS(AL144:AU144*AK144/100-AA144:AJ144))/2*0.005,0)</f>
        <v>0</v>
      </c>
      <c r="AW144" s="3">
        <f t="array" ref="AW144:BF144">IF(AV144=0,AA144:AJ144,AL144:AU144*(AK144-AV144)/100)</f>
        <v>20.031888388417908</v>
      </c>
      <c r="AX144" s="3">
        <v>72.328201000027732</v>
      </c>
      <c r="AY144" s="3">
        <v>1.0333730849594602</v>
      </c>
      <c r="AZ144" s="3">
        <v>4.0865907458705237</v>
      </c>
      <c r="BA144" s="3">
        <v>0</v>
      </c>
      <c r="BB144" s="3">
        <v>0</v>
      </c>
      <c r="BC144" s="3">
        <v>0</v>
      </c>
      <c r="BD144" s="3">
        <v>0</v>
      </c>
      <c r="BE144" s="3">
        <v>4.2600732600732609</v>
      </c>
      <c r="BF144" s="3">
        <v>0</v>
      </c>
      <c r="BG144" s="3">
        <f t="shared" si="20"/>
        <v>101.74012647934889</v>
      </c>
      <c r="BH144" s="3">
        <v>20.067816446507937</v>
      </c>
      <c r="BI144" s="3">
        <v>72.389959649332468</v>
      </c>
      <c r="BJ144" s="3">
        <v>1.0372508267042246</v>
      </c>
      <c r="BK144" s="3">
        <v>4.1937313724638816</v>
      </c>
      <c r="BL144" s="3">
        <v>0</v>
      </c>
      <c r="BM144" s="3">
        <v>0</v>
      </c>
      <c r="BN144" s="3">
        <v>0</v>
      </c>
      <c r="BO144" s="3">
        <v>0</v>
      </c>
      <c r="BP144" s="3">
        <v>4.3155791005953885</v>
      </c>
      <c r="BQ144" s="3">
        <v>0</v>
      </c>
      <c r="BR144" s="3">
        <f>SUM(BH144:BQ144)</f>
        <v>102.0043373956039</v>
      </c>
      <c r="BS144" s="3">
        <v>20.039844579696794</v>
      </c>
      <c r="BT144" s="3">
        <v>72.186617066047845</v>
      </c>
      <c r="BU144" s="3">
        <v>1.0363461949000172</v>
      </c>
      <c r="BV144" s="3">
        <v>4.1100792678544513</v>
      </c>
      <c r="BW144" s="3">
        <v>0</v>
      </c>
      <c r="BX144" s="3">
        <v>0</v>
      </c>
      <c r="BY144" s="3">
        <v>0</v>
      </c>
      <c r="BZ144" s="3">
        <v>0</v>
      </c>
      <c r="CA144" s="3">
        <v>4.3054030298329984</v>
      </c>
      <c r="CB144" s="3">
        <v>0</v>
      </c>
      <c r="CC144" s="3">
        <f>SUM(BS144:CB144)</f>
        <v>101.6782901383321</v>
      </c>
      <c r="CD144" s="20"/>
      <c r="CE144" s="20"/>
      <c r="CF144" s="20"/>
      <c r="CG144" s="20"/>
      <c r="CH144" s="20"/>
      <c r="CI144" s="20"/>
      <c r="CJ144" s="20"/>
      <c r="CK144" s="20"/>
      <c r="CL144" s="20"/>
      <c r="CM144" s="20"/>
      <c r="CN144" s="22">
        <f t="array" ref="CN144">IF(ISNUMBER(CD144),SUM(ABS(CD144:CM144*CC144/100-BS144:CB144))/2*0.005,0)</f>
        <v>0</v>
      </c>
      <c r="CO144" s="3">
        <f t="array" ref="CO144:CX144">IF(CN144=0,BS144:CB144,CD144:CM144*(CC144-CN144)/100)</f>
        <v>20.039844579696794</v>
      </c>
      <c r="CP144" s="3">
        <v>72.186617066047845</v>
      </c>
      <c r="CQ144" s="3">
        <v>1.0363461949000172</v>
      </c>
      <c r="CR144" s="3">
        <v>4.1100792678544513</v>
      </c>
      <c r="CS144" s="3">
        <v>0</v>
      </c>
      <c r="CT144" s="3">
        <v>0</v>
      </c>
      <c r="CU144" s="3">
        <v>0</v>
      </c>
      <c r="CV144" s="3">
        <v>0</v>
      </c>
      <c r="CW144" s="3">
        <v>4.3054030298329984</v>
      </c>
      <c r="CX144" s="3">
        <v>0</v>
      </c>
      <c r="CY144" s="3">
        <f t="shared" si="21"/>
        <v>101.6782901383321</v>
      </c>
      <c r="CZ144" s="3"/>
      <c r="DA144" s="3"/>
      <c r="DB144" s="3"/>
      <c r="DC144" s="3"/>
      <c r="DD144" s="3"/>
      <c r="DE144" s="3"/>
      <c r="DF144" s="3"/>
      <c r="DG144" s="3"/>
      <c r="DH144" s="3"/>
      <c r="DI144" s="3"/>
      <c r="DJ144" s="3"/>
      <c r="DK144" s="3"/>
      <c r="DL144" s="3"/>
      <c r="DM144" s="3"/>
      <c r="DN144" s="3"/>
      <c r="DO144" s="3"/>
      <c r="DP144" s="3"/>
      <c r="DQ144" s="3"/>
      <c r="DR144" s="3"/>
      <c r="DS144" s="3"/>
      <c r="DT144" s="3"/>
      <c r="DU144" s="3"/>
      <c r="DV144" s="3">
        <v>100</v>
      </c>
      <c r="DW144" s="3">
        <f ca="1"/>
        <v>100.7518891209822</v>
      </c>
      <c r="DX144" s="3">
        <f ca="1"/>
        <v>101.74012647934889</v>
      </c>
      <c r="DY144" s="3">
        <f ca="1"/>
        <v>102.0043373956039</v>
      </c>
      <c r="DZ144" s="3">
        <f ca="1"/>
        <v>101.6782901383321</v>
      </c>
      <c r="EA144" s="3"/>
      <c r="EB144" s="3"/>
      <c r="EC144" s="4">
        <f t="shared" ca="1" si="22"/>
        <v>1.6782901383320947E-2</v>
      </c>
      <c r="ED144" s="32">
        <f t="array" aca="1" ref="ED144" ca="1">STDEV(DW144:DZ144/DV144:DY144)*SQRT(12)</f>
        <v>1.9974692871812742E-2</v>
      </c>
      <c r="EE144" s="7">
        <f t="shared" ca="1" si="23"/>
        <v>0.84020823203765571</v>
      </c>
    </row>
  </sheetData>
  <mergeCells count="1">
    <mergeCell ref="B1:K1"/>
  </mergeCells>
  <conditionalFormatting sqref="B3:K3">
    <cfRule type="top10" dxfId="7" priority="8" bottom="1" rank="1"/>
    <cfRule type="top10" dxfId="6" priority="9" rank="1"/>
  </conditionalFormatting>
  <conditionalFormatting sqref="B4:K4">
    <cfRule type="top10" dxfId="5" priority="6" bottom="1" rank="1"/>
    <cfRule type="top10" dxfId="4" priority="7" rank="1"/>
  </conditionalFormatting>
  <conditionalFormatting sqref="B5:K5">
    <cfRule type="top10" dxfId="3" priority="4" bottom="1" rank="1"/>
    <cfRule type="top10" dxfId="2" priority="5" rank="1"/>
  </conditionalFormatting>
  <conditionalFormatting sqref="B6:K6">
    <cfRule type="top10" dxfId="1" priority="2" bottom="1" rank="1"/>
    <cfRule type="top10" dxfId="0" priority="3" rank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14</vt:i4>
      </vt:variant>
    </vt:vector>
  </HeadingPairs>
  <TitlesOfParts>
    <vt:vector size="16" baseType="lpstr">
      <vt:lpstr>Standings</vt:lpstr>
      <vt:lpstr>Data</vt:lpstr>
      <vt:lpstr>April_return</vt:lpstr>
      <vt:lpstr>August_return</vt:lpstr>
      <vt:lpstr>Cumulative</vt:lpstr>
      <vt:lpstr>Full_name</vt:lpstr>
      <vt:lpstr>July_return</vt:lpstr>
      <vt:lpstr>June_return</vt:lpstr>
      <vt:lpstr>May_return</vt:lpstr>
      <vt:lpstr>Ratio</vt:lpstr>
      <vt:lpstr>September_return</vt:lpstr>
      <vt:lpstr>TotalApril</vt:lpstr>
      <vt:lpstr>TotalJuly</vt:lpstr>
      <vt:lpstr>TotalJune</vt:lpstr>
      <vt:lpstr>TotalMay</vt:lpstr>
      <vt:lpstr>Volatility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Tom_Anichini</dc:creator>
  <cp:lastModifiedBy>lsmith</cp:lastModifiedBy>
  <dcterms:created xsi:type="dcterms:W3CDTF">2014-08-05T12:05:37Z</dcterms:created>
  <dcterms:modified xsi:type="dcterms:W3CDTF">2014-08-18T15:00:19Z</dcterms:modified>
</cp:coreProperties>
</file>