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orge\Documents\SOA Investment Section\Investment Section Asset Alloc Contest\"/>
    </mc:Choice>
  </mc:AlternateContent>
  <bookViews>
    <workbookView xWindow="0" yWindow="0" windowWidth="24000" windowHeight="9735" activeTab="1"/>
  </bookViews>
  <sheets>
    <sheet name="Allocations0930" sheetId="4" r:id="rId1"/>
    <sheet name="Portfolios0930" sheetId="3" r:id="rId2"/>
    <sheet name="InitialAllocations" sheetId="1" r:id="rId3"/>
    <sheet name="ETFreturns" sheetId="2" r:id="rId4"/>
  </sheets>
  <definedNames>
    <definedName name="_xlnm._FilterDatabase" localSheetId="0" hidden="1">Allocations0930!$A$2:$L$100</definedName>
    <definedName name="_xlnm._FilterDatabase" localSheetId="2" hidden="1">InitialAllocations!$A$2:$Q$100</definedName>
    <definedName name="_xlnm._FilterDatabase" localSheetId="1" hidden="1">Portfolios0930!$A$2:$N$100</definedName>
    <definedName name="Allocations0331">InitialAllocations!$C$3:$L$100</definedName>
    <definedName name="April_return">ETFreturns!$B$3:$K$3</definedName>
    <definedName name="Full_name_April">Portfolios0930!$B$3:$B$100</definedName>
    <definedName name="Full_name_initial">InitialAllocations!$B$3:$B$100</definedName>
    <definedName name="portfolios_April">Portfolios0930!$C$3:$L$100</definedName>
    <definedName name="ReturnSource">ETFreturns!$A$1</definedName>
  </definedNames>
  <calcPr calcId="152511" calcOnSave="0"/>
</workbook>
</file>

<file path=xl/calcChain.xml><?xml version="1.0" encoding="utf-8"?>
<calcChain xmlns="http://schemas.openxmlformats.org/spreadsheetml/2006/main">
  <c r="A4" i="4" l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5" i="3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4" i="3"/>
  <c r="A73" i="1"/>
  <c r="A74" i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72" i="1"/>
  <c r="M100" i="1" l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63" i="3" l="1"/>
  <c r="M45" i="3"/>
  <c r="M86" i="3"/>
  <c r="M70" i="3"/>
  <c r="M44" i="3"/>
  <c r="M46" i="3"/>
  <c r="M5" i="3"/>
  <c r="M50" i="3"/>
  <c r="M100" i="3"/>
  <c r="M84" i="3"/>
  <c r="M38" i="3"/>
  <c r="M35" i="3"/>
  <c r="M79" i="3"/>
  <c r="M23" i="3"/>
  <c r="M95" i="3"/>
  <c r="M11" i="3"/>
  <c r="M96" i="3"/>
  <c r="M88" i="3"/>
  <c r="M49" i="3"/>
  <c r="M93" i="3"/>
  <c r="M66" i="3"/>
  <c r="M48" i="3"/>
  <c r="M21" i="3"/>
  <c r="M7" i="3"/>
  <c r="M15" i="3"/>
  <c r="M91" i="3"/>
  <c r="M81" i="3"/>
  <c r="M75" i="3"/>
  <c r="M73" i="3"/>
  <c r="M64" i="3"/>
  <c r="M53" i="3"/>
  <c r="M78" i="3"/>
  <c r="M62" i="3"/>
  <c r="M85" i="3"/>
  <c r="M52" i="3"/>
  <c r="M33" i="3"/>
  <c r="M42" i="3"/>
  <c r="M37" i="3"/>
  <c r="M34" i="3"/>
  <c r="M68" i="3"/>
  <c r="M25" i="3"/>
  <c r="M87" i="3"/>
  <c r="M51" i="3"/>
  <c r="M27" i="3"/>
  <c r="M60" i="3"/>
  <c r="M90" i="3"/>
  <c r="M69" i="3"/>
  <c r="M97" i="3"/>
  <c r="M19" i="3"/>
  <c r="M6" i="3"/>
  <c r="M82" i="3"/>
  <c r="M77" i="3"/>
  <c r="M58" i="3"/>
  <c r="M55" i="3"/>
  <c r="M65" i="3"/>
  <c r="M31" i="3"/>
  <c r="M80" i="3"/>
  <c r="M10" i="3"/>
  <c r="M9" i="3"/>
  <c r="M18" i="3"/>
  <c r="M99" i="3"/>
  <c r="M47" i="3"/>
  <c r="M71" i="3"/>
  <c r="M61" i="3"/>
  <c r="M30" i="3"/>
  <c r="M72" i="3"/>
  <c r="M83" i="3"/>
  <c r="M98" i="3"/>
  <c r="M57" i="3"/>
  <c r="M41" i="3"/>
  <c r="M94" i="3"/>
  <c r="M92" i="3"/>
  <c r="M56" i="3"/>
  <c r="M40" i="3"/>
  <c r="M36" i="3"/>
  <c r="M32" i="3"/>
  <c r="M28" i="3"/>
  <c r="M24" i="3"/>
  <c r="M20" i="3"/>
  <c r="M16" i="3"/>
  <c r="M12" i="3"/>
  <c r="M8" i="3"/>
  <c r="M4" i="3"/>
  <c r="M29" i="3"/>
  <c r="M26" i="3"/>
  <c r="M13" i="3"/>
  <c r="M54" i="3"/>
  <c r="M17" i="3"/>
  <c r="M76" i="3"/>
  <c r="M43" i="3"/>
  <c r="M14" i="3"/>
  <c r="M22" i="3"/>
  <c r="M59" i="3"/>
  <c r="M89" i="3"/>
  <c r="M74" i="3"/>
  <c r="M67" i="3"/>
  <c r="M39" i="3"/>
  <c r="M3" i="3"/>
  <c r="N3" i="3" l="1"/>
  <c r="E3" i="4"/>
  <c r="I3" i="4"/>
  <c r="C3" i="4"/>
  <c r="H3" i="4"/>
  <c r="D3" i="4"/>
  <c r="J3" i="4"/>
  <c r="F3" i="4"/>
  <c r="K3" i="4"/>
  <c r="G3" i="4"/>
  <c r="L3" i="4"/>
  <c r="N89" i="3"/>
  <c r="D89" i="4"/>
  <c r="H89" i="4"/>
  <c r="L89" i="4"/>
  <c r="E89" i="4"/>
  <c r="I89" i="4"/>
  <c r="J89" i="4"/>
  <c r="C89" i="4"/>
  <c r="K89" i="4"/>
  <c r="F89" i="4"/>
  <c r="G89" i="4"/>
  <c r="N43" i="3"/>
  <c r="F43" i="4"/>
  <c r="J43" i="4"/>
  <c r="C43" i="4"/>
  <c r="H43" i="4"/>
  <c r="D43" i="4"/>
  <c r="I43" i="4"/>
  <c r="K43" i="4"/>
  <c r="L43" i="4"/>
  <c r="E43" i="4"/>
  <c r="G43" i="4"/>
  <c r="N13" i="3"/>
  <c r="E13" i="4"/>
  <c r="I13" i="4"/>
  <c r="D13" i="4"/>
  <c r="J13" i="4"/>
  <c r="G13" i="4"/>
  <c r="H13" i="4"/>
  <c r="C13" i="4"/>
  <c r="F13" i="4"/>
  <c r="K13" i="4"/>
  <c r="L13" i="4"/>
  <c r="N8" i="3"/>
  <c r="C8" i="4"/>
  <c r="G8" i="4"/>
  <c r="K8" i="4"/>
  <c r="F8" i="4"/>
  <c r="L8" i="4"/>
  <c r="H8" i="4"/>
  <c r="I8" i="4"/>
  <c r="J8" i="4"/>
  <c r="D8" i="4"/>
  <c r="E8" i="4"/>
  <c r="N24" i="3"/>
  <c r="C24" i="4"/>
  <c r="G24" i="4"/>
  <c r="K24" i="4"/>
  <c r="F24" i="4"/>
  <c r="L24" i="4"/>
  <c r="D24" i="4"/>
  <c r="J24" i="4"/>
  <c r="E24" i="4"/>
  <c r="H24" i="4"/>
  <c r="I24" i="4"/>
  <c r="N40" i="3"/>
  <c r="D40" i="4"/>
  <c r="H40" i="4"/>
  <c r="L40" i="4"/>
  <c r="F40" i="4"/>
  <c r="K40" i="4"/>
  <c r="G40" i="4"/>
  <c r="I40" i="4"/>
  <c r="J40" i="4"/>
  <c r="C40" i="4"/>
  <c r="E40" i="4"/>
  <c r="N41" i="3"/>
  <c r="F41" i="4"/>
  <c r="J41" i="4"/>
  <c r="G41" i="4"/>
  <c r="L41" i="4"/>
  <c r="C41" i="4"/>
  <c r="H41" i="4"/>
  <c r="I41" i="4"/>
  <c r="K41" i="4"/>
  <c r="D41" i="4"/>
  <c r="E41" i="4"/>
  <c r="N72" i="3"/>
  <c r="D72" i="4"/>
  <c r="H72" i="4"/>
  <c r="L72" i="4"/>
  <c r="F72" i="4"/>
  <c r="K72" i="4"/>
  <c r="G72" i="4"/>
  <c r="I72" i="4"/>
  <c r="J72" i="4"/>
  <c r="C72" i="4"/>
  <c r="E72" i="4"/>
  <c r="N47" i="3"/>
  <c r="F47" i="4"/>
  <c r="J47" i="4"/>
  <c r="E47" i="4"/>
  <c r="K47" i="4"/>
  <c r="G47" i="4"/>
  <c r="L47" i="4"/>
  <c r="C47" i="4"/>
  <c r="D47" i="4"/>
  <c r="H47" i="4"/>
  <c r="I47" i="4"/>
  <c r="N10" i="3"/>
  <c r="C10" i="4"/>
  <c r="G10" i="4"/>
  <c r="K10" i="4"/>
  <c r="H10" i="4"/>
  <c r="I10" i="4"/>
  <c r="D10" i="4"/>
  <c r="J10" i="4"/>
  <c r="E10" i="4"/>
  <c r="F10" i="4"/>
  <c r="L10" i="4"/>
  <c r="N55" i="3"/>
  <c r="F55" i="4"/>
  <c r="J55" i="4"/>
  <c r="E55" i="4"/>
  <c r="K55" i="4"/>
  <c r="G55" i="4"/>
  <c r="L55" i="4"/>
  <c r="H55" i="4"/>
  <c r="I55" i="4"/>
  <c r="C55" i="4"/>
  <c r="D55" i="4"/>
  <c r="N6" i="3"/>
  <c r="C6" i="4"/>
  <c r="G6" i="4"/>
  <c r="K6" i="4"/>
  <c r="E6" i="4"/>
  <c r="J6" i="4"/>
  <c r="F6" i="4"/>
  <c r="H6" i="4"/>
  <c r="D6" i="4"/>
  <c r="I6" i="4"/>
  <c r="L6" i="4"/>
  <c r="N90" i="3"/>
  <c r="F90" i="4"/>
  <c r="J90" i="4"/>
  <c r="C90" i="4"/>
  <c r="G90" i="4"/>
  <c r="K90" i="4"/>
  <c r="H90" i="4"/>
  <c r="I90" i="4"/>
  <c r="D90" i="4"/>
  <c r="L90" i="4"/>
  <c r="E90" i="4"/>
  <c r="N87" i="3"/>
  <c r="D87" i="4"/>
  <c r="H87" i="4"/>
  <c r="L87" i="4"/>
  <c r="E87" i="4"/>
  <c r="I87" i="4"/>
  <c r="F87" i="4"/>
  <c r="G87" i="4"/>
  <c r="J87" i="4"/>
  <c r="C87" i="4"/>
  <c r="K87" i="4"/>
  <c r="N37" i="3"/>
  <c r="E37" i="4"/>
  <c r="I37" i="4"/>
  <c r="D37" i="4"/>
  <c r="J37" i="4"/>
  <c r="H37" i="4"/>
  <c r="C37" i="4"/>
  <c r="K37" i="4"/>
  <c r="F37" i="4"/>
  <c r="G37" i="4"/>
  <c r="L37" i="4"/>
  <c r="N85" i="3"/>
  <c r="D85" i="4"/>
  <c r="H85" i="4"/>
  <c r="L85" i="4"/>
  <c r="E85" i="4"/>
  <c r="I85" i="4"/>
  <c r="J85" i="4"/>
  <c r="C85" i="4"/>
  <c r="K85" i="4"/>
  <c r="F85" i="4"/>
  <c r="G85" i="4"/>
  <c r="N64" i="3"/>
  <c r="D64" i="4"/>
  <c r="H64" i="4"/>
  <c r="L64" i="4"/>
  <c r="F64" i="4"/>
  <c r="K64" i="4"/>
  <c r="G64" i="4"/>
  <c r="C64" i="4"/>
  <c r="E64" i="4"/>
  <c r="I64" i="4"/>
  <c r="J64" i="4"/>
  <c r="N91" i="3"/>
  <c r="D91" i="4"/>
  <c r="H91" i="4"/>
  <c r="L91" i="4"/>
  <c r="E91" i="4"/>
  <c r="I91" i="4"/>
  <c r="F91" i="4"/>
  <c r="G91" i="4"/>
  <c r="J91" i="4"/>
  <c r="C91" i="4"/>
  <c r="K91" i="4"/>
  <c r="N48" i="3"/>
  <c r="D48" i="4"/>
  <c r="H48" i="4"/>
  <c r="L48" i="4"/>
  <c r="F48" i="4"/>
  <c r="K48" i="4"/>
  <c r="G48" i="4"/>
  <c r="C48" i="4"/>
  <c r="E48" i="4"/>
  <c r="I48" i="4"/>
  <c r="J48" i="4"/>
  <c r="N88" i="3"/>
  <c r="F88" i="4"/>
  <c r="J88" i="4"/>
  <c r="C88" i="4"/>
  <c r="G88" i="4"/>
  <c r="K88" i="4"/>
  <c r="D88" i="4"/>
  <c r="L88" i="4"/>
  <c r="E88" i="4"/>
  <c r="H88" i="4"/>
  <c r="I88" i="4"/>
  <c r="N23" i="3"/>
  <c r="E23" i="4"/>
  <c r="I23" i="4"/>
  <c r="F23" i="4"/>
  <c r="K23" i="4"/>
  <c r="G23" i="4"/>
  <c r="H23" i="4"/>
  <c r="C23" i="4"/>
  <c r="D23" i="4"/>
  <c r="J23" i="4"/>
  <c r="L23" i="4"/>
  <c r="N84" i="3"/>
  <c r="F84" i="4"/>
  <c r="J84" i="4"/>
  <c r="C84" i="4"/>
  <c r="G84" i="4"/>
  <c r="K84" i="4"/>
  <c r="D84" i="4"/>
  <c r="L84" i="4"/>
  <c r="E84" i="4"/>
  <c r="H84" i="4"/>
  <c r="I84" i="4"/>
  <c r="N46" i="3"/>
  <c r="D46" i="4"/>
  <c r="H46" i="4"/>
  <c r="L46" i="4"/>
  <c r="E46" i="4"/>
  <c r="J46" i="4"/>
  <c r="F46" i="4"/>
  <c r="K46" i="4"/>
  <c r="C46" i="4"/>
  <c r="G46" i="4"/>
  <c r="I46" i="4"/>
  <c r="N45" i="3"/>
  <c r="F45" i="4"/>
  <c r="J45" i="4"/>
  <c r="D45" i="4"/>
  <c r="I45" i="4"/>
  <c r="E45" i="4"/>
  <c r="K45" i="4"/>
  <c r="L45" i="4"/>
  <c r="C45" i="4"/>
  <c r="G45" i="4"/>
  <c r="H45" i="4"/>
  <c r="N39" i="3"/>
  <c r="F39" i="4"/>
  <c r="J39" i="4"/>
  <c r="E39" i="4"/>
  <c r="K39" i="4"/>
  <c r="G39" i="4"/>
  <c r="L39" i="4"/>
  <c r="H39" i="4"/>
  <c r="I39" i="4"/>
  <c r="C39" i="4"/>
  <c r="D39" i="4"/>
  <c r="N59" i="3"/>
  <c r="F59" i="4"/>
  <c r="J59" i="4"/>
  <c r="C59" i="4"/>
  <c r="H59" i="4"/>
  <c r="D59" i="4"/>
  <c r="I59" i="4"/>
  <c r="K59" i="4"/>
  <c r="L59" i="4"/>
  <c r="E59" i="4"/>
  <c r="G59" i="4"/>
  <c r="N76" i="3"/>
  <c r="D76" i="4"/>
  <c r="H76" i="4"/>
  <c r="L76" i="4"/>
  <c r="C76" i="4"/>
  <c r="I76" i="4"/>
  <c r="E76" i="4"/>
  <c r="J76" i="4"/>
  <c r="K76" i="4"/>
  <c r="F76" i="4"/>
  <c r="G76" i="4"/>
  <c r="N26" i="3"/>
  <c r="C26" i="4"/>
  <c r="G26" i="4"/>
  <c r="K26" i="4"/>
  <c r="H26" i="4"/>
  <c r="E26" i="4"/>
  <c r="L26" i="4"/>
  <c r="F26" i="4"/>
  <c r="D26" i="4"/>
  <c r="I26" i="4"/>
  <c r="J26" i="4"/>
  <c r="N12" i="3"/>
  <c r="C12" i="4"/>
  <c r="G12" i="4"/>
  <c r="K12" i="4"/>
  <c r="D12" i="4"/>
  <c r="I12" i="4"/>
  <c r="J12" i="4"/>
  <c r="E12" i="4"/>
  <c r="L12" i="4"/>
  <c r="F12" i="4"/>
  <c r="H12" i="4"/>
  <c r="N28" i="3"/>
  <c r="C28" i="4"/>
  <c r="G28" i="4"/>
  <c r="K28" i="4"/>
  <c r="D28" i="4"/>
  <c r="I28" i="4"/>
  <c r="F28" i="4"/>
  <c r="H28" i="4"/>
  <c r="J28" i="4"/>
  <c r="L28" i="4"/>
  <c r="E28" i="4"/>
  <c r="N56" i="3"/>
  <c r="D56" i="4"/>
  <c r="H56" i="4"/>
  <c r="L56" i="4"/>
  <c r="F56" i="4"/>
  <c r="K56" i="4"/>
  <c r="G56" i="4"/>
  <c r="I56" i="4"/>
  <c r="J56" i="4"/>
  <c r="C56" i="4"/>
  <c r="E56" i="4"/>
  <c r="N57" i="3"/>
  <c r="F57" i="4"/>
  <c r="J57" i="4"/>
  <c r="G57" i="4"/>
  <c r="L57" i="4"/>
  <c r="C57" i="4"/>
  <c r="H57" i="4"/>
  <c r="I57" i="4"/>
  <c r="K57" i="4"/>
  <c r="D57" i="4"/>
  <c r="E57" i="4"/>
  <c r="N30" i="3"/>
  <c r="C30" i="4"/>
  <c r="G30" i="4"/>
  <c r="K30" i="4"/>
  <c r="E30" i="4"/>
  <c r="J30" i="4"/>
  <c r="H30" i="4"/>
  <c r="I30" i="4"/>
  <c r="D30" i="4"/>
  <c r="F30" i="4"/>
  <c r="L30" i="4"/>
  <c r="N99" i="3"/>
  <c r="D99" i="4"/>
  <c r="H99" i="4"/>
  <c r="L99" i="4"/>
  <c r="F99" i="4"/>
  <c r="K99" i="4"/>
  <c r="G99" i="4"/>
  <c r="C99" i="4"/>
  <c r="I99" i="4"/>
  <c r="E99" i="4"/>
  <c r="J99" i="4"/>
  <c r="N80" i="3"/>
  <c r="D80" i="4"/>
  <c r="F80" i="4"/>
  <c r="J80" i="4"/>
  <c r="G80" i="4"/>
  <c r="K80" i="4"/>
  <c r="C80" i="4"/>
  <c r="L80" i="4"/>
  <c r="E80" i="4"/>
  <c r="H80" i="4"/>
  <c r="I80" i="4"/>
  <c r="N58" i="3"/>
  <c r="D58" i="4"/>
  <c r="H58" i="4"/>
  <c r="L58" i="4"/>
  <c r="G58" i="4"/>
  <c r="C58" i="4"/>
  <c r="I58" i="4"/>
  <c r="J58" i="4"/>
  <c r="K58" i="4"/>
  <c r="E58" i="4"/>
  <c r="F58" i="4"/>
  <c r="N19" i="3"/>
  <c r="E19" i="4"/>
  <c r="I19" i="4"/>
  <c r="C19" i="4"/>
  <c r="H19" i="4"/>
  <c r="D19" i="4"/>
  <c r="K19" i="4"/>
  <c r="F19" i="4"/>
  <c r="L19" i="4"/>
  <c r="G19" i="4"/>
  <c r="J19" i="4"/>
  <c r="N60" i="3"/>
  <c r="D60" i="4"/>
  <c r="H60" i="4"/>
  <c r="L60" i="4"/>
  <c r="C60" i="4"/>
  <c r="I60" i="4"/>
  <c r="E60" i="4"/>
  <c r="J60" i="4"/>
  <c r="K60" i="4"/>
  <c r="F60" i="4"/>
  <c r="G60" i="4"/>
  <c r="N25" i="3"/>
  <c r="E25" i="4"/>
  <c r="I25" i="4"/>
  <c r="G25" i="4"/>
  <c r="L25" i="4"/>
  <c r="H25" i="4"/>
  <c r="C25" i="4"/>
  <c r="J25" i="4"/>
  <c r="K25" i="4"/>
  <c r="D25" i="4"/>
  <c r="F25" i="4"/>
  <c r="N42" i="3"/>
  <c r="D42" i="4"/>
  <c r="H42" i="4"/>
  <c r="L42" i="4"/>
  <c r="G42" i="4"/>
  <c r="C42" i="4"/>
  <c r="I42" i="4"/>
  <c r="J42" i="4"/>
  <c r="K42" i="4"/>
  <c r="E42" i="4"/>
  <c r="F42" i="4"/>
  <c r="N62" i="3"/>
  <c r="D62" i="4"/>
  <c r="H62" i="4"/>
  <c r="L62" i="4"/>
  <c r="E62" i="4"/>
  <c r="J62" i="4"/>
  <c r="F62" i="4"/>
  <c r="K62" i="4"/>
  <c r="C62" i="4"/>
  <c r="G62" i="4"/>
  <c r="I62" i="4"/>
  <c r="N73" i="3"/>
  <c r="F73" i="4"/>
  <c r="J73" i="4"/>
  <c r="G73" i="4"/>
  <c r="L73" i="4"/>
  <c r="C73" i="4"/>
  <c r="H73" i="4"/>
  <c r="I73" i="4"/>
  <c r="K73" i="4"/>
  <c r="D73" i="4"/>
  <c r="E73" i="4"/>
  <c r="N15" i="3"/>
  <c r="E15" i="4"/>
  <c r="I15" i="4"/>
  <c r="F15" i="4"/>
  <c r="K15" i="4"/>
  <c r="H15" i="4"/>
  <c r="C15" i="4"/>
  <c r="J15" i="4"/>
  <c r="L15" i="4"/>
  <c r="D15" i="4"/>
  <c r="G15" i="4"/>
  <c r="N66" i="3"/>
  <c r="D66" i="4"/>
  <c r="H66" i="4"/>
  <c r="L66" i="4"/>
  <c r="G66" i="4"/>
  <c r="C66" i="4"/>
  <c r="I66" i="4"/>
  <c r="E66" i="4"/>
  <c r="F66" i="4"/>
  <c r="J66" i="4"/>
  <c r="K66" i="4"/>
  <c r="N96" i="3"/>
  <c r="F96" i="4"/>
  <c r="J96" i="4"/>
  <c r="D96" i="4"/>
  <c r="I96" i="4"/>
  <c r="E96" i="4"/>
  <c r="K96" i="4"/>
  <c r="G96" i="4"/>
  <c r="L96" i="4"/>
  <c r="C96" i="4"/>
  <c r="H96" i="4"/>
  <c r="N79" i="3"/>
  <c r="F79" i="4"/>
  <c r="J79" i="4"/>
  <c r="E79" i="4"/>
  <c r="K79" i="4"/>
  <c r="G79" i="4"/>
  <c r="L79" i="4"/>
  <c r="C79" i="4"/>
  <c r="D79" i="4"/>
  <c r="H79" i="4"/>
  <c r="I79" i="4"/>
  <c r="N100" i="3"/>
  <c r="F100" i="4"/>
  <c r="J100" i="4"/>
  <c r="G100" i="4"/>
  <c r="L100" i="4"/>
  <c r="C100" i="4"/>
  <c r="H100" i="4"/>
  <c r="D100" i="4"/>
  <c r="I100" i="4"/>
  <c r="E100" i="4"/>
  <c r="K100" i="4"/>
  <c r="N44" i="3"/>
  <c r="D44" i="4"/>
  <c r="H44" i="4"/>
  <c r="L44" i="4"/>
  <c r="C44" i="4"/>
  <c r="I44" i="4"/>
  <c r="E44" i="4"/>
  <c r="J44" i="4"/>
  <c r="K44" i="4"/>
  <c r="F44" i="4"/>
  <c r="G44" i="4"/>
  <c r="N63" i="3"/>
  <c r="F63" i="4"/>
  <c r="J63" i="4"/>
  <c r="E63" i="4"/>
  <c r="K63" i="4"/>
  <c r="G63" i="4"/>
  <c r="L63" i="4"/>
  <c r="C63" i="4"/>
  <c r="D63" i="4"/>
  <c r="H63" i="4"/>
  <c r="I63" i="4"/>
  <c r="N67" i="3"/>
  <c r="F67" i="4"/>
  <c r="J67" i="4"/>
  <c r="C67" i="4"/>
  <c r="H67" i="4"/>
  <c r="D67" i="4"/>
  <c r="I67" i="4"/>
  <c r="E67" i="4"/>
  <c r="G67" i="4"/>
  <c r="K67" i="4"/>
  <c r="L67" i="4"/>
  <c r="N22" i="3"/>
  <c r="C22" i="4"/>
  <c r="G22" i="4"/>
  <c r="K22" i="4"/>
  <c r="E22" i="4"/>
  <c r="J22" i="4"/>
  <c r="I22" i="4"/>
  <c r="D22" i="4"/>
  <c r="L22" i="4"/>
  <c r="F22" i="4"/>
  <c r="H22" i="4"/>
  <c r="N17" i="3"/>
  <c r="E17" i="4"/>
  <c r="I17" i="4"/>
  <c r="G17" i="4"/>
  <c r="L17" i="4"/>
  <c r="C17" i="4"/>
  <c r="J17" i="4"/>
  <c r="D17" i="4"/>
  <c r="K17" i="4"/>
  <c r="F17" i="4"/>
  <c r="H17" i="4"/>
  <c r="N29" i="3"/>
  <c r="E29" i="4"/>
  <c r="I29" i="4"/>
  <c r="D29" i="4"/>
  <c r="J29" i="4"/>
  <c r="C29" i="4"/>
  <c r="K29" i="4"/>
  <c r="F29" i="4"/>
  <c r="L29" i="4"/>
  <c r="G29" i="4"/>
  <c r="H29" i="4"/>
  <c r="N16" i="3"/>
  <c r="C16" i="4"/>
  <c r="G16" i="4"/>
  <c r="K16" i="4"/>
  <c r="F16" i="4"/>
  <c r="L16" i="4"/>
  <c r="E16" i="4"/>
  <c r="H16" i="4"/>
  <c r="D16" i="4"/>
  <c r="I16" i="4"/>
  <c r="J16" i="4"/>
  <c r="N32" i="3"/>
  <c r="C32" i="4"/>
  <c r="G32" i="4"/>
  <c r="K32" i="4"/>
  <c r="F32" i="4"/>
  <c r="L32" i="4"/>
  <c r="I32" i="4"/>
  <c r="D32" i="4"/>
  <c r="J32" i="4"/>
  <c r="E32" i="4"/>
  <c r="H32" i="4"/>
  <c r="N92" i="3"/>
  <c r="F92" i="4"/>
  <c r="J92" i="4"/>
  <c r="C92" i="4"/>
  <c r="G92" i="4"/>
  <c r="K92" i="4"/>
  <c r="D92" i="4"/>
  <c r="L92" i="4"/>
  <c r="E92" i="4"/>
  <c r="H92" i="4"/>
  <c r="I92" i="4"/>
  <c r="N98" i="3"/>
  <c r="F98" i="4"/>
  <c r="J98" i="4"/>
  <c r="E98" i="4"/>
  <c r="K98" i="4"/>
  <c r="G98" i="4"/>
  <c r="L98" i="4"/>
  <c r="C98" i="4"/>
  <c r="H98" i="4"/>
  <c r="D98" i="4"/>
  <c r="I98" i="4"/>
  <c r="N61" i="3"/>
  <c r="F61" i="4"/>
  <c r="J61" i="4"/>
  <c r="D61" i="4"/>
  <c r="I61" i="4"/>
  <c r="E61" i="4"/>
  <c r="K61" i="4"/>
  <c r="L61" i="4"/>
  <c r="C61" i="4"/>
  <c r="G61" i="4"/>
  <c r="H61" i="4"/>
  <c r="N18" i="3"/>
  <c r="C18" i="4"/>
  <c r="G18" i="4"/>
  <c r="K18" i="4"/>
  <c r="H18" i="4"/>
  <c r="F18" i="4"/>
  <c r="I18" i="4"/>
  <c r="J18" i="4"/>
  <c r="L18" i="4"/>
  <c r="D18" i="4"/>
  <c r="E18" i="4"/>
  <c r="N31" i="3"/>
  <c r="E31" i="4"/>
  <c r="I31" i="4"/>
  <c r="F31" i="4"/>
  <c r="K31" i="4"/>
  <c r="D31" i="4"/>
  <c r="L31" i="4"/>
  <c r="G31" i="4"/>
  <c r="H31" i="4"/>
  <c r="J31" i="4"/>
  <c r="C31" i="4"/>
  <c r="N77" i="3"/>
  <c r="F77" i="4"/>
  <c r="J77" i="4"/>
  <c r="D77" i="4"/>
  <c r="I77" i="4"/>
  <c r="E77" i="4"/>
  <c r="K77" i="4"/>
  <c r="L77" i="4"/>
  <c r="C77" i="4"/>
  <c r="G77" i="4"/>
  <c r="H77" i="4"/>
  <c r="N97" i="3"/>
  <c r="D97" i="4"/>
  <c r="H97" i="4"/>
  <c r="L97" i="4"/>
  <c r="E97" i="4"/>
  <c r="J97" i="4"/>
  <c r="F97" i="4"/>
  <c r="K97" i="4"/>
  <c r="G97" i="4"/>
  <c r="C97" i="4"/>
  <c r="I97" i="4"/>
  <c r="N27" i="3"/>
  <c r="E27" i="4"/>
  <c r="I27" i="4"/>
  <c r="C27" i="4"/>
  <c r="H27" i="4"/>
  <c r="J27" i="4"/>
  <c r="D27" i="4"/>
  <c r="K27" i="4"/>
  <c r="F27" i="4"/>
  <c r="G27" i="4"/>
  <c r="L27" i="4"/>
  <c r="N68" i="3"/>
  <c r="D68" i="4"/>
  <c r="H68" i="4"/>
  <c r="L68" i="4"/>
  <c r="C68" i="4"/>
  <c r="I68" i="4"/>
  <c r="E68" i="4"/>
  <c r="J68" i="4"/>
  <c r="F68" i="4"/>
  <c r="G68" i="4"/>
  <c r="K68" i="4"/>
  <c r="N33" i="3"/>
  <c r="E33" i="4"/>
  <c r="I33" i="4"/>
  <c r="G33" i="4"/>
  <c r="L33" i="4"/>
  <c r="F33" i="4"/>
  <c r="H33" i="4"/>
  <c r="C33" i="4"/>
  <c r="D33" i="4"/>
  <c r="J33" i="4"/>
  <c r="K33" i="4"/>
  <c r="N78" i="3"/>
  <c r="D78" i="4"/>
  <c r="H78" i="4"/>
  <c r="L78" i="4"/>
  <c r="E78" i="4"/>
  <c r="J78" i="4"/>
  <c r="F78" i="4"/>
  <c r="K78" i="4"/>
  <c r="C78" i="4"/>
  <c r="G78" i="4"/>
  <c r="I78" i="4"/>
  <c r="N75" i="3"/>
  <c r="F75" i="4"/>
  <c r="J75" i="4"/>
  <c r="C75" i="4"/>
  <c r="H75" i="4"/>
  <c r="D75" i="4"/>
  <c r="I75" i="4"/>
  <c r="K75" i="4"/>
  <c r="L75" i="4"/>
  <c r="E75" i="4"/>
  <c r="G75" i="4"/>
  <c r="N7" i="3"/>
  <c r="E7" i="4"/>
  <c r="I7" i="4"/>
  <c r="F7" i="4"/>
  <c r="K7" i="4"/>
  <c r="C7" i="4"/>
  <c r="J7" i="4"/>
  <c r="D7" i="4"/>
  <c r="L7" i="4"/>
  <c r="G7" i="4"/>
  <c r="H7" i="4"/>
  <c r="N93" i="3"/>
  <c r="D93" i="4"/>
  <c r="H93" i="4"/>
  <c r="L93" i="4"/>
  <c r="G93" i="4"/>
  <c r="C93" i="4"/>
  <c r="I93" i="4"/>
  <c r="E93" i="4"/>
  <c r="J93" i="4"/>
  <c r="F93" i="4"/>
  <c r="K93" i="4"/>
  <c r="N11" i="3"/>
  <c r="E11" i="4"/>
  <c r="I11" i="4"/>
  <c r="C11" i="4"/>
  <c r="H11" i="4"/>
  <c r="F11" i="4"/>
  <c r="L11" i="4"/>
  <c r="G11" i="4"/>
  <c r="J11" i="4"/>
  <c r="K11" i="4"/>
  <c r="D11" i="4"/>
  <c r="N35" i="3"/>
  <c r="E35" i="4"/>
  <c r="I35" i="4"/>
  <c r="C35" i="4"/>
  <c r="H35" i="4"/>
  <c r="G35" i="4"/>
  <c r="J35" i="4"/>
  <c r="K35" i="4"/>
  <c r="L35" i="4"/>
  <c r="D35" i="4"/>
  <c r="F35" i="4"/>
  <c r="N50" i="3"/>
  <c r="D50" i="4"/>
  <c r="H50" i="4"/>
  <c r="L50" i="4"/>
  <c r="G50" i="4"/>
  <c r="C50" i="4"/>
  <c r="I50" i="4"/>
  <c r="E50" i="4"/>
  <c r="F50" i="4"/>
  <c r="J50" i="4"/>
  <c r="K50" i="4"/>
  <c r="N70" i="3"/>
  <c r="D70" i="4"/>
  <c r="H70" i="4"/>
  <c r="L70" i="4"/>
  <c r="E70" i="4"/>
  <c r="J70" i="4"/>
  <c r="F70" i="4"/>
  <c r="K70" i="4"/>
  <c r="G70" i="4"/>
  <c r="I70" i="4"/>
  <c r="C70" i="4"/>
  <c r="N74" i="3"/>
  <c r="D74" i="4"/>
  <c r="H74" i="4"/>
  <c r="L74" i="4"/>
  <c r="G74" i="4"/>
  <c r="C74" i="4"/>
  <c r="I74" i="4"/>
  <c r="J74" i="4"/>
  <c r="K74" i="4"/>
  <c r="E74" i="4"/>
  <c r="F74" i="4"/>
  <c r="N14" i="3"/>
  <c r="C14" i="4"/>
  <c r="G14" i="4"/>
  <c r="K14" i="4"/>
  <c r="E14" i="4"/>
  <c r="J14" i="4"/>
  <c r="D14" i="4"/>
  <c r="L14" i="4"/>
  <c r="F14" i="4"/>
  <c r="H14" i="4"/>
  <c r="I14" i="4"/>
  <c r="N54" i="3"/>
  <c r="D54" i="4"/>
  <c r="H54" i="4"/>
  <c r="L54" i="4"/>
  <c r="E54" i="4"/>
  <c r="J54" i="4"/>
  <c r="F54" i="4"/>
  <c r="K54" i="4"/>
  <c r="G54" i="4"/>
  <c r="I54" i="4"/>
  <c r="C54" i="4"/>
  <c r="N4" i="3"/>
  <c r="C4" i="4"/>
  <c r="G4" i="4"/>
  <c r="K4" i="4"/>
  <c r="D4" i="4"/>
  <c r="I4" i="4"/>
  <c r="E4" i="4"/>
  <c r="L4" i="4"/>
  <c r="F4" i="4"/>
  <c r="H4" i="4"/>
  <c r="J4" i="4"/>
  <c r="N20" i="3"/>
  <c r="C20" i="4"/>
  <c r="G20" i="4"/>
  <c r="K20" i="4"/>
  <c r="D20" i="4"/>
  <c r="I20" i="4"/>
  <c r="H20" i="4"/>
  <c r="J20" i="4"/>
  <c r="E20" i="4"/>
  <c r="F20" i="4"/>
  <c r="L20" i="4"/>
  <c r="N36" i="3"/>
  <c r="C36" i="4"/>
  <c r="G36" i="4"/>
  <c r="K36" i="4"/>
  <c r="D36" i="4"/>
  <c r="I36" i="4"/>
  <c r="E36" i="4"/>
  <c r="L36" i="4"/>
  <c r="F36" i="4"/>
  <c r="H36" i="4"/>
  <c r="J36" i="4"/>
  <c r="N94" i="3"/>
  <c r="F94" i="4"/>
  <c r="J94" i="4"/>
  <c r="C94" i="4"/>
  <c r="H94" i="4"/>
  <c r="D94" i="4"/>
  <c r="I94" i="4"/>
  <c r="E94" i="4"/>
  <c r="K94" i="4"/>
  <c r="G94" i="4"/>
  <c r="L94" i="4"/>
  <c r="N83" i="3"/>
  <c r="D83" i="4"/>
  <c r="H83" i="4"/>
  <c r="L83" i="4"/>
  <c r="E83" i="4"/>
  <c r="I83" i="4"/>
  <c r="F83" i="4"/>
  <c r="G83" i="4"/>
  <c r="J83" i="4"/>
  <c r="C83" i="4"/>
  <c r="K83" i="4"/>
  <c r="N71" i="3"/>
  <c r="F71" i="4"/>
  <c r="J71" i="4"/>
  <c r="E71" i="4"/>
  <c r="K71" i="4"/>
  <c r="G71" i="4"/>
  <c r="L71" i="4"/>
  <c r="H71" i="4"/>
  <c r="I71" i="4"/>
  <c r="C71" i="4"/>
  <c r="D71" i="4"/>
  <c r="N9" i="3"/>
  <c r="E9" i="4"/>
  <c r="I9" i="4"/>
  <c r="G9" i="4"/>
  <c r="L9" i="4"/>
  <c r="D9" i="4"/>
  <c r="K9" i="4"/>
  <c r="F9" i="4"/>
  <c r="C9" i="4"/>
  <c r="H9" i="4"/>
  <c r="J9" i="4"/>
  <c r="N65" i="3"/>
  <c r="F65" i="4"/>
  <c r="J65" i="4"/>
  <c r="G65" i="4"/>
  <c r="L65" i="4"/>
  <c r="C65" i="4"/>
  <c r="H65" i="4"/>
  <c r="D65" i="4"/>
  <c r="E65" i="4"/>
  <c r="I65" i="4"/>
  <c r="K65" i="4"/>
  <c r="N82" i="3"/>
  <c r="F82" i="4"/>
  <c r="J82" i="4"/>
  <c r="C82" i="4"/>
  <c r="G82" i="4"/>
  <c r="K82" i="4"/>
  <c r="H82" i="4"/>
  <c r="I82" i="4"/>
  <c r="D82" i="4"/>
  <c r="L82" i="4"/>
  <c r="E82" i="4"/>
  <c r="N69" i="3"/>
  <c r="F69" i="4"/>
  <c r="J69" i="4"/>
  <c r="D69" i="4"/>
  <c r="I69" i="4"/>
  <c r="E69" i="4"/>
  <c r="K69" i="4"/>
  <c r="G69" i="4"/>
  <c r="H69" i="4"/>
  <c r="L69" i="4"/>
  <c r="C69" i="4"/>
  <c r="N51" i="3"/>
  <c r="F51" i="4"/>
  <c r="J51" i="4"/>
  <c r="C51" i="4"/>
  <c r="H51" i="4"/>
  <c r="D51" i="4"/>
  <c r="I51" i="4"/>
  <c r="E51" i="4"/>
  <c r="G51" i="4"/>
  <c r="K51" i="4"/>
  <c r="L51" i="4"/>
  <c r="N34" i="3"/>
  <c r="C34" i="4"/>
  <c r="G34" i="4"/>
  <c r="K34" i="4"/>
  <c r="H34" i="4"/>
  <c r="D34" i="4"/>
  <c r="J34" i="4"/>
  <c r="E34" i="4"/>
  <c r="L34" i="4"/>
  <c r="F34" i="4"/>
  <c r="I34" i="4"/>
  <c r="N52" i="3"/>
  <c r="D52" i="4"/>
  <c r="H52" i="4"/>
  <c r="L52" i="4"/>
  <c r="C52" i="4"/>
  <c r="I52" i="4"/>
  <c r="E52" i="4"/>
  <c r="J52" i="4"/>
  <c r="F52" i="4"/>
  <c r="G52" i="4"/>
  <c r="K52" i="4"/>
  <c r="N53" i="3"/>
  <c r="F53" i="4"/>
  <c r="J53" i="4"/>
  <c r="D53" i="4"/>
  <c r="I53" i="4"/>
  <c r="E53" i="4"/>
  <c r="K53" i="4"/>
  <c r="G53" i="4"/>
  <c r="H53" i="4"/>
  <c r="L53" i="4"/>
  <c r="C53" i="4"/>
  <c r="N81" i="3"/>
  <c r="D81" i="4"/>
  <c r="H81" i="4"/>
  <c r="L81" i="4"/>
  <c r="E81" i="4"/>
  <c r="I81" i="4"/>
  <c r="J81" i="4"/>
  <c r="C81" i="4"/>
  <c r="K81" i="4"/>
  <c r="F81" i="4"/>
  <c r="G81" i="4"/>
  <c r="N21" i="3"/>
  <c r="E21" i="4"/>
  <c r="I21" i="4"/>
  <c r="D21" i="4"/>
  <c r="J21" i="4"/>
  <c r="F21" i="4"/>
  <c r="L21" i="4"/>
  <c r="G21" i="4"/>
  <c r="H21" i="4"/>
  <c r="K21" i="4"/>
  <c r="C21" i="4"/>
  <c r="N49" i="3"/>
  <c r="F49" i="4"/>
  <c r="J49" i="4"/>
  <c r="G49" i="4"/>
  <c r="L49" i="4"/>
  <c r="C49" i="4"/>
  <c r="H49" i="4"/>
  <c r="D49" i="4"/>
  <c r="E49" i="4"/>
  <c r="I49" i="4"/>
  <c r="K49" i="4"/>
  <c r="N95" i="3"/>
  <c r="D95" i="4"/>
  <c r="H95" i="4"/>
  <c r="L95" i="4"/>
  <c r="C95" i="4"/>
  <c r="I95" i="4"/>
  <c r="E95" i="4"/>
  <c r="J95" i="4"/>
  <c r="F95" i="4"/>
  <c r="K95" i="4"/>
  <c r="G95" i="4"/>
  <c r="N38" i="3"/>
  <c r="D38" i="4"/>
  <c r="H38" i="4"/>
  <c r="L38" i="4"/>
  <c r="E38" i="4"/>
  <c r="J38" i="4"/>
  <c r="F38" i="4"/>
  <c r="K38" i="4"/>
  <c r="G38" i="4"/>
  <c r="I38" i="4"/>
  <c r="C38" i="4"/>
  <c r="N5" i="3"/>
  <c r="E5" i="4"/>
  <c r="I5" i="4"/>
  <c r="D5" i="4"/>
  <c r="J5" i="4"/>
  <c r="H5" i="4"/>
  <c r="C5" i="4"/>
  <c r="K5" i="4"/>
  <c r="L5" i="4"/>
  <c r="F5" i="4"/>
  <c r="G5" i="4"/>
  <c r="N86" i="3"/>
  <c r="F86" i="4"/>
  <c r="J86" i="4"/>
  <c r="C86" i="4"/>
  <c r="G86" i="4"/>
  <c r="K86" i="4"/>
  <c r="H86" i="4"/>
  <c r="I86" i="4"/>
  <c r="D86" i="4"/>
  <c r="L86" i="4"/>
  <c r="E86" i="4"/>
</calcChain>
</file>

<file path=xl/sharedStrings.xml><?xml version="1.0" encoding="utf-8"?>
<sst xmlns="http://schemas.openxmlformats.org/spreadsheetml/2006/main" count="357" uniqueCount="129">
  <si>
    <t>Justin Harvey</t>
  </si>
  <si>
    <t>Joonghee Huh</t>
  </si>
  <si>
    <t>Thomas Barberesi</t>
  </si>
  <si>
    <t>Megan McGee</t>
  </si>
  <si>
    <t>Rajat Johri</t>
  </si>
  <si>
    <t>Henry Yim</t>
  </si>
  <si>
    <t>Melissa Knopp</t>
  </si>
  <si>
    <t>Allan Levin</t>
  </si>
  <si>
    <t>Brandon Bellin</t>
  </si>
  <si>
    <t>Edward Yen</t>
  </si>
  <si>
    <t>Craig DeAlmeida</t>
  </si>
  <si>
    <t>Christopher Abel</t>
  </si>
  <si>
    <t>Johanne Matte</t>
  </si>
  <si>
    <t>Michael Buchenholz</t>
  </si>
  <si>
    <t>Melissa Nicholas</t>
  </si>
  <si>
    <t>Daniel Durow</t>
  </si>
  <si>
    <t>Donald Krouse</t>
  </si>
  <si>
    <t>Yong Zhang</t>
  </si>
  <si>
    <t>Dennis Barry</t>
  </si>
  <si>
    <t>Liang Yin</t>
  </si>
  <si>
    <t>Troy Dempsey</t>
  </si>
  <si>
    <t>Yang Yang</t>
  </si>
  <si>
    <t>Nino Boezio</t>
  </si>
  <si>
    <t>Brian Kelly</t>
  </si>
  <si>
    <t>Song Lee</t>
  </si>
  <si>
    <t>Daniel White</t>
  </si>
  <si>
    <t>Dan Cassidy</t>
  </si>
  <si>
    <t>Gary Gorrell</t>
  </si>
  <si>
    <t>Kal Patel</t>
  </si>
  <si>
    <t>Edward Astrachan</t>
  </si>
  <si>
    <t>Alan Wong</t>
  </si>
  <si>
    <t>Paolo Zadra</t>
  </si>
  <si>
    <t>Dongyue Zhang</t>
  </si>
  <si>
    <t>Vladimir Martinak</t>
  </si>
  <si>
    <t>Mark Gilbert</t>
  </si>
  <si>
    <t>Jamie Beauchamp</t>
  </si>
  <si>
    <t>Will Clark-Shim</t>
  </si>
  <si>
    <t>Joshua Parker</t>
  </si>
  <si>
    <t>Jason Grosse</t>
  </si>
  <si>
    <t>Martin Roy</t>
  </si>
  <si>
    <t>Robert Ellerbruch</t>
  </si>
  <si>
    <t>Robert Humphreys</t>
  </si>
  <si>
    <t>Jonathan Close</t>
  </si>
  <si>
    <t>John Nussbaum</t>
  </si>
  <si>
    <t>Kaihua Yu</t>
  </si>
  <si>
    <t>Full name</t>
  </si>
  <si>
    <t>GSY</t>
  </si>
  <si>
    <t>BND</t>
  </si>
  <si>
    <t>TIP</t>
  </si>
  <si>
    <t>VTI</t>
  </si>
  <si>
    <t>GLD</t>
  </si>
  <si>
    <t>ACWI</t>
  </si>
  <si>
    <t>DBC</t>
  </si>
  <si>
    <t>EFA</t>
  </si>
  <si>
    <t>RWO</t>
  </si>
  <si>
    <t>EEM</t>
  </si>
  <si>
    <t>Highest cumulative return tiebreaker</t>
  </si>
  <si>
    <t>Lowest annualized return volatility tiebreaker</t>
  </si>
  <si>
    <t>Reward/risk ratio tiebreaker</t>
  </si>
  <si>
    <t>Frank Grossman - Inv. Council</t>
  </si>
  <si>
    <t>Total</t>
  </si>
  <si>
    <t>Monthly total return factors</t>
  </si>
  <si>
    <t>April_return</t>
  </si>
  <si>
    <t>Return</t>
  </si>
  <si>
    <t>Vol</t>
  </si>
  <si>
    <t>Ratio</t>
  </si>
  <si>
    <t>PortfolioValue</t>
  </si>
  <si>
    <t>VectorName</t>
  </si>
  <si>
    <t>Adam Spencer Phillips</t>
  </si>
  <si>
    <t>Al Trezza</t>
  </si>
  <si>
    <t>Alec Stais</t>
  </si>
  <si>
    <t>Allan Fen</t>
  </si>
  <si>
    <t>Bryan Jenchowski</t>
  </si>
  <si>
    <t>Celine Roget</t>
  </si>
  <si>
    <t>Chanseo Lee</t>
  </si>
  <si>
    <t>Chris Fioritto</t>
  </si>
  <si>
    <t>Dan Ransenberg</t>
  </si>
  <si>
    <t>Danny White</t>
  </si>
  <si>
    <t>Doug Sorensen</t>
  </si>
  <si>
    <t>Douglas Van Dam</t>
  </si>
  <si>
    <t>Evan Inglis - Inv Board Partner</t>
  </si>
  <si>
    <t>Gary Louie</t>
  </si>
  <si>
    <t>George Eknaian - Inv. Council</t>
  </si>
  <si>
    <t>George Turpie</t>
  </si>
  <si>
    <t>Glenn Gazdik</t>
  </si>
  <si>
    <t>Guan Ting Ong</t>
  </si>
  <si>
    <t>Hui Zhang</t>
  </si>
  <si>
    <t>Jacob P. Grosser</t>
  </si>
  <si>
    <t>James Kosinski</t>
  </si>
  <si>
    <t>Jeffrey Passmore - Inv. Council</t>
  </si>
  <si>
    <t>Jenny Chow</t>
  </si>
  <si>
    <t>Joanne Lui</t>
  </si>
  <si>
    <t>John Miller</t>
  </si>
  <si>
    <t>Julius Fernandez</t>
  </si>
  <si>
    <t>Justin Owens</t>
  </si>
  <si>
    <t>Ken Westover</t>
  </si>
  <si>
    <t>Kevin Spradlin</t>
  </si>
  <si>
    <t>Larry Zhao</t>
  </si>
  <si>
    <t>Lawrence Pollack</t>
  </si>
  <si>
    <t>Lawrence Slone</t>
  </si>
  <si>
    <t>Leonard Mangini</t>
  </si>
  <si>
    <t>Luyao Li</t>
  </si>
  <si>
    <t>Matthew Brady</t>
  </si>
  <si>
    <t>Neville A. Arjani</t>
  </si>
  <si>
    <t>Nick Fiechter</t>
  </si>
  <si>
    <t>Nick Komissarov</t>
  </si>
  <si>
    <t>Patrick McCormack</t>
  </si>
  <si>
    <t>Rainer Stragies</t>
  </si>
  <si>
    <t>Robert A. Cornell</t>
  </si>
  <si>
    <t>Sebastien Davies</t>
  </si>
  <si>
    <t>Shaohua Guan</t>
  </si>
  <si>
    <t>Steve Easson - Inv. Council</t>
  </si>
  <si>
    <t>Thomas Klem</t>
  </si>
  <si>
    <t>Timothy Braude</t>
  </si>
  <si>
    <t>Tom Anichini</t>
  </si>
  <si>
    <t>Tony Cheng</t>
  </si>
  <si>
    <t>Vince Granieri</t>
  </si>
  <si>
    <t>Vincent Jacob-Goudreau</t>
  </si>
  <si>
    <t>Yang (Russell) Gao</t>
  </si>
  <si>
    <t>Yuchen Mu</t>
  </si>
  <si>
    <t>2015 Investment Section Asset Allocation Contest</t>
  </si>
  <si>
    <t>Initial allocations as of 4/1/2015</t>
  </si>
  <si>
    <t>May_return</t>
  </si>
  <si>
    <t>June_return</t>
  </si>
  <si>
    <t>July_return</t>
  </si>
  <si>
    <t>August_return</t>
  </si>
  <si>
    <t>September_return</t>
  </si>
  <si>
    <t>2015 Investment Section Asset Allocation Contest - values and returns as of 9/30</t>
  </si>
  <si>
    <t>2015 Investment Section Asset Allocation Contest - percentage allocations as of 9/30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</si>
</sst>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/>
    <xf numFmtId="0" fontId="13" fillId="33" borderId="10" xfId="0" applyFont="1" applyFill="1" applyBorder="1"/>
    <xf numFmtId="0" fontId="13" fillId="33" borderId="10" xfId="0" applyFont="1" applyFill="1" applyBorder="1" applyAlignment="1">
      <alignment wrapText="1"/>
    </xf>
    <xf numFmtId="0" fontId="18" fillId="0" borderId="0" xfId="0" applyFont="1"/>
    <xf numFmtId="0" fontId="0" fillId="34" borderId="10" xfId="0" applyFill="1" applyBorder="1"/>
    <xf numFmtId="0" fontId="0" fillId="0" borderId="0" xfId="0" applyAlignment="1">
      <alignment horizontal="right"/>
    </xf>
    <xf numFmtId="164" fontId="0" fillId="0" borderId="10" xfId="42" applyNumberFormat="1" applyFont="1" applyBorder="1"/>
    <xf numFmtId="164" fontId="0" fillId="0" borderId="10" xfId="42" quotePrefix="1" applyNumberFormat="1" applyFont="1" applyBorder="1" applyAlignment="1">
      <alignment horizontal="center"/>
    </xf>
    <xf numFmtId="2" fontId="0" fillId="0" borderId="10" xfId="0" applyNumberFormat="1" applyBorder="1"/>
    <xf numFmtId="2" fontId="0" fillId="0" borderId="0" xfId="0" applyNumberFormat="1" applyBorder="1"/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35" borderId="10" xfId="0" applyFill="1" applyBorder="1"/>
    <xf numFmtId="0" fontId="0" fillId="35" borderId="10" xfId="0" applyFill="1" applyBorder="1" applyAlignment="1">
      <alignment horizontal="center"/>
    </xf>
    <xf numFmtId="0" fontId="0" fillId="35" borderId="10" xfId="0" applyFill="1" applyBorder="1" applyAlignment="1">
      <alignment horizontal="center" wrapText="1"/>
    </xf>
    <xf numFmtId="0" fontId="0" fillId="0" borderId="10" xfId="0" applyFill="1" applyBorder="1"/>
    <xf numFmtId="9" fontId="0" fillId="0" borderId="10" xfId="0" applyNumberFormat="1" applyBorder="1" applyAlignment="1">
      <alignment wrapText="1"/>
    </xf>
    <xf numFmtId="0" fontId="0" fillId="0" borderId="10" xfId="0" applyBorder="1" applyAlignment="1">
      <alignment wrapText="1"/>
    </xf>
    <xf numFmtId="10" fontId="0" fillId="0" borderId="10" xfId="0" applyNumberFormat="1" applyBorder="1" applyAlignment="1">
      <alignment wrapText="1"/>
    </xf>
    <xf numFmtId="9" fontId="0" fillId="35" borderId="10" xfId="0" applyNumberFormat="1" applyFill="1" applyBorder="1" applyAlignment="1">
      <alignment wrapText="1"/>
    </xf>
    <xf numFmtId="0" fontId="0" fillId="35" borderId="10" xfId="0" applyFill="1" applyBorder="1" applyAlignment="1">
      <alignment wrapText="1"/>
    </xf>
    <xf numFmtId="0" fontId="19" fillId="0" borderId="0" xfId="0" applyFont="1"/>
    <xf numFmtId="43" fontId="0" fillId="0" borderId="10" xfId="43" quotePrefix="1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10" fontId="0" fillId="0" borderId="0" xfId="0" applyNumberForma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zoomScaleNormal="100" workbookViewId="0">
      <selection activeCell="B2" sqref="B2"/>
    </sheetView>
  </sheetViews>
  <sheetFormatPr defaultRowHeight="15" x14ac:dyDescent="0.25"/>
  <cols>
    <col min="1" max="1" width="4" bestFit="1" customWidth="1"/>
    <col min="2" max="2" width="25.7109375" customWidth="1"/>
    <col min="3" max="12" width="8.5703125" customWidth="1"/>
  </cols>
  <sheetData>
    <row r="1" spans="1:14" ht="18.75" x14ac:dyDescent="0.3">
      <c r="B1" s="5" t="s">
        <v>128</v>
      </c>
    </row>
    <row r="2" spans="1:14" x14ac:dyDescent="0.25">
      <c r="B2" s="3" t="s">
        <v>45</v>
      </c>
      <c r="C2" s="3" t="s">
        <v>46</v>
      </c>
      <c r="D2" s="3" t="s">
        <v>47</v>
      </c>
      <c r="E2" s="3" t="s">
        <v>48</v>
      </c>
      <c r="F2" s="3" t="s">
        <v>49</v>
      </c>
      <c r="G2" s="3" t="s">
        <v>50</v>
      </c>
      <c r="H2" s="3" t="s">
        <v>51</v>
      </c>
      <c r="I2" s="3" t="s">
        <v>52</v>
      </c>
      <c r="J2" s="3" t="s">
        <v>53</v>
      </c>
      <c r="K2" s="3" t="s">
        <v>54</v>
      </c>
      <c r="L2" s="3" t="s">
        <v>55</v>
      </c>
    </row>
    <row r="3" spans="1:14" x14ac:dyDescent="0.25">
      <c r="A3">
        <v>1</v>
      </c>
      <c r="B3" s="2" t="s">
        <v>68</v>
      </c>
      <c r="C3" s="10">
        <f>100*Portfolios0930!C3/Portfolios0930!$M3</f>
        <v>0</v>
      </c>
      <c r="D3" s="10">
        <f>100*Portfolios0930!D3/Portfolios0930!$M3</f>
        <v>0</v>
      </c>
      <c r="E3" s="10">
        <f>100*Portfolios0930!E3/Portfolios0930!$M3</f>
        <v>0</v>
      </c>
      <c r="F3" s="10">
        <f>100*Portfolios0930!F3/Portfolios0930!$M3</f>
        <v>0</v>
      </c>
      <c r="G3" s="10">
        <f>100*Portfolios0930!G3/Portfolios0930!$M3</f>
        <v>0</v>
      </c>
      <c r="H3" s="10">
        <f>100*Portfolios0930!H3/Portfolios0930!$M3</f>
        <v>0</v>
      </c>
      <c r="I3" s="10">
        <f>100*Portfolios0930!I3/Portfolios0930!$M3</f>
        <v>100</v>
      </c>
      <c r="J3" s="10">
        <f>100*Portfolios0930!J3/Portfolios0930!$M3</f>
        <v>0</v>
      </c>
      <c r="K3" s="10">
        <f>100*Portfolios0930!K3/Portfolios0930!$M3</f>
        <v>0</v>
      </c>
      <c r="L3" s="10">
        <f>100*Portfolios0930!L3/Portfolios0930!$M3</f>
        <v>0</v>
      </c>
      <c r="N3" s="23"/>
    </row>
    <row r="4" spans="1:14" x14ac:dyDescent="0.25">
      <c r="A4">
        <f>A3+1</f>
        <v>2</v>
      </c>
      <c r="B4" s="2" t="s">
        <v>69</v>
      </c>
      <c r="C4" s="10">
        <f>100*Portfolios0930!C4/Portfolios0930!$M4</f>
        <v>0</v>
      </c>
      <c r="D4" s="10">
        <f>100*Portfolios0930!D4/Portfolios0930!$M4</f>
        <v>0</v>
      </c>
      <c r="E4" s="10">
        <f>100*Portfolios0930!E4/Portfolios0930!$M4</f>
        <v>0</v>
      </c>
      <c r="F4" s="10">
        <f>100*Portfolios0930!F4/Portfolios0930!$M4</f>
        <v>0</v>
      </c>
      <c r="G4" s="10">
        <f>100*Portfolios0930!G4/Portfolios0930!$M4</f>
        <v>0</v>
      </c>
      <c r="H4" s="10">
        <f>100*Portfolios0930!H4/Portfolios0930!$M4</f>
        <v>0</v>
      </c>
      <c r="I4" s="10">
        <f>100*Portfolios0930!I4/Portfolios0930!$M4</f>
        <v>100</v>
      </c>
      <c r="J4" s="10">
        <f>100*Portfolios0930!J4/Portfolios0930!$M4</f>
        <v>0</v>
      </c>
      <c r="K4" s="10">
        <f>100*Portfolios0930!K4/Portfolios0930!$M4</f>
        <v>0</v>
      </c>
      <c r="L4" s="10">
        <f>100*Portfolios0930!L4/Portfolios0930!$M4</f>
        <v>0</v>
      </c>
      <c r="N4" s="23"/>
    </row>
    <row r="5" spans="1:14" x14ac:dyDescent="0.25">
      <c r="A5">
        <f t="shared" ref="A5:A68" si="0">A4+1</f>
        <v>3</v>
      </c>
      <c r="B5" s="2" t="s">
        <v>30</v>
      </c>
      <c r="C5" s="10">
        <f>100*Portfolios0930!C5/Portfolios0930!$M5</f>
        <v>20</v>
      </c>
      <c r="D5" s="10">
        <f>100*Portfolios0930!D5/Portfolios0930!$M5</f>
        <v>80</v>
      </c>
      <c r="E5" s="10">
        <f>100*Portfolios0930!E5/Portfolios0930!$M5</f>
        <v>0</v>
      </c>
      <c r="F5" s="10">
        <f>100*Portfolios0930!F5/Portfolios0930!$M5</f>
        <v>0</v>
      </c>
      <c r="G5" s="10">
        <f>100*Portfolios0930!G5/Portfolios0930!$M5</f>
        <v>0</v>
      </c>
      <c r="H5" s="10">
        <f>100*Portfolios0930!H5/Portfolios0930!$M5</f>
        <v>0</v>
      </c>
      <c r="I5" s="10">
        <f>100*Portfolios0930!I5/Portfolios0930!$M5</f>
        <v>0</v>
      </c>
      <c r="J5" s="10">
        <f>100*Portfolios0930!J5/Portfolios0930!$M5</f>
        <v>0</v>
      </c>
      <c r="K5" s="10">
        <f>100*Portfolios0930!K5/Portfolios0930!$M5</f>
        <v>0</v>
      </c>
      <c r="L5" s="10">
        <f>100*Portfolios0930!L5/Portfolios0930!$M5</f>
        <v>0</v>
      </c>
    </row>
    <row r="6" spans="1:14" x14ac:dyDescent="0.25">
      <c r="A6">
        <f t="shared" si="0"/>
        <v>4</v>
      </c>
      <c r="B6" s="2" t="s">
        <v>70</v>
      </c>
      <c r="C6" s="10">
        <f>100*Portfolios0930!C6/Portfolios0930!$M6</f>
        <v>20.066003946175783</v>
      </c>
      <c r="D6" s="10">
        <f>100*Portfolios0930!D6/Portfolios0930!$M6</f>
        <v>73.080447049327745</v>
      </c>
      <c r="E6" s="10">
        <f>100*Portfolios0930!E6/Portfolios0930!$M6</f>
        <v>0</v>
      </c>
      <c r="F6" s="10">
        <f>100*Portfolios0930!F6/Portfolios0930!$M6</f>
        <v>6.853549004496486</v>
      </c>
      <c r="G6" s="10">
        <f>100*Portfolios0930!G6/Portfolios0930!$M6</f>
        <v>0</v>
      </c>
      <c r="H6" s="10">
        <f>100*Portfolios0930!H6/Portfolios0930!$M6</f>
        <v>0</v>
      </c>
      <c r="I6" s="10">
        <f>100*Portfolios0930!I6/Portfolios0930!$M6</f>
        <v>0</v>
      </c>
      <c r="J6" s="10">
        <f>100*Portfolios0930!J6/Portfolios0930!$M6</f>
        <v>0</v>
      </c>
      <c r="K6" s="10">
        <f>100*Portfolios0930!K6/Portfolios0930!$M6</f>
        <v>0</v>
      </c>
      <c r="L6" s="10">
        <f>100*Portfolios0930!L6/Portfolios0930!$M6</f>
        <v>0</v>
      </c>
    </row>
    <row r="7" spans="1:14" x14ac:dyDescent="0.25">
      <c r="A7">
        <f t="shared" si="0"/>
        <v>5</v>
      </c>
      <c r="B7" s="2" t="s">
        <v>71</v>
      </c>
      <c r="C7" s="10">
        <f>100*Portfolios0930!C7/Portfolios0930!$M7</f>
        <v>20.167970152268246</v>
      </c>
      <c r="D7" s="10">
        <f>100*Portfolios0930!D7/Portfolios0930!$M7</f>
        <v>79.832029847731761</v>
      </c>
      <c r="E7" s="10">
        <f>100*Portfolios0930!E7/Portfolios0930!$M7</f>
        <v>0</v>
      </c>
      <c r="F7" s="10">
        <f>100*Portfolios0930!F7/Portfolios0930!$M7</f>
        <v>0</v>
      </c>
      <c r="G7" s="10">
        <f>100*Portfolios0930!G7/Portfolios0930!$M7</f>
        <v>0</v>
      </c>
      <c r="H7" s="10">
        <f>100*Portfolios0930!H7/Portfolios0930!$M7</f>
        <v>0</v>
      </c>
      <c r="I7" s="10">
        <f>100*Portfolios0930!I7/Portfolios0930!$M7</f>
        <v>0</v>
      </c>
      <c r="J7" s="10">
        <f>100*Portfolios0930!J7/Portfolios0930!$M7</f>
        <v>0</v>
      </c>
      <c r="K7" s="10">
        <f>100*Portfolios0930!K7/Portfolios0930!$M7</f>
        <v>0</v>
      </c>
      <c r="L7" s="10">
        <f>100*Portfolios0930!L7/Portfolios0930!$M7</f>
        <v>0</v>
      </c>
    </row>
    <row r="8" spans="1:14" x14ac:dyDescent="0.25">
      <c r="A8">
        <f t="shared" si="0"/>
        <v>6</v>
      </c>
      <c r="B8" s="2" t="s">
        <v>7</v>
      </c>
      <c r="C8" s="10">
        <f>100*Portfolios0930!C8/Portfolios0930!$M8</f>
        <v>0</v>
      </c>
      <c r="D8" s="10">
        <f>100*Portfolios0930!D8/Portfolios0930!$M8</f>
        <v>0</v>
      </c>
      <c r="E8" s="10">
        <f>100*Portfolios0930!E8/Portfolios0930!$M8</f>
        <v>0</v>
      </c>
      <c r="F8" s="10">
        <f>100*Portfolios0930!F8/Portfolios0930!$M8</f>
        <v>100</v>
      </c>
      <c r="G8" s="10">
        <f>100*Portfolios0930!G8/Portfolios0930!$M8</f>
        <v>0</v>
      </c>
      <c r="H8" s="10">
        <f>100*Portfolios0930!H8/Portfolios0930!$M8</f>
        <v>0</v>
      </c>
      <c r="I8" s="10">
        <f>100*Portfolios0930!I8/Portfolios0930!$M8</f>
        <v>0</v>
      </c>
      <c r="J8" s="10">
        <f>100*Portfolios0930!J8/Portfolios0930!$M8</f>
        <v>0</v>
      </c>
      <c r="K8" s="10">
        <f>100*Portfolios0930!K8/Portfolios0930!$M8</f>
        <v>0</v>
      </c>
      <c r="L8" s="10">
        <f>100*Portfolios0930!L8/Portfolios0930!$M8</f>
        <v>0</v>
      </c>
    </row>
    <row r="9" spans="1:14" x14ac:dyDescent="0.25">
      <c r="A9">
        <f t="shared" si="0"/>
        <v>7</v>
      </c>
      <c r="B9" s="2" t="s">
        <v>8</v>
      </c>
      <c r="C9" s="10">
        <f>100*Portfolios0930!C9/Portfolios0930!$M9</f>
        <v>20</v>
      </c>
      <c r="D9" s="10">
        <f>100*Portfolios0930!D9/Portfolios0930!$M9</f>
        <v>0</v>
      </c>
      <c r="E9" s="10">
        <f>100*Portfolios0930!E9/Portfolios0930!$M9</f>
        <v>80</v>
      </c>
      <c r="F9" s="10">
        <f>100*Portfolios0930!F9/Portfolios0930!$M9</f>
        <v>0</v>
      </c>
      <c r="G9" s="10">
        <f>100*Portfolios0930!G9/Portfolios0930!$M9</f>
        <v>0</v>
      </c>
      <c r="H9" s="10">
        <f>100*Portfolios0930!H9/Portfolios0930!$M9</f>
        <v>0</v>
      </c>
      <c r="I9" s="10">
        <f>100*Portfolios0930!I9/Portfolios0930!$M9</f>
        <v>0</v>
      </c>
      <c r="J9" s="10">
        <f>100*Portfolios0930!J9/Portfolios0930!$M9</f>
        <v>0</v>
      </c>
      <c r="K9" s="10">
        <f>100*Portfolios0930!K9/Portfolios0930!$M9</f>
        <v>0</v>
      </c>
      <c r="L9" s="10">
        <f>100*Portfolios0930!L9/Portfolios0930!$M9</f>
        <v>0</v>
      </c>
    </row>
    <row r="10" spans="1:14" x14ac:dyDescent="0.25">
      <c r="A10">
        <f t="shared" si="0"/>
        <v>8</v>
      </c>
      <c r="B10" s="2" t="s">
        <v>23</v>
      </c>
      <c r="C10" s="10">
        <f>100*Portfolios0930!C10/Portfolios0930!$M10</f>
        <v>0</v>
      </c>
      <c r="D10" s="10">
        <f>100*Portfolios0930!D10/Portfolios0930!$M10</f>
        <v>52.137465072876182</v>
      </c>
      <c r="E10" s="10">
        <f>100*Portfolios0930!E10/Portfolios0930!$M10</f>
        <v>0</v>
      </c>
      <c r="F10" s="10">
        <f>100*Portfolios0930!F10/Portfolios0930!$M10</f>
        <v>24.343712814099387</v>
      </c>
      <c r="G10" s="10">
        <f>100*Portfolios0930!G10/Portfolios0930!$M10</f>
        <v>0</v>
      </c>
      <c r="H10" s="10">
        <f>100*Portfolios0930!H10/Portfolios0930!$M10</f>
        <v>9.5292524992653806</v>
      </c>
      <c r="I10" s="10">
        <f>100*Portfolios0930!I10/Portfolios0930!$M10</f>
        <v>0</v>
      </c>
      <c r="J10" s="10">
        <f>100*Portfolios0930!J10/Portfolios0930!$M10</f>
        <v>0</v>
      </c>
      <c r="K10" s="10">
        <f>100*Portfolios0930!K10/Portfolios0930!$M10</f>
        <v>9.677326671633713</v>
      </c>
      <c r="L10" s="10">
        <f>100*Portfolios0930!L10/Portfolios0930!$M10</f>
        <v>4.312242942125331</v>
      </c>
    </row>
    <row r="11" spans="1:14" x14ac:dyDescent="0.25">
      <c r="A11">
        <f t="shared" si="0"/>
        <v>9</v>
      </c>
      <c r="B11" s="2" t="s">
        <v>72</v>
      </c>
      <c r="C11" s="10">
        <f>100*Portfolios0930!C11/Portfolios0930!$M11</f>
        <v>0</v>
      </c>
      <c r="D11" s="10">
        <f>100*Portfolios0930!D11/Portfolios0930!$M11</f>
        <v>0</v>
      </c>
      <c r="E11" s="10">
        <f>100*Portfolios0930!E11/Portfolios0930!$M11</f>
        <v>0</v>
      </c>
      <c r="F11" s="10">
        <f>100*Portfolios0930!F11/Portfolios0930!$M11</f>
        <v>100</v>
      </c>
      <c r="G11" s="10">
        <f>100*Portfolios0930!G11/Portfolios0930!$M11</f>
        <v>0</v>
      </c>
      <c r="H11" s="10">
        <f>100*Portfolios0930!H11/Portfolios0930!$M11</f>
        <v>0</v>
      </c>
      <c r="I11" s="10">
        <f>100*Portfolios0930!I11/Portfolios0930!$M11</f>
        <v>0</v>
      </c>
      <c r="J11" s="10">
        <f>100*Portfolios0930!J11/Portfolios0930!$M11</f>
        <v>0</v>
      </c>
      <c r="K11" s="10">
        <f>100*Portfolios0930!K11/Portfolios0930!$M11</f>
        <v>0</v>
      </c>
      <c r="L11" s="10">
        <f>100*Portfolios0930!L11/Portfolios0930!$M11</f>
        <v>0</v>
      </c>
    </row>
    <row r="12" spans="1:14" x14ac:dyDescent="0.25">
      <c r="A12">
        <f t="shared" si="0"/>
        <v>10</v>
      </c>
      <c r="B12" s="2" t="s">
        <v>73</v>
      </c>
      <c r="C12" s="10">
        <f>100*Portfolios0930!C12/Portfolios0930!$M12</f>
        <v>5.4429307542886445</v>
      </c>
      <c r="D12" s="10">
        <f>100*Portfolios0930!D12/Portfolios0930!$M12</f>
        <v>10.772532068296389</v>
      </c>
      <c r="E12" s="10">
        <f>100*Portfolios0930!E12/Portfolios0930!$M12</f>
        <v>5.2899343045729585</v>
      </c>
      <c r="F12" s="10">
        <f>100*Portfolios0930!F12/Portfolios0930!$M12</f>
        <v>20.119384522030565</v>
      </c>
      <c r="G12" s="10">
        <f>100*Portfolios0930!G12/Portfolios0930!$M12</f>
        <v>10.179325798385744</v>
      </c>
      <c r="H12" s="10">
        <f>100*Portfolios0930!H12/Portfolios0930!$M12</f>
        <v>9.8445693506332663</v>
      </c>
      <c r="I12" s="10">
        <f>100*Portfolios0930!I12/Portfolios0930!$M12</f>
        <v>9.6092749356868392</v>
      </c>
      <c r="J12" s="10">
        <f>100*Portfolios0930!J12/Portfolios0930!$M12</f>
        <v>9.8346404749294987</v>
      </c>
      <c r="K12" s="10">
        <f>100*Portfolios0930!K12/Portfolios0930!$M12</f>
        <v>9.9975432023629853</v>
      </c>
      <c r="L12" s="10">
        <f>100*Portfolios0930!L12/Portfolios0930!$M12</f>
        <v>8.9098645888130967</v>
      </c>
    </row>
    <row r="13" spans="1:14" x14ac:dyDescent="0.25">
      <c r="A13">
        <f t="shared" si="0"/>
        <v>11</v>
      </c>
      <c r="B13" s="2" t="s">
        <v>74</v>
      </c>
      <c r="C13" s="10">
        <f>100*Portfolios0930!C13/Portfolios0930!$M13</f>
        <v>20.167970152268246</v>
      </c>
      <c r="D13" s="10">
        <f>100*Portfolios0930!D13/Portfolios0930!$M13</f>
        <v>79.832029847731761</v>
      </c>
      <c r="E13" s="10">
        <f>100*Portfolios0930!E13/Portfolios0930!$M13</f>
        <v>0</v>
      </c>
      <c r="F13" s="10">
        <f>100*Portfolios0930!F13/Portfolios0930!$M13</f>
        <v>0</v>
      </c>
      <c r="G13" s="10">
        <f>100*Portfolios0930!G13/Portfolios0930!$M13</f>
        <v>0</v>
      </c>
      <c r="H13" s="10">
        <f>100*Portfolios0930!H13/Portfolios0930!$M13</f>
        <v>0</v>
      </c>
      <c r="I13" s="10">
        <f>100*Portfolios0930!I13/Portfolios0930!$M13</f>
        <v>0</v>
      </c>
      <c r="J13" s="10">
        <f>100*Portfolios0930!J13/Portfolios0930!$M13</f>
        <v>0</v>
      </c>
      <c r="K13" s="10">
        <f>100*Portfolios0930!K13/Portfolios0930!$M13</f>
        <v>0</v>
      </c>
      <c r="L13" s="10">
        <f>100*Portfolios0930!L13/Portfolios0930!$M13</f>
        <v>0</v>
      </c>
    </row>
    <row r="14" spans="1:14" x14ac:dyDescent="0.25">
      <c r="A14">
        <f t="shared" si="0"/>
        <v>12</v>
      </c>
      <c r="B14" s="2" t="s">
        <v>75</v>
      </c>
      <c r="C14" s="10">
        <f>100*Portfolios0930!C14/Portfolios0930!$M14</f>
        <v>0</v>
      </c>
      <c r="D14" s="10">
        <f>100*Portfolios0930!D14/Portfolios0930!$M14</f>
        <v>0</v>
      </c>
      <c r="E14" s="10">
        <f>100*Portfolios0930!E14/Portfolios0930!$M14</f>
        <v>20.000000000000004</v>
      </c>
      <c r="F14" s="10">
        <f>100*Portfolios0930!F14/Portfolios0930!$M14</f>
        <v>20.000000000000004</v>
      </c>
      <c r="G14" s="10">
        <f>100*Portfolios0930!G14/Portfolios0930!$M14</f>
        <v>29.999999999999996</v>
      </c>
      <c r="H14" s="10">
        <f>100*Portfolios0930!H14/Portfolios0930!$M14</f>
        <v>10.000000000000002</v>
      </c>
      <c r="I14" s="10">
        <f>100*Portfolios0930!I14/Portfolios0930!$M14</f>
        <v>0</v>
      </c>
      <c r="J14" s="10">
        <f>100*Portfolios0930!J14/Portfolios0930!$M14</f>
        <v>0</v>
      </c>
      <c r="K14" s="10">
        <f>100*Portfolios0930!K14/Portfolios0930!$M14</f>
        <v>0</v>
      </c>
      <c r="L14" s="10">
        <f>100*Portfolios0930!L14/Portfolios0930!$M14</f>
        <v>20.000000000000004</v>
      </c>
    </row>
    <row r="15" spans="1:14" x14ac:dyDescent="0.25">
      <c r="A15">
        <f t="shared" si="0"/>
        <v>13</v>
      </c>
      <c r="B15" s="2" t="s">
        <v>11</v>
      </c>
      <c r="C15" s="10">
        <f>100*Portfolios0930!C15/Portfolios0930!$M15</f>
        <v>0</v>
      </c>
      <c r="D15" s="10">
        <f>100*Portfolios0930!D15/Portfolios0930!$M15</f>
        <v>0</v>
      </c>
      <c r="E15" s="10">
        <f>100*Portfolios0930!E15/Portfolios0930!$M15</f>
        <v>0</v>
      </c>
      <c r="F15" s="10">
        <f>100*Portfolios0930!F15/Portfolios0930!$M15</f>
        <v>0</v>
      </c>
      <c r="G15" s="10">
        <f>100*Portfolios0930!G15/Portfolios0930!$M15</f>
        <v>0</v>
      </c>
      <c r="H15" s="10">
        <f>100*Portfolios0930!H15/Portfolios0930!$M15</f>
        <v>0</v>
      </c>
      <c r="I15" s="10">
        <f>100*Portfolios0930!I15/Portfolios0930!$M15</f>
        <v>0</v>
      </c>
      <c r="J15" s="10">
        <f>100*Portfolios0930!J15/Portfolios0930!$M15</f>
        <v>0</v>
      </c>
      <c r="K15" s="10">
        <f>100*Portfolios0930!K15/Portfolios0930!$M15</f>
        <v>52.876329282053923</v>
      </c>
      <c r="L15" s="10">
        <f>100*Portfolios0930!L15/Portfolios0930!$M15</f>
        <v>47.123670717946069</v>
      </c>
    </row>
    <row r="16" spans="1:14" x14ac:dyDescent="0.25">
      <c r="A16">
        <f t="shared" si="0"/>
        <v>14</v>
      </c>
      <c r="B16" s="2" t="s">
        <v>10</v>
      </c>
      <c r="C16" s="10">
        <f>100*Portfolios0930!C16/Portfolios0930!$M16</f>
        <v>0</v>
      </c>
      <c r="D16" s="10">
        <f>100*Portfolios0930!D16/Portfolios0930!$M16</f>
        <v>0</v>
      </c>
      <c r="E16" s="10">
        <f>100*Portfolios0930!E16/Portfolios0930!$M16</f>
        <v>0</v>
      </c>
      <c r="F16" s="10">
        <f>100*Portfolios0930!F16/Portfolios0930!$M16</f>
        <v>0</v>
      </c>
      <c r="G16" s="10">
        <f>100*Portfolios0930!G16/Portfolios0930!$M16</f>
        <v>0</v>
      </c>
      <c r="H16" s="10">
        <f>100*Portfolios0930!H16/Portfolios0930!$M16</f>
        <v>0</v>
      </c>
      <c r="I16" s="10">
        <f>100*Portfolios0930!I16/Portfolios0930!$M16</f>
        <v>100</v>
      </c>
      <c r="J16" s="10">
        <f>100*Portfolios0930!J16/Portfolios0930!$M16</f>
        <v>0</v>
      </c>
      <c r="K16" s="10">
        <f>100*Portfolios0930!K16/Portfolios0930!$M16</f>
        <v>0</v>
      </c>
      <c r="L16" s="10">
        <f>100*Portfolios0930!L16/Portfolios0930!$M16</f>
        <v>0</v>
      </c>
    </row>
    <row r="17" spans="1:12" x14ac:dyDescent="0.25">
      <c r="A17">
        <f t="shared" si="0"/>
        <v>15</v>
      </c>
      <c r="B17" s="2" t="s">
        <v>26</v>
      </c>
      <c r="C17" s="10">
        <f>100*Portfolios0930!C17/Portfolios0930!$M17</f>
        <v>0</v>
      </c>
      <c r="D17" s="10">
        <f>100*Portfolios0930!D17/Portfolios0930!$M17</f>
        <v>0</v>
      </c>
      <c r="E17" s="10">
        <f>100*Portfolios0930!E17/Portfolios0930!$M17</f>
        <v>0</v>
      </c>
      <c r="F17" s="10">
        <f>100*Portfolios0930!F17/Portfolios0930!$M17</f>
        <v>0</v>
      </c>
      <c r="G17" s="10">
        <f>100*Portfolios0930!G17/Portfolios0930!$M17</f>
        <v>0</v>
      </c>
      <c r="H17" s="10">
        <f>100*Portfolios0930!H17/Portfolios0930!$M17</f>
        <v>20</v>
      </c>
      <c r="I17" s="10">
        <f>100*Portfolios0930!I17/Portfolios0930!$M17</f>
        <v>0</v>
      </c>
      <c r="J17" s="10">
        <f>100*Portfolios0930!J17/Portfolios0930!$M17</f>
        <v>59.999999999999986</v>
      </c>
      <c r="K17" s="10">
        <f>100*Portfolios0930!K17/Portfolios0930!$M17</f>
        <v>0</v>
      </c>
      <c r="L17" s="10">
        <f>100*Portfolios0930!L17/Portfolios0930!$M17</f>
        <v>20</v>
      </c>
    </row>
    <row r="18" spans="1:12" x14ac:dyDescent="0.25">
      <c r="A18">
        <f t="shared" si="0"/>
        <v>16</v>
      </c>
      <c r="B18" s="2" t="s">
        <v>76</v>
      </c>
      <c r="C18" s="10">
        <f>100*Portfolios0930!C18/Portfolios0930!$M18</f>
        <v>0</v>
      </c>
      <c r="D18" s="10">
        <f>100*Portfolios0930!D18/Portfolios0930!$M18</f>
        <v>0</v>
      </c>
      <c r="E18" s="10">
        <f>100*Portfolios0930!E18/Portfolios0930!$M18</f>
        <v>0</v>
      </c>
      <c r="F18" s="10">
        <f>100*Portfolios0930!F18/Portfolios0930!$M18</f>
        <v>0</v>
      </c>
      <c r="G18" s="10">
        <f>100*Portfolios0930!G18/Portfolios0930!$M18</f>
        <v>100.00000000000001</v>
      </c>
      <c r="H18" s="10">
        <f>100*Portfolios0930!H18/Portfolios0930!$M18</f>
        <v>0</v>
      </c>
      <c r="I18" s="10">
        <f>100*Portfolios0930!I18/Portfolios0930!$M18</f>
        <v>0</v>
      </c>
      <c r="J18" s="10">
        <f>100*Portfolios0930!J18/Portfolios0930!$M18</f>
        <v>0</v>
      </c>
      <c r="K18" s="10">
        <f>100*Portfolios0930!K18/Portfolios0930!$M18</f>
        <v>0</v>
      </c>
      <c r="L18" s="10">
        <f>100*Portfolios0930!L18/Portfolios0930!$M18</f>
        <v>0</v>
      </c>
    </row>
    <row r="19" spans="1:12" x14ac:dyDescent="0.25">
      <c r="A19">
        <f t="shared" si="0"/>
        <v>17</v>
      </c>
      <c r="B19" s="2" t="s">
        <v>15</v>
      </c>
      <c r="C19" s="10">
        <f>100*Portfolios0930!C19/Portfolios0930!$M19</f>
        <v>0</v>
      </c>
      <c r="D19" s="10">
        <f>100*Portfolios0930!D19/Portfolios0930!$M19</f>
        <v>0</v>
      </c>
      <c r="E19" s="10">
        <f>100*Portfolios0930!E19/Portfolios0930!$M19</f>
        <v>0</v>
      </c>
      <c r="F19" s="10">
        <f>100*Portfolios0930!F19/Portfolios0930!$M19</f>
        <v>0</v>
      </c>
      <c r="G19" s="10">
        <f>100*Portfolios0930!G19/Portfolios0930!$M19</f>
        <v>41.102041840632999</v>
      </c>
      <c r="H19" s="10">
        <f>100*Portfolios0930!H19/Portfolios0930!$M19</f>
        <v>14.906386337623742</v>
      </c>
      <c r="I19" s="10">
        <f>100*Portfolios0930!I19/Portfolios0930!$M19</f>
        <v>29.100219524905565</v>
      </c>
      <c r="J19" s="10">
        <f>100*Portfolios0930!J19/Portfolios0930!$M19</f>
        <v>14.891352296837688</v>
      </c>
      <c r="K19" s="10">
        <f>100*Portfolios0930!K19/Portfolios0930!$M19</f>
        <v>0</v>
      </c>
      <c r="L19" s="10">
        <f>100*Portfolios0930!L19/Portfolios0930!$M19</f>
        <v>0</v>
      </c>
    </row>
    <row r="20" spans="1:12" x14ac:dyDescent="0.25">
      <c r="A20">
        <f t="shared" si="0"/>
        <v>18</v>
      </c>
      <c r="B20" s="2" t="s">
        <v>25</v>
      </c>
      <c r="C20" s="10">
        <f>100*Portfolios0930!C20/Portfolios0930!$M20</f>
        <v>0</v>
      </c>
      <c r="D20" s="10">
        <f>100*Portfolios0930!D20/Portfolios0930!$M20</f>
        <v>16.140271562340054</v>
      </c>
      <c r="E20" s="10">
        <f>100*Portfolios0930!E20/Portfolios0930!$M20</f>
        <v>0</v>
      </c>
      <c r="F20" s="10">
        <f>100*Portfolios0930!F20/Portfolios0930!$M20</f>
        <v>35.16855484172909</v>
      </c>
      <c r="G20" s="10">
        <f>100*Portfolios0930!G20/Portfolios0930!$M20</f>
        <v>0</v>
      </c>
      <c r="H20" s="10">
        <f>100*Portfolios0930!H20/Portfolios0930!$M20</f>
        <v>9.8332822606077528</v>
      </c>
      <c r="I20" s="10">
        <f>100*Portfolios0930!I20/Portfolios0930!$M20</f>
        <v>0</v>
      </c>
      <c r="J20" s="10">
        <f>100*Portfolios0930!J20/Portfolios0930!$M20</f>
        <v>0</v>
      </c>
      <c r="K20" s="10">
        <f>100*Portfolios0930!K20/Portfolios0930!$M20</f>
        <v>29.958242169871582</v>
      </c>
      <c r="L20" s="10">
        <f>100*Portfolios0930!L20/Portfolios0930!$M20</f>
        <v>8.8996491654515246</v>
      </c>
    </row>
    <row r="21" spans="1:12" x14ac:dyDescent="0.25">
      <c r="A21">
        <f t="shared" si="0"/>
        <v>19</v>
      </c>
      <c r="B21" s="2" t="s">
        <v>77</v>
      </c>
      <c r="C21" s="10">
        <f>100*Portfolios0930!C21/Portfolios0930!$M21</f>
        <v>0</v>
      </c>
      <c r="D21" s="10">
        <f>100*Portfolios0930!D21/Portfolios0930!$M21</f>
        <v>0</v>
      </c>
      <c r="E21" s="10">
        <f>100*Portfolios0930!E21/Portfolios0930!$M21</f>
        <v>0</v>
      </c>
      <c r="F21" s="10">
        <f>100*Portfolios0930!F21/Portfolios0930!$M21</f>
        <v>25.000000000000004</v>
      </c>
      <c r="G21" s="10">
        <f>100*Portfolios0930!G21/Portfolios0930!$M21</f>
        <v>0</v>
      </c>
      <c r="H21" s="10">
        <f>100*Portfolios0930!H21/Portfolios0930!$M21</f>
        <v>30</v>
      </c>
      <c r="I21" s="10">
        <f>100*Portfolios0930!I21/Portfolios0930!$M21</f>
        <v>0</v>
      </c>
      <c r="J21" s="10">
        <f>100*Portfolios0930!J21/Portfolios0930!$M21</f>
        <v>30</v>
      </c>
      <c r="K21" s="10">
        <f>100*Portfolios0930!K21/Portfolios0930!$M21</f>
        <v>0</v>
      </c>
      <c r="L21" s="10">
        <f>100*Portfolios0930!L21/Portfolios0930!$M21</f>
        <v>15</v>
      </c>
    </row>
    <row r="22" spans="1:12" x14ac:dyDescent="0.25">
      <c r="A22">
        <f t="shared" si="0"/>
        <v>20</v>
      </c>
      <c r="B22" s="2" t="s">
        <v>18</v>
      </c>
      <c r="C22" s="10">
        <f>100*Portfolios0930!C22/Portfolios0930!$M22</f>
        <v>0</v>
      </c>
      <c r="D22" s="10">
        <f>100*Portfolios0930!D22/Portfolios0930!$M22</f>
        <v>0</v>
      </c>
      <c r="E22" s="10">
        <f>100*Portfolios0930!E22/Portfolios0930!$M22</f>
        <v>5.4191304618263949</v>
      </c>
      <c r="F22" s="10">
        <f>100*Portfolios0930!F22/Portfolios0930!$M22</f>
        <v>0</v>
      </c>
      <c r="G22" s="10">
        <f>100*Portfolios0930!G22/Portfolios0930!$M22</f>
        <v>0</v>
      </c>
      <c r="H22" s="10">
        <f>100*Portfolios0930!H22/Portfolios0930!$M22</f>
        <v>40.340013754394583</v>
      </c>
      <c r="I22" s="10">
        <f>100*Portfolios0930!I22/Portfolios0930!$M22</f>
        <v>0</v>
      </c>
      <c r="J22" s="10">
        <f>100*Portfolios0930!J22/Portfolios0930!$M22</f>
        <v>25.187080174478474</v>
      </c>
      <c r="K22" s="10">
        <f>100*Portfolios0930!K22/Portfolios0930!$M22</f>
        <v>15.362570060042829</v>
      </c>
      <c r="L22" s="10">
        <f>100*Portfolios0930!L22/Portfolios0930!$M22</f>
        <v>13.691205549257711</v>
      </c>
    </row>
    <row r="23" spans="1:12" x14ac:dyDescent="0.25">
      <c r="A23">
        <f t="shared" si="0"/>
        <v>21</v>
      </c>
      <c r="B23" s="2" t="s">
        <v>16</v>
      </c>
      <c r="C23" s="10">
        <f>100*Portfolios0930!C23/Portfolios0930!$M23</f>
        <v>0</v>
      </c>
      <c r="D23" s="10">
        <f>100*Portfolios0930!D23/Portfolios0930!$M23</f>
        <v>0</v>
      </c>
      <c r="E23" s="10">
        <f>100*Portfolios0930!E23/Portfolios0930!$M23</f>
        <v>0</v>
      </c>
      <c r="F23" s="10">
        <f>100*Portfolios0930!F23/Portfolios0930!$M23</f>
        <v>0</v>
      </c>
      <c r="G23" s="10">
        <f>100*Portfolios0930!G23/Portfolios0930!$M23</f>
        <v>0</v>
      </c>
      <c r="H23" s="10">
        <f>100*Portfolios0930!H23/Portfolios0930!$M23</f>
        <v>0</v>
      </c>
      <c r="I23" s="10">
        <f>100*Portfolios0930!I23/Portfolios0930!$M23</f>
        <v>0</v>
      </c>
      <c r="J23" s="10">
        <f>100*Portfolios0930!J23/Portfolios0930!$M23</f>
        <v>50</v>
      </c>
      <c r="K23" s="10">
        <f>100*Portfolios0930!K23/Portfolios0930!$M23</f>
        <v>0</v>
      </c>
      <c r="L23" s="10">
        <f>100*Portfolios0930!L23/Portfolios0930!$M23</f>
        <v>50</v>
      </c>
    </row>
    <row r="24" spans="1:12" x14ac:dyDescent="0.25">
      <c r="A24">
        <f t="shared" si="0"/>
        <v>22</v>
      </c>
      <c r="B24" s="2" t="s">
        <v>32</v>
      </c>
      <c r="C24" s="10">
        <f>100*Portfolios0930!C24/Portfolios0930!$M24</f>
        <v>0</v>
      </c>
      <c r="D24" s="10">
        <f>100*Portfolios0930!D24/Portfolios0930!$M24</f>
        <v>0</v>
      </c>
      <c r="E24" s="10">
        <f>100*Portfolios0930!E24/Portfolios0930!$M24</f>
        <v>0</v>
      </c>
      <c r="F24" s="10">
        <f>100*Portfolios0930!F24/Portfolios0930!$M24</f>
        <v>0</v>
      </c>
      <c r="G24" s="10">
        <f>100*Portfolios0930!G24/Portfolios0930!$M24</f>
        <v>0</v>
      </c>
      <c r="H24" s="10">
        <f>100*Portfolios0930!H24/Portfolios0930!$M24</f>
        <v>0</v>
      </c>
      <c r="I24" s="10">
        <f>100*Portfolios0930!I24/Portfolios0930!$M24</f>
        <v>0</v>
      </c>
      <c r="J24" s="10">
        <f>100*Portfolios0930!J24/Portfolios0930!$M24</f>
        <v>100</v>
      </c>
      <c r="K24" s="10">
        <f>100*Portfolios0930!K24/Portfolios0930!$M24</f>
        <v>0</v>
      </c>
      <c r="L24" s="10">
        <f>100*Portfolios0930!L24/Portfolios0930!$M24</f>
        <v>0</v>
      </c>
    </row>
    <row r="25" spans="1:12" x14ac:dyDescent="0.25">
      <c r="A25">
        <f t="shared" si="0"/>
        <v>23</v>
      </c>
      <c r="B25" s="2" t="s">
        <v>78</v>
      </c>
      <c r="C25" s="10">
        <f>100*Portfolios0930!C25/Portfolios0930!$M25</f>
        <v>0</v>
      </c>
      <c r="D25" s="10">
        <f>100*Portfolios0930!D25/Portfolios0930!$M25</f>
        <v>0</v>
      </c>
      <c r="E25" s="10">
        <f>100*Portfolios0930!E25/Portfolios0930!$M25</f>
        <v>0</v>
      </c>
      <c r="F25" s="10">
        <f>100*Portfolios0930!F25/Portfolios0930!$M25</f>
        <v>20.55621083420171</v>
      </c>
      <c r="G25" s="10">
        <f>100*Portfolios0930!G25/Portfolios0930!$M25</f>
        <v>41.601345614230041</v>
      </c>
      <c r="H25" s="10">
        <f>100*Portfolios0930!H25/Portfolios0930!$M25</f>
        <v>0</v>
      </c>
      <c r="I25" s="10">
        <f>100*Portfolios0930!I25/Portfolios0930!$M25</f>
        <v>19.635817519715346</v>
      </c>
      <c r="J25" s="10">
        <f>100*Portfolios0930!J25/Portfolios0930!$M25</f>
        <v>0</v>
      </c>
      <c r="K25" s="10">
        <f>100*Portfolios0930!K25/Portfolios0930!$M25</f>
        <v>0</v>
      </c>
      <c r="L25" s="10">
        <f>100*Portfolios0930!L25/Portfolios0930!$M25</f>
        <v>18.206626031852895</v>
      </c>
    </row>
    <row r="26" spans="1:12" x14ac:dyDescent="0.25">
      <c r="A26">
        <f t="shared" si="0"/>
        <v>24</v>
      </c>
      <c r="B26" s="2" t="s">
        <v>79</v>
      </c>
      <c r="C26" s="10">
        <f>100*Portfolios0930!C26/Portfolios0930!$M26</f>
        <v>5.3867137387035502</v>
      </c>
      <c r="D26" s="10">
        <f>100*Portfolios0930!D26/Portfolios0930!$M26</f>
        <v>21.322537108227706</v>
      </c>
      <c r="E26" s="10">
        <f>100*Portfolios0930!E26/Portfolios0930!$M26</f>
        <v>5.2352975045346719</v>
      </c>
      <c r="F26" s="10">
        <f>100*Portfolios0930!F26/Portfolios0930!$M26</f>
        <v>29.8673738225554</v>
      </c>
      <c r="G26" s="10">
        <f>100*Portfolios0930!G26/Portfolios0930!$M26</f>
        <v>0</v>
      </c>
      <c r="H26" s="10">
        <f>100*Portfolios0930!H26/Portfolios0930!$M26</f>
        <v>9.742890249135046</v>
      </c>
      <c r="I26" s="10">
        <f>100*Portfolios0930!I26/Portfolios0930!$M26</f>
        <v>0</v>
      </c>
      <c r="J26" s="10">
        <f>100*Portfolios0930!J26/Portfolios0930!$M26</f>
        <v>9.7330639232863803</v>
      </c>
      <c r="K26" s="10">
        <f>100*Portfolios0930!K26/Portfolios0930!$M26</f>
        <v>9.8942841187200301</v>
      </c>
      <c r="L26" s="10">
        <f>100*Portfolios0930!L26/Portfolios0930!$M26</f>
        <v>8.8178395348372156</v>
      </c>
    </row>
    <row r="27" spans="1:12" x14ac:dyDescent="0.25">
      <c r="A27">
        <f t="shared" si="0"/>
        <v>25</v>
      </c>
      <c r="B27" s="2" t="s">
        <v>29</v>
      </c>
      <c r="C27" s="10">
        <f>100*Portfolios0930!C27/Portfolios0930!$M27</f>
        <v>20.196879400022368</v>
      </c>
      <c r="D27" s="10">
        <f>100*Portfolios0930!D27/Portfolios0930!$M27</f>
        <v>78.647332953334484</v>
      </c>
      <c r="E27" s="10">
        <f>100*Portfolios0930!E27/Portfolios0930!$M27</f>
        <v>0</v>
      </c>
      <c r="F27" s="10">
        <f>100*Portfolios0930!F27/Portfolios0930!$M27</f>
        <v>0.27996092624866242</v>
      </c>
      <c r="G27" s="10">
        <f>100*Portfolios0930!G27/Portfolios0930!$M27</f>
        <v>0.18886021594298474</v>
      </c>
      <c r="H27" s="10">
        <f>100*Portfolios0930!H27/Portfolios0930!$M27</f>
        <v>0</v>
      </c>
      <c r="I27" s="10">
        <f>100*Portfolios0930!I27/Portfolios0930!$M27</f>
        <v>0</v>
      </c>
      <c r="J27" s="10">
        <f>100*Portfolios0930!J27/Portfolios0930!$M27</f>
        <v>0.27369774196312924</v>
      </c>
      <c r="K27" s="10">
        <f>100*Portfolios0930!K27/Portfolios0930!$M27</f>
        <v>0</v>
      </c>
      <c r="L27" s="10">
        <f>100*Portfolios0930!L27/Portfolios0930!$M27</f>
        <v>0.41326876248838684</v>
      </c>
    </row>
    <row r="28" spans="1:12" x14ac:dyDescent="0.25">
      <c r="A28">
        <f t="shared" si="0"/>
        <v>26</v>
      </c>
      <c r="B28" s="2" t="s">
        <v>9</v>
      </c>
      <c r="C28" s="10">
        <f>100*Portfolios0930!C28/Portfolios0930!$M28</f>
        <v>11.159685112434698</v>
      </c>
      <c r="D28" s="10">
        <f>100*Portfolios0930!D28/Portfolios0930!$M28</f>
        <v>0</v>
      </c>
      <c r="E28" s="10">
        <f>100*Portfolios0930!E28/Portfolios0930!$M28</f>
        <v>0</v>
      </c>
      <c r="F28" s="10">
        <f>100*Portfolios0930!F28/Portfolios0930!$M28</f>
        <v>52.663448323475606</v>
      </c>
      <c r="G28" s="10">
        <f>100*Portfolios0930!G28/Portfolios0930!$M28</f>
        <v>0</v>
      </c>
      <c r="H28" s="10">
        <f>100*Portfolios0930!H28/Portfolios0930!$M28</f>
        <v>0</v>
      </c>
      <c r="I28" s="10">
        <f>100*Portfolios0930!I28/Portfolios0930!$M28</f>
        <v>14.061265659575454</v>
      </c>
      <c r="J28" s="10">
        <f>100*Portfolios0930!J28/Portfolios0930!$M28</f>
        <v>0</v>
      </c>
      <c r="K28" s="10">
        <f>100*Portfolios0930!K28/Portfolios0930!$M28</f>
        <v>0</v>
      </c>
      <c r="L28" s="10">
        <f>100*Portfolios0930!L28/Portfolios0930!$M28</f>
        <v>22.115600904514238</v>
      </c>
    </row>
    <row r="29" spans="1:12" x14ac:dyDescent="0.25">
      <c r="A29">
        <f t="shared" si="0"/>
        <v>27</v>
      </c>
      <c r="B29" s="6" t="s">
        <v>80</v>
      </c>
      <c r="C29" s="10">
        <f>100*Portfolios0930!C29/Portfolios0930!$M29</f>
        <v>0</v>
      </c>
      <c r="D29" s="10">
        <f>100*Portfolios0930!D29/Portfolios0930!$M29</f>
        <v>0</v>
      </c>
      <c r="E29" s="10">
        <f>100*Portfolios0930!E29/Portfolios0930!$M29</f>
        <v>0</v>
      </c>
      <c r="F29" s="10">
        <f>100*Portfolios0930!F29/Portfolios0930!$M29</f>
        <v>0</v>
      </c>
      <c r="G29" s="10">
        <f>100*Portfolios0930!G29/Portfolios0930!$M29</f>
        <v>0</v>
      </c>
      <c r="H29" s="10">
        <f>100*Portfolios0930!H29/Portfolios0930!$M29</f>
        <v>20.998232160975743</v>
      </c>
      <c r="I29" s="10">
        <f>100*Portfolios0930!I29/Portfolios0930!$M29</f>
        <v>40.992709546043848</v>
      </c>
      <c r="J29" s="10">
        <f>100*Portfolios0930!J29/Portfolios0930!$M29</f>
        <v>0</v>
      </c>
      <c r="K29" s="10">
        <f>100*Portfolios0930!K29/Portfolios0930!$M29</f>
        <v>0</v>
      </c>
      <c r="L29" s="10">
        <f>100*Portfolios0930!L29/Portfolios0930!$M29</f>
        <v>38.009058292980406</v>
      </c>
    </row>
    <row r="30" spans="1:12" x14ac:dyDescent="0.25">
      <c r="A30">
        <f t="shared" si="0"/>
        <v>28</v>
      </c>
      <c r="B30" s="6" t="s">
        <v>59</v>
      </c>
      <c r="C30" s="10">
        <f>100*Portfolios0930!C30/Portfolios0930!$M30</f>
        <v>0</v>
      </c>
      <c r="D30" s="10">
        <f>100*Portfolios0930!D30/Portfolios0930!$M30</f>
        <v>0</v>
      </c>
      <c r="E30" s="10">
        <f>100*Portfolios0930!E30/Portfolios0930!$M30</f>
        <v>0</v>
      </c>
      <c r="F30" s="10">
        <f>100*Portfolios0930!F30/Portfolios0930!$M30</f>
        <v>0</v>
      </c>
      <c r="G30" s="10">
        <f>100*Portfolios0930!G30/Portfolios0930!$M30</f>
        <v>54.468794341869568</v>
      </c>
      <c r="H30" s="10">
        <f>100*Portfolios0930!H30/Portfolios0930!$M30</f>
        <v>0</v>
      </c>
      <c r="I30" s="10">
        <f>100*Portfolios0930!I30/Portfolios0930!$M30</f>
        <v>0</v>
      </c>
      <c r="J30" s="10">
        <f>100*Portfolios0930!J30/Portfolios0930!$M30</f>
        <v>16.192126006256899</v>
      </c>
      <c r="K30" s="10">
        <f>100*Portfolios0930!K30/Portfolios0930!$M30</f>
        <v>0</v>
      </c>
      <c r="L30" s="10">
        <f>100*Portfolios0930!L30/Portfolios0930!$M30</f>
        <v>29.339079651873529</v>
      </c>
    </row>
    <row r="31" spans="1:12" x14ac:dyDescent="0.25">
      <c r="A31">
        <f t="shared" si="0"/>
        <v>29</v>
      </c>
      <c r="B31" s="2" t="s">
        <v>27</v>
      </c>
      <c r="C31" s="10">
        <f>100*Portfolios0930!C31/Portfolios0930!$M31</f>
        <v>0</v>
      </c>
      <c r="D31" s="10">
        <f>100*Portfolios0930!D31/Portfolios0930!$M31</f>
        <v>0</v>
      </c>
      <c r="E31" s="10">
        <f>100*Portfolios0930!E31/Portfolios0930!$M31</f>
        <v>0</v>
      </c>
      <c r="F31" s="10">
        <f>100*Portfolios0930!F31/Portfolios0930!$M31</f>
        <v>30</v>
      </c>
      <c r="G31" s="10">
        <f>100*Portfolios0930!G31/Portfolios0930!$M31</f>
        <v>0</v>
      </c>
      <c r="H31" s="10">
        <f>100*Portfolios0930!H31/Portfolios0930!$M31</f>
        <v>0</v>
      </c>
      <c r="I31" s="10">
        <f>100*Portfolios0930!I31/Portfolios0930!$M31</f>
        <v>0</v>
      </c>
      <c r="J31" s="10">
        <f>100*Portfolios0930!J31/Portfolios0930!$M31</f>
        <v>30</v>
      </c>
      <c r="K31" s="10">
        <f>100*Portfolios0930!K31/Portfolios0930!$M31</f>
        <v>0</v>
      </c>
      <c r="L31" s="10">
        <f>100*Portfolios0930!L31/Portfolios0930!$M31</f>
        <v>40</v>
      </c>
    </row>
    <row r="32" spans="1:12" x14ac:dyDescent="0.25">
      <c r="A32">
        <f t="shared" si="0"/>
        <v>30</v>
      </c>
      <c r="B32" s="2" t="s">
        <v>81</v>
      </c>
      <c r="C32" s="10">
        <f>100*Portfolios0930!C32/Portfolios0930!$M32</f>
        <v>20</v>
      </c>
      <c r="D32" s="10">
        <f>100*Portfolios0930!D32/Portfolios0930!$M32</f>
        <v>27.750000000000004</v>
      </c>
      <c r="E32" s="10">
        <f>100*Portfolios0930!E32/Portfolios0930!$M32</f>
        <v>1.0200000000000002</v>
      </c>
      <c r="F32" s="10">
        <f>100*Portfolios0930!F32/Portfolios0930!$M32</f>
        <v>4.17</v>
      </c>
      <c r="G32" s="10">
        <f>100*Portfolios0930!G32/Portfolios0930!$M32</f>
        <v>0.44000000000000006</v>
      </c>
      <c r="H32" s="10">
        <f>100*Portfolios0930!H32/Portfolios0930!$M32</f>
        <v>25.390000000000004</v>
      </c>
      <c r="I32" s="10">
        <f>100*Portfolios0930!I32/Portfolios0930!$M32</f>
        <v>3.12</v>
      </c>
      <c r="J32" s="10">
        <f>100*Portfolios0930!J32/Portfolios0930!$M32</f>
        <v>4.8800000000000008</v>
      </c>
      <c r="K32" s="10">
        <f>100*Portfolios0930!K32/Portfolios0930!$M32</f>
        <v>6.379999999999999</v>
      </c>
      <c r="L32" s="10">
        <f>100*Portfolios0930!L32/Portfolios0930!$M32</f>
        <v>6.8500000000000005</v>
      </c>
    </row>
    <row r="33" spans="1:12" x14ac:dyDescent="0.25">
      <c r="A33">
        <f t="shared" si="0"/>
        <v>31</v>
      </c>
      <c r="B33" s="6" t="s">
        <v>82</v>
      </c>
      <c r="C33" s="10">
        <f>100*Portfolios0930!C33/Portfolios0930!$M33</f>
        <v>0</v>
      </c>
      <c r="D33" s="10">
        <f>100*Portfolios0930!D33/Portfolios0930!$M33</f>
        <v>0</v>
      </c>
      <c r="E33" s="10">
        <f>100*Portfolios0930!E33/Portfolios0930!$M33</f>
        <v>0</v>
      </c>
      <c r="F33" s="10">
        <f>100*Portfolios0930!F33/Portfolios0930!$M33</f>
        <v>0</v>
      </c>
      <c r="G33" s="10">
        <f>100*Portfolios0930!G33/Portfolios0930!$M33</f>
        <v>0</v>
      </c>
      <c r="H33" s="10">
        <f>100*Portfolios0930!H33/Portfolios0930!$M33</f>
        <v>0</v>
      </c>
      <c r="I33" s="10">
        <f>100*Portfolios0930!I33/Portfolios0930!$M33</f>
        <v>0</v>
      </c>
      <c r="J33" s="10">
        <f>100*Portfolios0930!J33/Portfolios0930!$M33</f>
        <v>0</v>
      </c>
      <c r="K33" s="10">
        <f>100*Portfolios0930!K33/Portfolios0930!$M33</f>
        <v>0</v>
      </c>
      <c r="L33" s="10">
        <f>100*Portfolios0930!L33/Portfolios0930!$M33</f>
        <v>100</v>
      </c>
    </row>
    <row r="34" spans="1:12" x14ac:dyDescent="0.25">
      <c r="A34">
        <f t="shared" si="0"/>
        <v>32</v>
      </c>
      <c r="B34" s="2" t="s">
        <v>83</v>
      </c>
      <c r="C34" s="10">
        <f>100*Portfolios0930!C34/Portfolios0930!$M34</f>
        <v>0</v>
      </c>
      <c r="D34" s="10">
        <f>100*Portfolios0930!D34/Portfolios0930!$M34</f>
        <v>0</v>
      </c>
      <c r="E34" s="10">
        <f>100*Portfolios0930!E34/Portfolios0930!$M34</f>
        <v>0</v>
      </c>
      <c r="F34" s="10">
        <f>100*Portfolios0930!F34/Portfolios0930!$M34</f>
        <v>0</v>
      </c>
      <c r="G34" s="10">
        <f>100*Portfolios0930!G34/Portfolios0930!$M34</f>
        <v>0</v>
      </c>
      <c r="H34" s="10">
        <f>100*Portfolios0930!H34/Portfolios0930!$M34</f>
        <v>0</v>
      </c>
      <c r="I34" s="10">
        <f>100*Portfolios0930!I34/Portfolios0930!$M34</f>
        <v>0</v>
      </c>
      <c r="J34" s="10">
        <f>100*Portfolios0930!J34/Portfolios0930!$M34</f>
        <v>0</v>
      </c>
      <c r="K34" s="10">
        <f>100*Portfolios0930!K34/Portfolios0930!$M34</f>
        <v>0</v>
      </c>
      <c r="L34" s="10">
        <f>100*Portfolios0930!L34/Portfolios0930!$M34</f>
        <v>100</v>
      </c>
    </row>
    <row r="35" spans="1:12" x14ac:dyDescent="0.25">
      <c r="A35">
        <f t="shared" si="0"/>
        <v>33</v>
      </c>
      <c r="B35" s="2" t="s">
        <v>84</v>
      </c>
      <c r="C35" s="10">
        <f>100*Portfolios0930!C35/Portfolios0930!$M35</f>
        <v>0</v>
      </c>
      <c r="D35" s="10">
        <f>100*Portfolios0930!D35/Portfolios0930!$M35</f>
        <v>0</v>
      </c>
      <c r="E35" s="10">
        <f>100*Portfolios0930!E35/Portfolios0930!$M35</f>
        <v>0</v>
      </c>
      <c r="F35" s="10">
        <f>100*Portfolios0930!F35/Portfolios0930!$M35</f>
        <v>0</v>
      </c>
      <c r="G35" s="10">
        <f>100*Portfolios0930!G35/Portfolios0930!$M35</f>
        <v>20</v>
      </c>
      <c r="H35" s="10">
        <f>100*Portfolios0930!H35/Portfolios0930!$M35</f>
        <v>0</v>
      </c>
      <c r="I35" s="10">
        <f>100*Portfolios0930!I35/Portfolios0930!$M35</f>
        <v>40</v>
      </c>
      <c r="J35" s="10">
        <f>100*Portfolios0930!J35/Portfolios0930!$M35</f>
        <v>0</v>
      </c>
      <c r="K35" s="10">
        <f>100*Portfolios0930!K35/Portfolios0930!$M35</f>
        <v>40</v>
      </c>
      <c r="L35" s="10">
        <f>100*Portfolios0930!L35/Portfolios0930!$M35</f>
        <v>0</v>
      </c>
    </row>
    <row r="36" spans="1:12" x14ac:dyDescent="0.25">
      <c r="A36">
        <f t="shared" si="0"/>
        <v>34</v>
      </c>
      <c r="B36" s="2" t="s">
        <v>85</v>
      </c>
      <c r="C36" s="10">
        <f>100*Portfolios0930!C36/Portfolios0930!$M36</f>
        <v>0</v>
      </c>
      <c r="D36" s="10">
        <f>100*Portfolios0930!D36/Portfolios0930!$M36</f>
        <v>10.918456006175518</v>
      </c>
      <c r="E36" s="10">
        <f>100*Portfolios0930!E36/Portfolios0930!$M36</f>
        <v>0</v>
      </c>
      <c r="F36" s="10">
        <f>100*Portfolios0930!F36/Portfolios0930!$M36</f>
        <v>35.685860429028523</v>
      </c>
      <c r="G36" s="10">
        <f>100*Portfolios0930!G36/Portfolios0930!$M36</f>
        <v>0</v>
      </c>
      <c r="H36" s="10">
        <f>100*Portfolios0930!H36/Portfolios0930!$M36</f>
        <v>9.9779231728601108</v>
      </c>
      <c r="I36" s="10">
        <f>100*Portfolios0930!I36/Portfolios0930!$M36</f>
        <v>4.8697207384193959</v>
      </c>
      <c r="J36" s="10">
        <f>100*Portfolios0930!J36/Portfolios0930!$M36</f>
        <v>19.93571960265275</v>
      </c>
      <c r="K36" s="10">
        <f>100*Portfolios0930!K36/Portfolios0930!$M36</f>
        <v>5.0664845986437612</v>
      </c>
      <c r="L36" s="10">
        <f>100*Portfolios0930!L36/Portfolios0930!$M36</f>
        <v>13.545835452219933</v>
      </c>
    </row>
    <row r="37" spans="1:12" x14ac:dyDescent="0.25">
      <c r="A37">
        <f t="shared" si="0"/>
        <v>35</v>
      </c>
      <c r="B37" s="2" t="s">
        <v>5</v>
      </c>
      <c r="C37" s="10">
        <f>100*Portfolios0930!C37/Portfolios0930!$M37</f>
        <v>0</v>
      </c>
      <c r="D37" s="10">
        <f>100*Portfolios0930!D37/Portfolios0930!$M37</f>
        <v>0</v>
      </c>
      <c r="E37" s="10">
        <f>100*Portfolios0930!E37/Portfolios0930!$M37</f>
        <v>0</v>
      </c>
      <c r="F37" s="10">
        <f>100*Portfolios0930!F37/Portfolios0930!$M37</f>
        <v>30.799212152381166</v>
      </c>
      <c r="G37" s="10">
        <f>100*Portfolios0930!G37/Portfolios0930!$M37</f>
        <v>0</v>
      </c>
      <c r="H37" s="10">
        <f>100*Portfolios0930!H37/Portfolios0930!$M37</f>
        <v>0</v>
      </c>
      <c r="I37" s="10">
        <f>100*Portfolios0930!I37/Portfolios0930!$M37</f>
        <v>0</v>
      </c>
      <c r="J37" s="10">
        <f>100*Portfolios0930!J37/Portfolios0930!$M37</f>
        <v>0</v>
      </c>
      <c r="K37" s="10">
        <f>100*Portfolios0930!K37/Portfolios0930!$M37</f>
        <v>51.014889604766935</v>
      </c>
      <c r="L37" s="10">
        <f>100*Portfolios0930!L37/Portfolios0930!$M37</f>
        <v>18.185898242851891</v>
      </c>
    </row>
    <row r="38" spans="1:12" x14ac:dyDescent="0.25">
      <c r="A38">
        <f t="shared" si="0"/>
        <v>36</v>
      </c>
      <c r="B38" s="2" t="s">
        <v>86</v>
      </c>
      <c r="C38" s="10">
        <f>100*Portfolios0930!C38/Portfolios0930!$M38</f>
        <v>0</v>
      </c>
      <c r="D38" s="10">
        <f>100*Portfolios0930!D38/Portfolios0930!$M38</f>
        <v>0</v>
      </c>
      <c r="E38" s="10">
        <f>100*Portfolios0930!E38/Portfolios0930!$M38</f>
        <v>0</v>
      </c>
      <c r="F38" s="10">
        <f>100*Portfolios0930!F38/Portfolios0930!$M38</f>
        <v>21.364365377696299</v>
      </c>
      <c r="G38" s="10">
        <f>100*Portfolios0930!G38/Portfolios0930!$M38</f>
        <v>0</v>
      </c>
      <c r="H38" s="10">
        <f>100*Portfolios0930!H38/Portfolios0930!$M38</f>
        <v>0</v>
      </c>
      <c r="I38" s="10">
        <f>100*Portfolios0930!I38/Portfolios0930!$M38</f>
        <v>0</v>
      </c>
      <c r="J38" s="10">
        <f>100*Portfolios0930!J38/Portfolios0930!$M38</f>
        <v>31.329614318162392</v>
      </c>
      <c r="K38" s="10">
        <f>100*Portfolios0930!K38/Portfolios0930!$M38</f>
        <v>0</v>
      </c>
      <c r="L38" s="10">
        <f>100*Portfolios0930!L38/Portfolios0930!$M38</f>
        <v>47.306020304141306</v>
      </c>
    </row>
    <row r="39" spans="1:12" x14ac:dyDescent="0.25">
      <c r="A39">
        <f t="shared" si="0"/>
        <v>37</v>
      </c>
      <c r="B39" s="2" t="s">
        <v>87</v>
      </c>
      <c r="C39" s="10">
        <f>100*Portfolios0930!C39/Portfolios0930!$M39</f>
        <v>0</v>
      </c>
      <c r="D39" s="10">
        <f>100*Portfolios0930!D39/Portfolios0930!$M39</f>
        <v>0</v>
      </c>
      <c r="E39" s="10">
        <f>100*Portfolios0930!E39/Portfolios0930!$M39</f>
        <v>0</v>
      </c>
      <c r="F39" s="10">
        <f>100*Portfolios0930!F39/Portfolios0930!$M39</f>
        <v>0</v>
      </c>
      <c r="G39" s="10">
        <f>100*Portfolios0930!G39/Portfolios0930!$M39</f>
        <v>0</v>
      </c>
      <c r="H39" s="10">
        <f>100*Portfolios0930!H39/Portfolios0930!$M39</f>
        <v>0</v>
      </c>
      <c r="I39" s="10">
        <f>100*Portfolios0930!I39/Portfolios0930!$M39</f>
        <v>0</v>
      </c>
      <c r="J39" s="10">
        <f>100*Portfolios0930!J39/Portfolios0930!$M39</f>
        <v>0</v>
      </c>
      <c r="K39" s="10">
        <f>100*Portfolios0930!K39/Portfolios0930!$M39</f>
        <v>99.999999999999986</v>
      </c>
      <c r="L39" s="10">
        <f>100*Portfolios0930!L39/Portfolios0930!$M39</f>
        <v>0</v>
      </c>
    </row>
    <row r="40" spans="1:12" x14ac:dyDescent="0.25">
      <c r="A40">
        <f t="shared" si="0"/>
        <v>38</v>
      </c>
      <c r="B40" s="2" t="s">
        <v>88</v>
      </c>
      <c r="C40" s="10">
        <f>100*Portfolios0930!C40/Portfolios0930!$M40</f>
        <v>20.302030645379919</v>
      </c>
      <c r="D40" s="10">
        <f>100*Portfolios0930!D40/Portfolios0930!$M40</f>
        <v>70.317353020060665</v>
      </c>
      <c r="E40" s="10">
        <f>100*Portfolios0930!E40/Portfolios0930!$M40</f>
        <v>0</v>
      </c>
      <c r="F40" s="10">
        <f>100*Portfolios0930!F40/Portfolios0930!$M40</f>
        <v>9.3806163345594165</v>
      </c>
      <c r="G40" s="10">
        <f>100*Portfolios0930!G40/Portfolios0930!$M40</f>
        <v>0</v>
      </c>
      <c r="H40" s="10">
        <f>100*Portfolios0930!H40/Portfolios0930!$M40</f>
        <v>0</v>
      </c>
      <c r="I40" s="10">
        <f>100*Portfolios0930!I40/Portfolios0930!$M40</f>
        <v>0</v>
      </c>
      <c r="J40" s="10">
        <f>100*Portfolios0930!J40/Portfolios0930!$M40</f>
        <v>0</v>
      </c>
      <c r="K40" s="10">
        <f>100*Portfolios0930!K40/Portfolios0930!$M40</f>
        <v>0</v>
      </c>
      <c r="L40" s="10">
        <f>100*Portfolios0930!L40/Portfolios0930!$M40</f>
        <v>0</v>
      </c>
    </row>
    <row r="41" spans="1:12" x14ac:dyDescent="0.25">
      <c r="A41">
        <f t="shared" si="0"/>
        <v>39</v>
      </c>
      <c r="B41" s="2" t="s">
        <v>35</v>
      </c>
      <c r="C41" s="10">
        <f>100*Portfolios0930!C41/Portfolios0930!$M41</f>
        <v>0</v>
      </c>
      <c r="D41" s="10">
        <f>100*Portfolios0930!D41/Portfolios0930!$M41</f>
        <v>0</v>
      </c>
      <c r="E41" s="10">
        <f>100*Portfolios0930!E41/Portfolios0930!$M41</f>
        <v>0</v>
      </c>
      <c r="F41" s="10">
        <f>100*Portfolios0930!F41/Portfolios0930!$M41</f>
        <v>85</v>
      </c>
      <c r="G41" s="10">
        <f>100*Portfolios0930!G41/Portfolios0930!$M41</f>
        <v>0</v>
      </c>
      <c r="H41" s="10">
        <f>100*Portfolios0930!H41/Portfolios0930!$M41</f>
        <v>0</v>
      </c>
      <c r="I41" s="10">
        <f>100*Portfolios0930!I41/Portfolios0930!$M41</f>
        <v>15</v>
      </c>
      <c r="J41" s="10">
        <f>100*Portfolios0930!J41/Portfolios0930!$M41</f>
        <v>0</v>
      </c>
      <c r="K41" s="10">
        <f>100*Portfolios0930!K41/Portfolios0930!$M41</f>
        <v>0</v>
      </c>
      <c r="L41" s="10">
        <f>100*Portfolios0930!L41/Portfolios0930!$M41</f>
        <v>0</v>
      </c>
    </row>
    <row r="42" spans="1:12" x14ac:dyDescent="0.25">
      <c r="A42">
        <f t="shared" si="0"/>
        <v>40</v>
      </c>
      <c r="B42" s="2" t="s">
        <v>38</v>
      </c>
      <c r="C42" s="10">
        <f>100*Portfolios0930!C42/Portfolios0930!$M42</f>
        <v>0</v>
      </c>
      <c r="D42" s="10">
        <f>100*Portfolios0930!D42/Portfolios0930!$M42</f>
        <v>0</v>
      </c>
      <c r="E42" s="10">
        <f>100*Portfolios0930!E42/Portfolios0930!$M42</f>
        <v>0</v>
      </c>
      <c r="F42" s="10">
        <f>100*Portfolios0930!F42/Portfolios0930!$M42</f>
        <v>0</v>
      </c>
      <c r="G42" s="10">
        <f>100*Portfolios0930!G42/Portfolios0930!$M42</f>
        <v>0</v>
      </c>
      <c r="H42" s="10">
        <f>100*Portfolios0930!H42/Portfolios0930!$M42</f>
        <v>0</v>
      </c>
      <c r="I42" s="10">
        <f>100*Portfolios0930!I42/Portfolios0930!$M42</f>
        <v>40.392363547795398</v>
      </c>
      <c r="J42" s="10">
        <f>100*Portfolios0930!J42/Portfolios0930!$M42</f>
        <v>0</v>
      </c>
      <c r="K42" s="10">
        <f>100*Portfolios0930!K42/Portfolios0930!$M42</f>
        <v>31.518330127717313</v>
      </c>
      <c r="L42" s="10">
        <f>100*Portfolios0930!L42/Portfolios0930!$M42</f>
        <v>28.089306324487271</v>
      </c>
    </row>
    <row r="43" spans="1:12" x14ac:dyDescent="0.25">
      <c r="A43">
        <f t="shared" si="0"/>
        <v>41</v>
      </c>
      <c r="B43" s="6" t="s">
        <v>89</v>
      </c>
      <c r="C43" s="10">
        <f>100*Portfolios0930!C43/Portfolios0930!$M43</f>
        <v>0</v>
      </c>
      <c r="D43" s="10">
        <f>100*Portfolios0930!D43/Portfolios0930!$M43</f>
        <v>0</v>
      </c>
      <c r="E43" s="10">
        <f>100*Portfolios0930!E43/Portfolios0930!$M43</f>
        <v>0</v>
      </c>
      <c r="F43" s="10">
        <f>100*Portfolios0930!F43/Portfolios0930!$M43</f>
        <v>0</v>
      </c>
      <c r="G43" s="10">
        <f>100*Portfolios0930!G43/Portfolios0930!$M43</f>
        <v>100.00000000000001</v>
      </c>
      <c r="H43" s="10">
        <f>100*Portfolios0930!H43/Portfolios0930!$M43</f>
        <v>0</v>
      </c>
      <c r="I43" s="10">
        <f>100*Portfolios0930!I43/Portfolios0930!$M43</f>
        <v>0</v>
      </c>
      <c r="J43" s="10">
        <f>100*Portfolios0930!J43/Portfolios0930!$M43</f>
        <v>0</v>
      </c>
      <c r="K43" s="10">
        <f>100*Portfolios0930!K43/Portfolios0930!$M43</f>
        <v>0</v>
      </c>
      <c r="L43" s="10">
        <f>100*Portfolios0930!L43/Portfolios0930!$M43</f>
        <v>0</v>
      </c>
    </row>
    <row r="44" spans="1:12" x14ac:dyDescent="0.25">
      <c r="A44">
        <f t="shared" si="0"/>
        <v>42</v>
      </c>
      <c r="B44" s="2" t="s">
        <v>90</v>
      </c>
      <c r="C44" s="10">
        <f>100*Portfolios0930!C44/Portfolios0930!$M44</f>
        <v>0</v>
      </c>
      <c r="D44" s="10">
        <f>100*Portfolios0930!D44/Portfolios0930!$M44</f>
        <v>0</v>
      </c>
      <c r="E44" s="10">
        <f>100*Portfolios0930!E44/Portfolios0930!$M44</f>
        <v>0</v>
      </c>
      <c r="F44" s="10">
        <f>100*Portfolios0930!F44/Portfolios0930!$M44</f>
        <v>100</v>
      </c>
      <c r="G44" s="10">
        <f>100*Portfolios0930!G44/Portfolios0930!$M44</f>
        <v>0</v>
      </c>
      <c r="H44" s="10">
        <f>100*Portfolios0930!H44/Portfolios0930!$M44</f>
        <v>0</v>
      </c>
      <c r="I44" s="10">
        <f>100*Portfolios0930!I44/Portfolios0930!$M44</f>
        <v>0</v>
      </c>
      <c r="J44" s="10">
        <f>100*Portfolios0930!J44/Portfolios0930!$M44</f>
        <v>0</v>
      </c>
      <c r="K44" s="10">
        <f>100*Portfolios0930!K44/Portfolios0930!$M44</f>
        <v>0</v>
      </c>
      <c r="L44" s="10">
        <f>100*Portfolios0930!L44/Portfolios0930!$M44</f>
        <v>0</v>
      </c>
    </row>
    <row r="45" spans="1:12" x14ac:dyDescent="0.25">
      <c r="A45">
        <f t="shared" si="0"/>
        <v>43</v>
      </c>
      <c r="B45" s="2" t="s">
        <v>91</v>
      </c>
      <c r="C45" s="10">
        <f>100*Portfolios0930!C45/Portfolios0930!$M45</f>
        <v>0</v>
      </c>
      <c r="D45" s="10">
        <f>100*Portfolios0930!D45/Portfolios0930!$M45</f>
        <v>0</v>
      </c>
      <c r="E45" s="10">
        <f>100*Portfolios0930!E45/Portfolios0930!$M45</f>
        <v>0</v>
      </c>
      <c r="F45" s="10">
        <f>100*Portfolios0930!F45/Portfolios0930!$M45</f>
        <v>100</v>
      </c>
      <c r="G45" s="10">
        <f>100*Portfolios0930!G45/Portfolios0930!$M45</f>
        <v>0</v>
      </c>
      <c r="H45" s="10">
        <f>100*Portfolios0930!H45/Portfolios0930!$M45</f>
        <v>0</v>
      </c>
      <c r="I45" s="10">
        <f>100*Portfolios0930!I45/Portfolios0930!$M45</f>
        <v>0</v>
      </c>
      <c r="J45" s="10">
        <f>100*Portfolios0930!J45/Portfolios0930!$M45</f>
        <v>0</v>
      </c>
      <c r="K45" s="10">
        <f>100*Portfolios0930!K45/Portfolios0930!$M45</f>
        <v>0</v>
      </c>
      <c r="L45" s="10">
        <f>100*Portfolios0930!L45/Portfolios0930!$M45</f>
        <v>0</v>
      </c>
    </row>
    <row r="46" spans="1:12" x14ac:dyDescent="0.25">
      <c r="A46">
        <f t="shared" si="0"/>
        <v>44</v>
      </c>
      <c r="B46" s="2" t="s">
        <v>12</v>
      </c>
      <c r="C46" s="10">
        <f>100*Portfolios0930!C46/Portfolios0930!$M46</f>
        <v>0</v>
      </c>
      <c r="D46" s="10">
        <f>100*Portfolios0930!D46/Portfolios0930!$M46</f>
        <v>0</v>
      </c>
      <c r="E46" s="10">
        <f>100*Portfolios0930!E46/Portfolios0930!$M46</f>
        <v>0</v>
      </c>
      <c r="F46" s="10">
        <f>100*Portfolios0930!F46/Portfolios0930!$M46</f>
        <v>0</v>
      </c>
      <c r="G46" s="10">
        <f>100*Portfolios0930!G46/Portfolios0930!$M46</f>
        <v>0</v>
      </c>
      <c r="H46" s="10">
        <f>100*Portfolios0930!H46/Portfolios0930!$M46</f>
        <v>0</v>
      </c>
      <c r="I46" s="10">
        <f>100*Portfolios0930!I46/Portfolios0930!$M46</f>
        <v>0</v>
      </c>
      <c r="J46" s="10">
        <f>100*Portfolios0930!J46/Portfolios0930!$M46</f>
        <v>0</v>
      </c>
      <c r="K46" s="10">
        <f>100*Portfolios0930!K46/Portfolios0930!$M46</f>
        <v>100</v>
      </c>
      <c r="L46" s="10">
        <f>100*Portfolios0930!L46/Portfolios0930!$M46</f>
        <v>0</v>
      </c>
    </row>
    <row r="47" spans="1:12" x14ac:dyDescent="0.25">
      <c r="A47">
        <f t="shared" si="0"/>
        <v>45</v>
      </c>
      <c r="B47" s="2" t="s">
        <v>92</v>
      </c>
      <c r="C47" s="10">
        <f>100*Portfolios0930!C47/Portfolios0930!$M47</f>
        <v>0</v>
      </c>
      <c r="D47" s="10">
        <f>100*Portfolios0930!D47/Portfolios0930!$M47</f>
        <v>0</v>
      </c>
      <c r="E47" s="10">
        <f>100*Portfolios0930!E47/Portfolios0930!$M47</f>
        <v>0</v>
      </c>
      <c r="F47" s="10">
        <f>100*Portfolios0930!F47/Portfolios0930!$M47</f>
        <v>36.239757985502948</v>
      </c>
      <c r="G47" s="10">
        <f>100*Portfolios0930!G47/Portfolios0930!$M47</f>
        <v>0</v>
      </c>
      <c r="H47" s="10">
        <f>100*Portfolios0930!H47/Portfolios0930!$M47</f>
        <v>15.199193040400337</v>
      </c>
      <c r="I47" s="10">
        <f>100*Portfolios0930!I47/Portfolios0930!$M47</f>
        <v>9.8906120741171026</v>
      </c>
      <c r="J47" s="10">
        <f>100*Portfolios0930!J47/Portfolios0930!$M47</f>
        <v>15.183863685390415</v>
      </c>
      <c r="K47" s="10">
        <f>100*Portfolios0930!K47/Portfolios0930!$M47</f>
        <v>5.145123964638179</v>
      </c>
      <c r="L47" s="10">
        <f>100*Portfolios0930!L47/Portfolios0930!$M47</f>
        <v>18.341449249951012</v>
      </c>
    </row>
    <row r="48" spans="1:12" x14ac:dyDescent="0.25">
      <c r="A48">
        <f t="shared" si="0"/>
        <v>46</v>
      </c>
      <c r="B48" s="2" t="s">
        <v>43</v>
      </c>
      <c r="C48" s="10">
        <f>100*Portfolios0930!C48/Portfolios0930!$M48</f>
        <v>0</v>
      </c>
      <c r="D48" s="10">
        <f>100*Portfolios0930!D48/Portfolios0930!$M48</f>
        <v>0</v>
      </c>
      <c r="E48" s="10">
        <f>100*Portfolios0930!E48/Portfolios0930!$M48</f>
        <v>0</v>
      </c>
      <c r="F48" s="10">
        <f>100*Portfolios0930!F48/Portfolios0930!$M48</f>
        <v>0</v>
      </c>
      <c r="G48" s="10">
        <f>100*Portfolios0930!G48/Portfolios0930!$M48</f>
        <v>0</v>
      </c>
      <c r="H48" s="10">
        <f>100*Portfolios0930!H48/Portfolios0930!$M48</f>
        <v>0</v>
      </c>
      <c r="I48" s="10">
        <f>100*Portfolios0930!I48/Portfolios0930!$M48</f>
        <v>10.026851202152505</v>
      </c>
      <c r="J48" s="10">
        <f>100*Portfolios0930!J48/Portfolios0930!$M48</f>
        <v>30.786030370272531</v>
      </c>
      <c r="K48" s="10">
        <f>100*Portfolios0930!K48/Portfolios0930!$M48</f>
        <v>31.295975632323763</v>
      </c>
      <c r="L48" s="10">
        <f>100*Portfolios0930!L48/Portfolios0930!$M48</f>
        <v>27.891142795251195</v>
      </c>
    </row>
    <row r="49" spans="1:12" x14ac:dyDescent="0.25">
      <c r="A49">
        <f t="shared" si="0"/>
        <v>47</v>
      </c>
      <c r="B49" s="2" t="s">
        <v>42</v>
      </c>
      <c r="C49" s="10">
        <f>100*Portfolios0930!C49/Portfolios0930!$M49</f>
        <v>0</v>
      </c>
      <c r="D49" s="10">
        <f>100*Portfolios0930!D49/Portfolios0930!$M49</f>
        <v>0</v>
      </c>
      <c r="E49" s="10">
        <f>100*Portfolios0930!E49/Portfolios0930!$M49</f>
        <v>0</v>
      </c>
      <c r="F49" s="10">
        <f>100*Portfolios0930!F49/Portfolios0930!$M49</f>
        <v>0</v>
      </c>
      <c r="G49" s="10">
        <f>100*Portfolios0930!G49/Portfolios0930!$M49</f>
        <v>0</v>
      </c>
      <c r="H49" s="10">
        <f>100*Portfolios0930!H49/Portfolios0930!$M49</f>
        <v>0</v>
      </c>
      <c r="I49" s="10">
        <f>100*Portfolios0930!I49/Portfolios0930!$M49</f>
        <v>0</v>
      </c>
      <c r="J49" s="10">
        <f>100*Portfolios0930!J49/Portfolios0930!$M49</f>
        <v>0</v>
      </c>
      <c r="K49" s="10">
        <f>100*Portfolios0930!K49/Portfolios0930!$M49</f>
        <v>0</v>
      </c>
      <c r="L49" s="10">
        <f>100*Portfolios0930!L49/Portfolios0930!$M49</f>
        <v>100</v>
      </c>
    </row>
    <row r="50" spans="1:12" x14ac:dyDescent="0.25">
      <c r="A50">
        <f t="shared" si="0"/>
        <v>48</v>
      </c>
      <c r="B50" s="2" t="s">
        <v>1</v>
      </c>
      <c r="C50" s="10">
        <f>100*Portfolios0930!C50/Portfolios0930!$M50</f>
        <v>20.000000000000004</v>
      </c>
      <c r="D50" s="10">
        <f>100*Portfolios0930!D50/Portfolios0930!$M50</f>
        <v>0</v>
      </c>
      <c r="E50" s="10">
        <f>100*Portfolios0930!E50/Portfolios0930!$M50</f>
        <v>65</v>
      </c>
      <c r="F50" s="10">
        <f>100*Portfolios0930!F50/Portfolios0930!$M50</f>
        <v>0</v>
      </c>
      <c r="G50" s="10">
        <f>100*Portfolios0930!G50/Portfolios0930!$M50</f>
        <v>5.0000000000000009</v>
      </c>
      <c r="H50" s="10">
        <f>100*Portfolios0930!H50/Portfolios0930!$M50</f>
        <v>0</v>
      </c>
      <c r="I50" s="10">
        <f>100*Portfolios0930!I50/Portfolios0930!$M50</f>
        <v>0</v>
      </c>
      <c r="J50" s="10">
        <f>100*Portfolios0930!J50/Portfolios0930!$M50</f>
        <v>10.000000000000002</v>
      </c>
      <c r="K50" s="10">
        <f>100*Portfolios0930!K50/Portfolios0930!$M50</f>
        <v>0</v>
      </c>
      <c r="L50" s="10">
        <f>100*Portfolios0930!L50/Portfolios0930!$M50</f>
        <v>0</v>
      </c>
    </row>
    <row r="51" spans="1:12" x14ac:dyDescent="0.25">
      <c r="A51">
        <f t="shared" si="0"/>
        <v>49</v>
      </c>
      <c r="B51" s="2" t="s">
        <v>37</v>
      </c>
      <c r="C51" s="10">
        <f>100*Portfolios0930!C51/Portfolios0930!$M51</f>
        <v>0</v>
      </c>
      <c r="D51" s="10">
        <f>100*Portfolios0930!D51/Portfolios0930!$M51</f>
        <v>0</v>
      </c>
      <c r="E51" s="10">
        <f>100*Portfolios0930!E51/Portfolios0930!$M51</f>
        <v>0</v>
      </c>
      <c r="F51" s="10">
        <f>100*Portfolios0930!F51/Portfolios0930!$M51</f>
        <v>100</v>
      </c>
      <c r="G51" s="10">
        <f>100*Portfolios0930!G51/Portfolios0930!$M51</f>
        <v>0</v>
      </c>
      <c r="H51" s="10">
        <f>100*Portfolios0930!H51/Portfolios0930!$M51</f>
        <v>0</v>
      </c>
      <c r="I51" s="10">
        <f>100*Portfolios0930!I51/Portfolios0930!$M51</f>
        <v>0</v>
      </c>
      <c r="J51" s="10">
        <f>100*Portfolios0930!J51/Portfolios0930!$M51</f>
        <v>0</v>
      </c>
      <c r="K51" s="10">
        <f>100*Portfolios0930!K51/Portfolios0930!$M51</f>
        <v>0</v>
      </c>
      <c r="L51" s="10">
        <f>100*Portfolios0930!L51/Portfolios0930!$M51</f>
        <v>0</v>
      </c>
    </row>
    <row r="52" spans="1:12" x14ac:dyDescent="0.25">
      <c r="A52">
        <f t="shared" si="0"/>
        <v>50</v>
      </c>
      <c r="B52" s="2" t="s">
        <v>93</v>
      </c>
      <c r="C52" s="10">
        <f>100*Portfolios0930!C52/Portfolios0930!$M52</f>
        <v>0</v>
      </c>
      <c r="D52" s="10">
        <f>100*Portfolios0930!D52/Portfolios0930!$M52</f>
        <v>0</v>
      </c>
      <c r="E52" s="10">
        <f>100*Portfolios0930!E52/Portfolios0930!$M52</f>
        <v>0</v>
      </c>
      <c r="F52" s="10">
        <f>100*Portfolios0930!F52/Portfolios0930!$M52</f>
        <v>100</v>
      </c>
      <c r="G52" s="10">
        <f>100*Portfolios0930!G52/Portfolios0930!$M52</f>
        <v>0</v>
      </c>
      <c r="H52" s="10">
        <f>100*Portfolios0930!H52/Portfolios0930!$M52</f>
        <v>0</v>
      </c>
      <c r="I52" s="10">
        <f>100*Portfolios0930!I52/Portfolios0930!$M52</f>
        <v>0</v>
      </c>
      <c r="J52" s="10">
        <f>100*Portfolios0930!J52/Portfolios0930!$M52</f>
        <v>0</v>
      </c>
      <c r="K52" s="10">
        <f>100*Portfolios0930!K52/Portfolios0930!$M52</f>
        <v>0</v>
      </c>
      <c r="L52" s="10">
        <f>100*Portfolios0930!L52/Portfolios0930!$M52</f>
        <v>0</v>
      </c>
    </row>
    <row r="53" spans="1:12" x14ac:dyDescent="0.25">
      <c r="A53">
        <f t="shared" si="0"/>
        <v>51</v>
      </c>
      <c r="B53" s="2" t="s">
        <v>0</v>
      </c>
      <c r="C53" s="10">
        <f>100*Portfolios0930!C53/Portfolios0930!$M53</f>
        <v>0</v>
      </c>
      <c r="D53" s="10">
        <f>100*Portfolios0930!D53/Portfolios0930!$M53</f>
        <v>0</v>
      </c>
      <c r="E53" s="10">
        <f>100*Portfolios0930!E53/Portfolios0930!$M53</f>
        <v>0</v>
      </c>
      <c r="F53" s="10">
        <f>100*Portfolios0930!F53/Portfolios0930!$M53</f>
        <v>0</v>
      </c>
      <c r="G53" s="10">
        <f>100*Portfolios0930!G53/Portfolios0930!$M53</f>
        <v>0</v>
      </c>
      <c r="H53" s="10">
        <f>100*Portfolios0930!H53/Portfolios0930!$M53</f>
        <v>0</v>
      </c>
      <c r="I53" s="10">
        <f>100*Portfolios0930!I53/Portfolios0930!$M53</f>
        <v>0</v>
      </c>
      <c r="J53" s="10">
        <f>100*Portfolios0930!J53/Portfolios0930!$M53</f>
        <v>100</v>
      </c>
      <c r="K53" s="10">
        <f>100*Portfolios0930!K53/Portfolios0930!$M53</f>
        <v>0</v>
      </c>
      <c r="L53" s="10">
        <f>100*Portfolios0930!L53/Portfolios0930!$M53</f>
        <v>0</v>
      </c>
    </row>
    <row r="54" spans="1:12" x14ac:dyDescent="0.25">
      <c r="A54">
        <f t="shared" si="0"/>
        <v>52</v>
      </c>
      <c r="B54" s="2" t="s">
        <v>94</v>
      </c>
      <c r="C54" s="10">
        <f>100*Portfolios0930!C54/Portfolios0930!$M54</f>
        <v>0</v>
      </c>
      <c r="D54" s="10">
        <f>100*Portfolios0930!D54/Portfolios0930!$M54</f>
        <v>19.999999999999996</v>
      </c>
      <c r="E54" s="10">
        <f>100*Portfolios0930!E54/Portfolios0930!$M54</f>
        <v>0</v>
      </c>
      <c r="F54" s="10">
        <f>100*Portfolios0930!F54/Portfolios0930!$M54</f>
        <v>0</v>
      </c>
      <c r="G54" s="10">
        <f>100*Portfolios0930!G54/Portfolios0930!$M54</f>
        <v>0</v>
      </c>
      <c r="H54" s="10">
        <f>100*Portfolios0930!H54/Portfolios0930!$M54</f>
        <v>29.999999999999996</v>
      </c>
      <c r="I54" s="10">
        <f>100*Portfolios0930!I54/Portfolios0930!$M54</f>
        <v>0</v>
      </c>
      <c r="J54" s="10">
        <f>100*Portfolios0930!J54/Portfolios0930!$M54</f>
        <v>19.999999999999996</v>
      </c>
      <c r="K54" s="10">
        <f>100*Portfolios0930!K54/Portfolios0930!$M54</f>
        <v>9.9999999999999982</v>
      </c>
      <c r="L54" s="10">
        <f>100*Portfolios0930!L54/Portfolios0930!$M54</f>
        <v>19.999999999999996</v>
      </c>
    </row>
    <row r="55" spans="1:12" x14ac:dyDescent="0.25">
      <c r="A55">
        <f t="shared" si="0"/>
        <v>53</v>
      </c>
      <c r="B55" s="2" t="s">
        <v>44</v>
      </c>
      <c r="C55" s="10">
        <f>100*Portfolios0930!C55/Portfolios0930!$M55</f>
        <v>5.2501941674595143</v>
      </c>
      <c r="D55" s="10">
        <f>100*Portfolios0930!D55/Portfolios0930!$M55</f>
        <v>41.564287761093908</v>
      </c>
      <c r="E55" s="10">
        <f>100*Portfolios0930!E55/Portfolios0930!$M55</f>
        <v>5.1026153897382667</v>
      </c>
      <c r="F55" s="10">
        <f>100*Portfolios0930!F55/Portfolios0930!$M55</f>
        <v>38.813896424168391</v>
      </c>
      <c r="G55" s="10">
        <f>100*Portfolios0930!G55/Portfolios0930!$M55</f>
        <v>0</v>
      </c>
      <c r="H55" s="10">
        <f>100*Portfolios0930!H55/Portfolios0930!$M55</f>
        <v>0</v>
      </c>
      <c r="I55" s="10">
        <f>100*Portfolios0930!I55/Portfolios0930!$M55</f>
        <v>9.2690062575399246</v>
      </c>
      <c r="J55" s="10">
        <f>100*Portfolios0930!J55/Portfolios0930!$M55</f>
        <v>0</v>
      </c>
      <c r="K55" s="10">
        <f>100*Portfolios0930!K55/Portfolios0930!$M55</f>
        <v>0</v>
      </c>
      <c r="L55" s="10">
        <f>100*Portfolios0930!L55/Portfolios0930!$M55</f>
        <v>0</v>
      </c>
    </row>
    <row r="56" spans="1:12" x14ac:dyDescent="0.25">
      <c r="A56">
        <f t="shared" si="0"/>
        <v>54</v>
      </c>
      <c r="B56" s="2" t="s">
        <v>28</v>
      </c>
      <c r="C56" s="10">
        <f>100*Portfolios0930!C56/Portfolios0930!$M56</f>
        <v>0</v>
      </c>
      <c r="D56" s="10">
        <f>100*Portfolios0930!D56/Portfolios0930!$M56</f>
        <v>0</v>
      </c>
      <c r="E56" s="10">
        <f>100*Portfolios0930!E56/Portfolios0930!$M56</f>
        <v>0</v>
      </c>
      <c r="F56" s="10">
        <f>100*Portfolios0930!F56/Portfolios0930!$M56</f>
        <v>60.000000000000007</v>
      </c>
      <c r="G56" s="10">
        <f>100*Portfolios0930!G56/Portfolios0930!$M56</f>
        <v>0</v>
      </c>
      <c r="H56" s="10">
        <f>100*Portfolios0930!H56/Portfolios0930!$M56</f>
        <v>0</v>
      </c>
      <c r="I56" s="10">
        <f>100*Portfolios0930!I56/Portfolios0930!$M56</f>
        <v>0</v>
      </c>
      <c r="J56" s="10">
        <f>100*Portfolios0930!J56/Portfolios0930!$M56</f>
        <v>15.000000000000002</v>
      </c>
      <c r="K56" s="10">
        <f>100*Portfolios0930!K56/Portfolios0930!$M56</f>
        <v>10.000000000000002</v>
      </c>
      <c r="L56" s="10">
        <f>100*Portfolios0930!L56/Portfolios0930!$M56</f>
        <v>15.000000000000002</v>
      </c>
    </row>
    <row r="57" spans="1:12" x14ac:dyDescent="0.25">
      <c r="A57">
        <f t="shared" si="0"/>
        <v>55</v>
      </c>
      <c r="B57" s="2" t="s">
        <v>95</v>
      </c>
      <c r="C57" s="10">
        <f>100*Portfolios0930!C57/Portfolios0930!$M57</f>
        <v>0</v>
      </c>
      <c r="D57" s="10">
        <f>100*Portfolios0930!D57/Portfolios0930!$M57</f>
        <v>0</v>
      </c>
      <c r="E57" s="10">
        <f>100*Portfolios0930!E57/Portfolios0930!$M57</f>
        <v>0</v>
      </c>
      <c r="F57" s="10">
        <f>100*Portfolios0930!F57/Portfolios0930!$M57</f>
        <v>0</v>
      </c>
      <c r="G57" s="10">
        <f>100*Portfolios0930!G57/Portfolios0930!$M57</f>
        <v>100</v>
      </c>
      <c r="H57" s="10">
        <f>100*Portfolios0930!H57/Portfolios0930!$M57</f>
        <v>0</v>
      </c>
      <c r="I57" s="10">
        <f>100*Portfolios0930!I57/Portfolios0930!$M57</f>
        <v>0</v>
      </c>
      <c r="J57" s="10">
        <f>100*Portfolios0930!J57/Portfolios0930!$M57</f>
        <v>0</v>
      </c>
      <c r="K57" s="10">
        <f>100*Portfolios0930!K57/Portfolios0930!$M57</f>
        <v>0</v>
      </c>
      <c r="L57" s="10">
        <f>100*Portfolios0930!L57/Portfolios0930!$M57</f>
        <v>0</v>
      </c>
    </row>
    <row r="58" spans="1:12" x14ac:dyDescent="0.25">
      <c r="A58">
        <f t="shared" si="0"/>
        <v>56</v>
      </c>
      <c r="B58" s="2" t="s">
        <v>96</v>
      </c>
      <c r="C58" s="10">
        <f>100*Portfolios0930!C58/Portfolios0930!$M58</f>
        <v>20.000000000000004</v>
      </c>
      <c r="D58" s="10">
        <f>100*Portfolios0930!D58/Portfolios0930!$M58</f>
        <v>35</v>
      </c>
      <c r="E58" s="10">
        <f>100*Portfolios0930!E58/Portfolios0930!$M58</f>
        <v>30.000000000000004</v>
      </c>
      <c r="F58" s="10">
        <f>100*Portfolios0930!F58/Portfolios0930!$M58</f>
        <v>5.0000000000000009</v>
      </c>
      <c r="G58" s="10">
        <f>100*Portfolios0930!G58/Portfolios0930!$M58</f>
        <v>5.0000000000000009</v>
      </c>
      <c r="H58" s="10">
        <f>100*Portfolios0930!H58/Portfolios0930!$M58</f>
        <v>5.0000000000000009</v>
      </c>
      <c r="I58" s="10">
        <f>100*Portfolios0930!I58/Portfolios0930!$M58</f>
        <v>0</v>
      </c>
      <c r="J58" s="10">
        <f>100*Portfolios0930!J58/Portfolios0930!$M58</f>
        <v>0</v>
      </c>
      <c r="K58" s="10">
        <f>100*Portfolios0930!K58/Portfolios0930!$M58</f>
        <v>0</v>
      </c>
      <c r="L58" s="10">
        <f>100*Portfolios0930!L58/Portfolios0930!$M58</f>
        <v>0</v>
      </c>
    </row>
    <row r="59" spans="1:12" x14ac:dyDescent="0.25">
      <c r="A59">
        <f t="shared" si="0"/>
        <v>57</v>
      </c>
      <c r="B59" s="2" t="s">
        <v>97</v>
      </c>
      <c r="C59" s="10">
        <f>100*Portfolios0930!C59/Portfolios0930!$M59</f>
        <v>0</v>
      </c>
      <c r="D59" s="10">
        <f>100*Portfolios0930!D59/Portfolios0930!$M59</f>
        <v>0</v>
      </c>
      <c r="E59" s="10">
        <f>100*Portfolios0930!E59/Portfolios0930!$M59</f>
        <v>0</v>
      </c>
      <c r="F59" s="10">
        <f>100*Portfolios0930!F59/Portfolios0930!$M59</f>
        <v>0</v>
      </c>
      <c r="G59" s="10">
        <f>100*Portfolios0930!G59/Portfolios0930!$M59</f>
        <v>0</v>
      </c>
      <c r="H59" s="10">
        <f>100*Portfolios0930!H59/Portfolios0930!$M59</f>
        <v>0</v>
      </c>
      <c r="I59" s="10">
        <f>100*Portfolios0930!I59/Portfolios0930!$M59</f>
        <v>100</v>
      </c>
      <c r="J59" s="10">
        <f>100*Portfolios0930!J59/Portfolios0930!$M59</f>
        <v>0</v>
      </c>
      <c r="K59" s="10">
        <f>100*Portfolios0930!K59/Portfolios0930!$M59</f>
        <v>0</v>
      </c>
      <c r="L59" s="10">
        <f>100*Portfolios0930!L59/Portfolios0930!$M59</f>
        <v>0</v>
      </c>
    </row>
    <row r="60" spans="1:12" x14ac:dyDescent="0.25">
      <c r="A60">
        <f t="shared" si="0"/>
        <v>58</v>
      </c>
      <c r="B60" s="2" t="s">
        <v>98</v>
      </c>
      <c r="C60" s="10">
        <f>100*Portfolios0930!C60/Portfolios0930!$M60</f>
        <v>0</v>
      </c>
      <c r="D60" s="10">
        <f>100*Portfolios0930!D60/Portfolios0930!$M60</f>
        <v>0</v>
      </c>
      <c r="E60" s="10">
        <f>100*Portfolios0930!E60/Portfolios0930!$M60</f>
        <v>30</v>
      </c>
      <c r="F60" s="10">
        <f>100*Portfolios0930!F60/Portfolios0930!$M60</f>
        <v>20.000000000000004</v>
      </c>
      <c r="G60" s="10">
        <f>100*Portfolios0930!G60/Portfolios0930!$M60</f>
        <v>10.000000000000002</v>
      </c>
      <c r="H60" s="10">
        <f>100*Portfolios0930!H60/Portfolios0930!$M60</f>
        <v>20.000000000000004</v>
      </c>
      <c r="I60" s="10">
        <f>100*Portfolios0930!I60/Portfolios0930!$M60</f>
        <v>0</v>
      </c>
      <c r="J60" s="10">
        <f>100*Portfolios0930!J60/Portfolios0930!$M60</f>
        <v>0</v>
      </c>
      <c r="K60" s="10">
        <f>100*Portfolios0930!K60/Portfolios0930!$M60</f>
        <v>0</v>
      </c>
      <c r="L60" s="10">
        <f>100*Portfolios0930!L60/Portfolios0930!$M60</f>
        <v>20.000000000000004</v>
      </c>
    </row>
    <row r="61" spans="1:12" x14ac:dyDescent="0.25">
      <c r="A61">
        <f t="shared" si="0"/>
        <v>59</v>
      </c>
      <c r="B61" s="2" t="s">
        <v>99</v>
      </c>
      <c r="C61" s="10">
        <f>100*Portfolios0930!C61/Portfolios0930!$M61</f>
        <v>11.104580321090802</v>
      </c>
      <c r="D61" s="10">
        <f>100*Portfolios0930!D61/Portfolios0930!$M61</f>
        <v>0</v>
      </c>
      <c r="E61" s="10">
        <f>100*Portfolios0930!E61/Portfolios0930!$M61</f>
        <v>0</v>
      </c>
      <c r="F61" s="10">
        <f>100*Portfolios0930!F61/Portfolios0930!$M61</f>
        <v>0</v>
      </c>
      <c r="G61" s="10">
        <f>100*Portfolios0930!G61/Portfolios0930!$M61</f>
        <v>31.15154667005298</v>
      </c>
      <c r="H61" s="10">
        <f>100*Portfolios0930!H61/Portfolios0930!$M61</f>
        <v>0</v>
      </c>
      <c r="I61" s="10">
        <f>100*Portfolios0930!I61/Portfolios0930!$M61</f>
        <v>44.110550524655977</v>
      </c>
      <c r="J61" s="10">
        <f>100*Portfolios0930!J61/Portfolios0930!$M61</f>
        <v>0</v>
      </c>
      <c r="K61" s="10">
        <f>100*Portfolios0930!K61/Portfolios0930!$M61</f>
        <v>0</v>
      </c>
      <c r="L61" s="10">
        <f>100*Portfolios0930!L61/Portfolios0930!$M61</f>
        <v>13.633322484200225</v>
      </c>
    </row>
    <row r="62" spans="1:12" x14ac:dyDescent="0.25">
      <c r="A62">
        <f t="shared" si="0"/>
        <v>60</v>
      </c>
      <c r="B62" s="2" t="s">
        <v>100</v>
      </c>
      <c r="C62" s="10">
        <f>100*Portfolios0930!C62/Portfolios0930!$M62</f>
        <v>0</v>
      </c>
      <c r="D62" s="10">
        <f>100*Portfolios0930!D62/Portfolios0930!$M62</f>
        <v>0</v>
      </c>
      <c r="E62" s="10">
        <f>100*Portfolios0930!E62/Portfolios0930!$M62</f>
        <v>0</v>
      </c>
      <c r="F62" s="10">
        <f>100*Portfolios0930!F62/Portfolios0930!$M62</f>
        <v>20.753229395488358</v>
      </c>
      <c r="G62" s="10">
        <f>100*Portfolios0930!G62/Portfolios0930!$M62</f>
        <v>0</v>
      </c>
      <c r="H62" s="10">
        <f>100*Portfolios0930!H62/Portfolios0930!$M62</f>
        <v>20.309473477254468</v>
      </c>
      <c r="I62" s="10">
        <f>100*Portfolios0930!I62/Portfolios0930!$M62</f>
        <v>0</v>
      </c>
      <c r="J62" s="10">
        <f>100*Portfolios0930!J62/Portfolios0930!$M62</f>
        <v>40.417591791232809</v>
      </c>
      <c r="K62" s="10">
        <f>100*Portfolios0930!K62/Portfolios0930!$M62</f>
        <v>0</v>
      </c>
      <c r="L62" s="10">
        <f>100*Portfolios0930!L62/Portfolios0930!$M62</f>
        <v>18.519705336024359</v>
      </c>
    </row>
    <row r="63" spans="1:12" x14ac:dyDescent="0.25">
      <c r="A63">
        <f t="shared" si="0"/>
        <v>61</v>
      </c>
      <c r="B63" s="2" t="s">
        <v>19</v>
      </c>
      <c r="C63" s="10">
        <f>100*Portfolios0930!C63/Portfolios0930!$M63</f>
        <v>0</v>
      </c>
      <c r="D63" s="10">
        <f>100*Portfolios0930!D63/Portfolios0930!$M63</f>
        <v>100</v>
      </c>
      <c r="E63" s="10">
        <f>100*Portfolios0930!E63/Portfolios0930!$M63</f>
        <v>0</v>
      </c>
      <c r="F63" s="10">
        <f>100*Portfolios0930!F63/Portfolios0930!$M63</f>
        <v>0</v>
      </c>
      <c r="G63" s="10">
        <f>100*Portfolios0930!G63/Portfolios0930!$M63</f>
        <v>0</v>
      </c>
      <c r="H63" s="10">
        <f>100*Portfolios0930!H63/Portfolios0930!$M63</f>
        <v>0</v>
      </c>
      <c r="I63" s="10">
        <f>100*Portfolios0930!I63/Portfolios0930!$M63</f>
        <v>0</v>
      </c>
      <c r="J63" s="10">
        <f>100*Portfolios0930!J63/Portfolios0930!$M63</f>
        <v>0</v>
      </c>
      <c r="K63" s="10">
        <f>100*Portfolios0930!K63/Portfolios0930!$M63</f>
        <v>0</v>
      </c>
      <c r="L63" s="10">
        <f>100*Portfolios0930!L63/Portfolios0930!$M63</f>
        <v>0</v>
      </c>
    </row>
    <row r="64" spans="1:12" x14ac:dyDescent="0.25">
      <c r="A64">
        <f t="shared" si="0"/>
        <v>62</v>
      </c>
      <c r="B64" s="2" t="s">
        <v>101</v>
      </c>
      <c r="C64" s="10">
        <f>100*Portfolios0930!C64/Portfolios0930!$M64</f>
        <v>0</v>
      </c>
      <c r="D64" s="10">
        <f>100*Portfolios0930!D64/Portfolios0930!$M64</f>
        <v>0</v>
      </c>
      <c r="E64" s="10">
        <f>100*Portfolios0930!E64/Portfolios0930!$M64</f>
        <v>0</v>
      </c>
      <c r="F64" s="10">
        <f>100*Portfolios0930!F64/Portfolios0930!$M64</f>
        <v>20.360376850119263</v>
      </c>
      <c r="G64" s="10">
        <f>100*Portfolios0930!G64/Portfolios0930!$M64</f>
        <v>0</v>
      </c>
      <c r="H64" s="10">
        <f>100*Portfolios0930!H64/Portfolios0930!$M64</f>
        <v>19.924977494867992</v>
      </c>
      <c r="I64" s="10">
        <f>100*Portfolios0930!I64/Portfolios0930!$M64</f>
        <v>0</v>
      </c>
      <c r="J64" s="10">
        <f>100*Portfolios0930!J64/Portfolios0930!$M64</f>
        <v>59.714645655012752</v>
      </c>
      <c r="K64" s="10">
        <f>100*Portfolios0930!K64/Portfolios0930!$M64</f>
        <v>0</v>
      </c>
      <c r="L64" s="10">
        <f>100*Portfolios0930!L64/Portfolios0930!$M64</f>
        <v>0</v>
      </c>
    </row>
    <row r="65" spans="1:12" x14ac:dyDescent="0.25">
      <c r="A65">
        <f t="shared" si="0"/>
        <v>63</v>
      </c>
      <c r="B65" s="2" t="s">
        <v>34</v>
      </c>
      <c r="C65" s="10">
        <f>100*Portfolios0930!C65/Portfolios0930!$M65</f>
        <v>0</v>
      </c>
      <c r="D65" s="10">
        <f>100*Portfolios0930!D65/Portfolios0930!$M65</f>
        <v>0</v>
      </c>
      <c r="E65" s="10">
        <f>100*Portfolios0930!E65/Portfolios0930!$M65</f>
        <v>0</v>
      </c>
      <c r="F65" s="10">
        <f>100*Portfolios0930!F65/Portfolios0930!$M65</f>
        <v>50</v>
      </c>
      <c r="G65" s="10">
        <f>100*Portfolios0930!G65/Portfolios0930!$M65</f>
        <v>0</v>
      </c>
      <c r="H65" s="10">
        <f>100*Portfolios0930!H65/Portfolios0930!$M65</f>
        <v>0</v>
      </c>
      <c r="I65" s="10">
        <f>100*Portfolios0930!I65/Portfolios0930!$M65</f>
        <v>0</v>
      </c>
      <c r="J65" s="10">
        <f>100*Portfolios0930!J65/Portfolios0930!$M65</f>
        <v>50</v>
      </c>
      <c r="K65" s="10">
        <f>100*Portfolios0930!K65/Portfolios0930!$M65</f>
        <v>0</v>
      </c>
      <c r="L65" s="10">
        <f>100*Portfolios0930!L65/Portfolios0930!$M65</f>
        <v>0</v>
      </c>
    </row>
    <row r="66" spans="1:12" x14ac:dyDescent="0.25">
      <c r="A66">
        <f t="shared" si="0"/>
        <v>64</v>
      </c>
      <c r="B66" s="2" t="s">
        <v>39</v>
      </c>
      <c r="C66" s="10">
        <f>100*Portfolios0930!C66/Portfolios0930!$M66</f>
        <v>0</v>
      </c>
      <c r="D66" s="10">
        <f>100*Portfolios0930!D66/Portfolios0930!$M66</f>
        <v>0</v>
      </c>
      <c r="E66" s="10">
        <f>100*Portfolios0930!E66/Portfolios0930!$M66</f>
        <v>0</v>
      </c>
      <c r="F66" s="10">
        <f>100*Portfolios0930!F66/Portfolios0930!$M66</f>
        <v>70.000000000000014</v>
      </c>
      <c r="G66" s="10">
        <f>100*Portfolios0930!G66/Portfolios0930!$M66</f>
        <v>10.000000000000002</v>
      </c>
      <c r="H66" s="10">
        <f>100*Portfolios0930!H66/Portfolios0930!$M66</f>
        <v>0</v>
      </c>
      <c r="I66" s="10">
        <f>100*Portfolios0930!I66/Portfolios0930!$M66</f>
        <v>0</v>
      </c>
      <c r="J66" s="10">
        <f>100*Portfolios0930!J66/Portfolios0930!$M66</f>
        <v>10.000000000000002</v>
      </c>
      <c r="K66" s="10">
        <f>100*Portfolios0930!K66/Portfolios0930!$M66</f>
        <v>0</v>
      </c>
      <c r="L66" s="10">
        <f>100*Portfolios0930!L66/Portfolios0930!$M66</f>
        <v>10.000000000000002</v>
      </c>
    </row>
    <row r="67" spans="1:12" x14ac:dyDescent="0.25">
      <c r="A67">
        <f t="shared" si="0"/>
        <v>65</v>
      </c>
      <c r="B67" s="2" t="s">
        <v>102</v>
      </c>
      <c r="C67" s="10">
        <f>100*Portfolios0930!C67/Portfolios0930!$M67</f>
        <v>0</v>
      </c>
      <c r="D67" s="10">
        <f>100*Portfolios0930!D67/Portfolios0930!$M67</f>
        <v>0</v>
      </c>
      <c r="E67" s="10">
        <f>100*Portfolios0930!E67/Portfolios0930!$M67</f>
        <v>0</v>
      </c>
      <c r="F67" s="10">
        <f>100*Portfolios0930!F67/Portfolios0930!$M67</f>
        <v>0</v>
      </c>
      <c r="G67" s="10">
        <f>100*Portfolios0930!G67/Portfolios0930!$M67</f>
        <v>26.417091453248254</v>
      </c>
      <c r="H67" s="10">
        <f>100*Portfolios0930!H67/Portfolios0930!$M67</f>
        <v>0</v>
      </c>
      <c r="I67" s="10">
        <f>100*Portfolios0930!I67/Portfolios0930!$M67</f>
        <v>24.937711966710157</v>
      </c>
      <c r="J67" s="10">
        <f>100*Portfolios0930!J67/Portfolios0930!$M67</f>
        <v>25.522574086117714</v>
      </c>
      <c r="K67" s="10">
        <f>100*Portfolios0930!K67/Portfolios0930!$M67</f>
        <v>0</v>
      </c>
      <c r="L67" s="10">
        <f>100*Portfolios0930!L67/Portfolios0930!$M67</f>
        <v>23.122622493923878</v>
      </c>
    </row>
    <row r="68" spans="1:12" x14ac:dyDescent="0.25">
      <c r="A68">
        <f t="shared" si="0"/>
        <v>66</v>
      </c>
      <c r="B68" s="2" t="s">
        <v>3</v>
      </c>
      <c r="C68" s="10">
        <f>100*Portfolios0930!C68/Portfolios0930!$M68</f>
        <v>9.9999999999999982</v>
      </c>
      <c r="D68" s="10">
        <f>100*Portfolios0930!D68/Portfolios0930!$M68</f>
        <v>0</v>
      </c>
      <c r="E68" s="10">
        <f>100*Portfolios0930!E68/Portfolios0930!$M68</f>
        <v>0</v>
      </c>
      <c r="F68" s="10">
        <f>100*Portfolios0930!F68/Portfolios0930!$M68</f>
        <v>49.999999999999993</v>
      </c>
      <c r="G68" s="10">
        <f>100*Portfolios0930!G68/Portfolios0930!$M68</f>
        <v>0</v>
      </c>
      <c r="H68" s="10">
        <f>100*Portfolios0930!H68/Portfolios0930!$M68</f>
        <v>9.9999999999999982</v>
      </c>
      <c r="I68" s="10">
        <f>100*Portfolios0930!I68/Portfolios0930!$M68</f>
        <v>4.9999999999999991</v>
      </c>
      <c r="J68" s="10">
        <f>100*Portfolios0930!J68/Portfolios0930!$M68</f>
        <v>9.9999999999999982</v>
      </c>
      <c r="K68" s="10">
        <f>100*Portfolios0930!K68/Portfolios0930!$M68</f>
        <v>4.9999999999999991</v>
      </c>
      <c r="L68" s="10">
        <f>100*Portfolios0930!L68/Portfolios0930!$M68</f>
        <v>9.9999999999999982</v>
      </c>
    </row>
    <row r="69" spans="1:12" x14ac:dyDescent="0.25">
      <c r="A69">
        <f t="shared" ref="A69:A100" si="1">A68+1</f>
        <v>67</v>
      </c>
      <c r="B69" s="2" t="s">
        <v>6</v>
      </c>
      <c r="C69" s="10">
        <f>100*Portfolios0930!C69/Portfolios0930!$M69</f>
        <v>0</v>
      </c>
      <c r="D69" s="10">
        <f>100*Portfolios0930!D69/Portfolios0930!$M69</f>
        <v>0</v>
      </c>
      <c r="E69" s="10">
        <f>100*Portfolios0930!E69/Portfolios0930!$M69</f>
        <v>0</v>
      </c>
      <c r="F69" s="10">
        <f>100*Portfolios0930!F69/Portfolios0930!$M69</f>
        <v>62.874640689547903</v>
      </c>
      <c r="G69" s="10">
        <f>100*Portfolios0930!G69/Portfolios0930!$M69</f>
        <v>0</v>
      </c>
      <c r="H69" s="10">
        <f>100*Portfolios0930!H69/Portfolios0930!$M69</f>
        <v>0</v>
      </c>
      <c r="I69" s="10">
        <f>100*Portfolios0930!I69/Portfolios0930!$M69</f>
        <v>0</v>
      </c>
      <c r="J69" s="10">
        <f>100*Portfolios0930!J69/Portfolios0930!$M69</f>
        <v>0</v>
      </c>
      <c r="K69" s="10">
        <f>100*Portfolios0930!K69/Portfolios0930!$M69</f>
        <v>0</v>
      </c>
      <c r="L69" s="10">
        <f>100*Portfolios0930!L69/Portfolios0930!$M69</f>
        <v>37.12535931045209</v>
      </c>
    </row>
    <row r="70" spans="1:12" x14ac:dyDescent="0.25">
      <c r="A70">
        <f t="shared" si="1"/>
        <v>68</v>
      </c>
      <c r="B70" s="2" t="s">
        <v>14</v>
      </c>
      <c r="C70" s="10">
        <f>100*Portfolios0930!C70/Portfolios0930!$M70</f>
        <v>0</v>
      </c>
      <c r="D70" s="10">
        <f>100*Portfolios0930!D70/Portfolios0930!$M70</f>
        <v>0</v>
      </c>
      <c r="E70" s="10">
        <f>100*Portfolios0930!E70/Portfolios0930!$M70</f>
        <v>5.3301606369678467</v>
      </c>
      <c r="F70" s="10">
        <f>100*Portfolios0930!F70/Portfolios0930!$M70</f>
        <v>50.68094670223158</v>
      </c>
      <c r="G70" s="10">
        <f>100*Portfolios0930!G70/Portfolios0930!$M70</f>
        <v>0</v>
      </c>
      <c r="H70" s="10">
        <f>100*Portfolios0930!H70/Portfolios0930!$M70</f>
        <v>0</v>
      </c>
      <c r="I70" s="10">
        <f>100*Portfolios0930!I70/Portfolios0930!$M70</f>
        <v>0</v>
      </c>
      <c r="J70" s="10">
        <f>100*Portfolios0930!J70/Portfolios0930!$M70</f>
        <v>14.864139284173509</v>
      </c>
      <c r="K70" s="10">
        <f>100*Portfolios0930!K70/Portfolios0930!$M70</f>
        <v>20.14713536141825</v>
      </c>
      <c r="L70" s="10">
        <f>100*Portfolios0930!L70/Portfolios0930!$M70</f>
        <v>8.9776180152088081</v>
      </c>
    </row>
    <row r="71" spans="1:12" x14ac:dyDescent="0.25">
      <c r="A71">
        <f t="shared" si="1"/>
        <v>69</v>
      </c>
      <c r="B71" s="14" t="s">
        <v>13</v>
      </c>
      <c r="C71" s="10">
        <f>100*Portfolios0930!C71/Portfolios0930!$M71</f>
        <v>0</v>
      </c>
      <c r="D71" s="10">
        <f>100*Portfolios0930!D71/Portfolios0930!$M71</f>
        <v>100</v>
      </c>
      <c r="E71" s="10">
        <f>100*Portfolios0930!E71/Portfolios0930!$M71</f>
        <v>0</v>
      </c>
      <c r="F71" s="10">
        <f>100*Portfolios0930!F71/Portfolios0930!$M71</f>
        <v>0</v>
      </c>
      <c r="G71" s="10">
        <f>100*Portfolios0930!G71/Portfolios0930!$M71</f>
        <v>0</v>
      </c>
      <c r="H71" s="10">
        <f>100*Portfolios0930!H71/Portfolios0930!$M71</f>
        <v>0</v>
      </c>
      <c r="I71" s="10">
        <f>100*Portfolios0930!I71/Portfolios0930!$M71</f>
        <v>0</v>
      </c>
      <c r="J71" s="10">
        <f>100*Portfolios0930!J71/Portfolios0930!$M71</f>
        <v>0</v>
      </c>
      <c r="K71" s="10">
        <f>100*Portfolios0930!K71/Portfolios0930!$M71</f>
        <v>0</v>
      </c>
      <c r="L71" s="10">
        <f>100*Portfolios0930!L71/Portfolios0930!$M71</f>
        <v>0</v>
      </c>
    </row>
    <row r="72" spans="1:12" x14ac:dyDescent="0.25">
      <c r="A72">
        <f t="shared" si="1"/>
        <v>70</v>
      </c>
      <c r="B72" s="2" t="s">
        <v>103</v>
      </c>
      <c r="C72" s="10">
        <f>100*Portfolios0930!C72/Portfolios0930!$M72</f>
        <v>0</v>
      </c>
      <c r="D72" s="10">
        <f>100*Portfolios0930!D72/Portfolios0930!$M72</f>
        <v>0</v>
      </c>
      <c r="E72" s="10">
        <f>100*Portfolios0930!E72/Portfolios0930!$M72</f>
        <v>0</v>
      </c>
      <c r="F72" s="10">
        <f>100*Portfolios0930!F72/Portfolios0930!$M72</f>
        <v>100</v>
      </c>
      <c r="G72" s="10">
        <f>100*Portfolios0930!G72/Portfolios0930!$M72</f>
        <v>0</v>
      </c>
      <c r="H72" s="10">
        <f>100*Portfolios0930!H72/Portfolios0930!$M72</f>
        <v>0</v>
      </c>
      <c r="I72" s="10">
        <f>100*Portfolios0930!I72/Portfolios0930!$M72</f>
        <v>0</v>
      </c>
      <c r="J72" s="10">
        <f>100*Portfolios0930!J72/Portfolios0930!$M72</f>
        <v>0</v>
      </c>
      <c r="K72" s="10">
        <f>100*Portfolios0930!K72/Portfolios0930!$M72</f>
        <v>0</v>
      </c>
      <c r="L72" s="10">
        <f>100*Portfolios0930!L72/Portfolios0930!$M72</f>
        <v>0</v>
      </c>
    </row>
    <row r="73" spans="1:12" x14ac:dyDescent="0.25">
      <c r="A73">
        <f t="shared" si="1"/>
        <v>71</v>
      </c>
      <c r="B73" s="2" t="s">
        <v>104</v>
      </c>
      <c r="C73" s="10">
        <f>100*Portfolios0930!C73/Portfolios0930!$M73</f>
        <v>0</v>
      </c>
      <c r="D73" s="10">
        <f>100*Portfolios0930!D73/Portfolios0930!$M73</f>
        <v>0</v>
      </c>
      <c r="E73" s="10">
        <f>100*Portfolios0930!E73/Portfolios0930!$M73</f>
        <v>0</v>
      </c>
      <c r="F73" s="10">
        <f>100*Portfolios0930!F73/Portfolios0930!$M73</f>
        <v>29.999999999999996</v>
      </c>
      <c r="G73" s="10">
        <f>100*Portfolios0930!G73/Portfolios0930!$M73</f>
        <v>0</v>
      </c>
      <c r="H73" s="10">
        <f>100*Portfolios0930!H73/Portfolios0930!$M73</f>
        <v>10.000000000000002</v>
      </c>
      <c r="I73" s="10">
        <f>100*Portfolios0930!I73/Portfolios0930!$M73</f>
        <v>10.000000000000002</v>
      </c>
      <c r="J73" s="10">
        <f>100*Portfolios0930!J73/Portfolios0930!$M73</f>
        <v>10.000000000000002</v>
      </c>
      <c r="K73" s="10">
        <f>100*Portfolios0930!K73/Portfolios0930!$M73</f>
        <v>10.000000000000002</v>
      </c>
      <c r="L73" s="10">
        <f>100*Portfolios0930!L73/Portfolios0930!$M73</f>
        <v>29.999999999999996</v>
      </c>
    </row>
    <row r="74" spans="1:12" x14ac:dyDescent="0.25">
      <c r="A74">
        <f t="shared" si="1"/>
        <v>72</v>
      </c>
      <c r="B74" s="2" t="s">
        <v>105</v>
      </c>
      <c r="C74" s="10">
        <f>100*Portfolios0930!C74/Portfolios0930!$M74</f>
        <v>0</v>
      </c>
      <c r="D74" s="10">
        <f>100*Portfolios0930!D74/Portfolios0930!$M74</f>
        <v>0</v>
      </c>
      <c r="E74" s="10">
        <f>100*Portfolios0930!E74/Portfolios0930!$M74</f>
        <v>0</v>
      </c>
      <c r="F74" s="10">
        <f>100*Portfolios0930!F74/Portfolios0930!$M74</f>
        <v>69.876969693294456</v>
      </c>
      <c r="G74" s="10">
        <f>100*Portfolios0930!G74/Portfolios0930!$M74</f>
        <v>20.202277759486918</v>
      </c>
      <c r="H74" s="10">
        <f>100*Portfolios0930!H74/Portfolios0930!$M74</f>
        <v>0</v>
      </c>
      <c r="I74" s="10">
        <f>100*Portfolios0930!I74/Portfolios0930!$M74</f>
        <v>0</v>
      </c>
      <c r="J74" s="10">
        <f>100*Portfolios0930!J74/Portfolios0930!$M74</f>
        <v>0</v>
      </c>
      <c r="K74" s="10">
        <f>100*Portfolios0930!K74/Portfolios0930!$M74</f>
        <v>9.9207525472186298</v>
      </c>
      <c r="L74" s="10">
        <f>100*Portfolios0930!L74/Portfolios0930!$M74</f>
        <v>0</v>
      </c>
    </row>
    <row r="75" spans="1:12" x14ac:dyDescent="0.25">
      <c r="A75">
        <f t="shared" si="1"/>
        <v>73</v>
      </c>
      <c r="B75" s="2" t="s">
        <v>22</v>
      </c>
      <c r="C75" s="10">
        <f>100*Portfolios0930!C75/Portfolios0930!$M75</f>
        <v>0</v>
      </c>
      <c r="D75" s="10">
        <f>100*Portfolios0930!D75/Portfolios0930!$M75</f>
        <v>0</v>
      </c>
      <c r="E75" s="10">
        <f>100*Portfolios0930!E75/Portfolios0930!$M75</f>
        <v>0</v>
      </c>
      <c r="F75" s="10">
        <f>100*Portfolios0930!F75/Portfolios0930!$M75</f>
        <v>0</v>
      </c>
      <c r="G75" s="10">
        <f>100*Portfolios0930!G75/Portfolios0930!$M75</f>
        <v>99.999999999999986</v>
      </c>
      <c r="H75" s="10">
        <f>100*Portfolios0930!H75/Portfolios0930!$M75</f>
        <v>0</v>
      </c>
      <c r="I75" s="10">
        <f>100*Portfolios0930!I75/Portfolios0930!$M75</f>
        <v>0</v>
      </c>
      <c r="J75" s="10">
        <f>100*Portfolios0930!J75/Portfolios0930!$M75</f>
        <v>0</v>
      </c>
      <c r="K75" s="10">
        <f>100*Portfolios0930!K75/Portfolios0930!$M75</f>
        <v>0</v>
      </c>
      <c r="L75" s="10">
        <f>100*Portfolios0930!L75/Portfolios0930!$M75</f>
        <v>0</v>
      </c>
    </row>
    <row r="76" spans="1:12" x14ac:dyDescent="0.25">
      <c r="A76">
        <f t="shared" si="1"/>
        <v>74</v>
      </c>
      <c r="B76" s="2" t="s">
        <v>31</v>
      </c>
      <c r="C76" s="10">
        <f>100*Portfolios0930!C76/Portfolios0930!$M76</f>
        <v>0</v>
      </c>
      <c r="D76" s="10">
        <f>100*Portfolios0930!D76/Portfolios0930!$M76</f>
        <v>0</v>
      </c>
      <c r="E76" s="10">
        <f>100*Portfolios0930!E76/Portfolios0930!$M76</f>
        <v>0</v>
      </c>
      <c r="F76" s="10">
        <f>100*Portfolios0930!F76/Portfolios0930!$M76</f>
        <v>50.955899145946191</v>
      </c>
      <c r="G76" s="10">
        <f>100*Portfolios0930!G76/Portfolios0930!$M76</f>
        <v>0</v>
      </c>
      <c r="H76" s="10">
        <f>100*Portfolios0930!H76/Portfolios0930!$M76</f>
        <v>0</v>
      </c>
      <c r="I76" s="10">
        <f>100*Portfolios0930!I76/Portfolios0930!$M76</f>
        <v>0</v>
      </c>
      <c r="J76" s="10">
        <f>100*Portfolios0930!J76/Portfolios0930!$M76</f>
        <v>29.889559352777116</v>
      </c>
      <c r="K76" s="10">
        <f>100*Portfolios0930!K76/Portfolios0930!$M76</f>
        <v>10.128218436682742</v>
      </c>
      <c r="L76" s="10">
        <f>100*Portfolios0930!L76/Portfolios0930!$M76</f>
        <v>9.0263230645939512</v>
      </c>
    </row>
    <row r="77" spans="1:12" x14ac:dyDescent="0.25">
      <c r="A77">
        <f t="shared" si="1"/>
        <v>75</v>
      </c>
      <c r="B77" s="2" t="s">
        <v>106</v>
      </c>
      <c r="C77" s="10">
        <f>100*Portfolios0930!C77/Portfolios0930!$M77</f>
        <v>0</v>
      </c>
      <c r="D77" s="10">
        <f>100*Portfolios0930!D77/Portfolios0930!$M77</f>
        <v>0</v>
      </c>
      <c r="E77" s="10">
        <f>100*Portfolios0930!E77/Portfolios0930!$M77</f>
        <v>0</v>
      </c>
      <c r="F77" s="10">
        <f>100*Portfolios0930!F77/Portfolios0930!$M77</f>
        <v>40.141262654860974</v>
      </c>
      <c r="G77" s="10">
        <f>100*Portfolios0930!G77/Portfolios0930!$M77</f>
        <v>10.154659305680518</v>
      </c>
      <c r="H77" s="10">
        <f>100*Portfolios0930!H77/Portfolios0930!$M77</f>
        <v>0</v>
      </c>
      <c r="I77" s="10">
        <f>100*Portfolios0930!I77/Portfolios0930!$M77</f>
        <v>0</v>
      </c>
      <c r="J77" s="10">
        <f>100*Portfolios0930!J77/Portfolios0930!$M77</f>
        <v>9.8108092220215859</v>
      </c>
      <c r="K77" s="10">
        <f>100*Portfolios0930!K77/Portfolios0930!$M77</f>
        <v>39.893268817436919</v>
      </c>
      <c r="L77" s="10">
        <f>100*Portfolios0930!L77/Portfolios0930!$M77</f>
        <v>0</v>
      </c>
    </row>
    <row r="78" spans="1:12" x14ac:dyDescent="0.25">
      <c r="A78">
        <f t="shared" si="1"/>
        <v>76</v>
      </c>
      <c r="B78" s="2" t="s">
        <v>107</v>
      </c>
      <c r="C78" s="10">
        <f>100*Portfolios0930!C78/Portfolios0930!$M78</f>
        <v>0</v>
      </c>
      <c r="D78" s="10">
        <f>100*Portfolios0930!D78/Portfolios0930!$M78</f>
        <v>0</v>
      </c>
      <c r="E78" s="10">
        <f>100*Portfolios0930!E78/Portfolios0930!$M78</f>
        <v>0</v>
      </c>
      <c r="F78" s="10">
        <f>100*Portfolios0930!F78/Portfolios0930!$M78</f>
        <v>0</v>
      </c>
      <c r="G78" s="10">
        <f>100*Portfolios0930!G78/Portfolios0930!$M78</f>
        <v>0</v>
      </c>
      <c r="H78" s="10">
        <f>100*Portfolios0930!H78/Portfolios0930!$M78</f>
        <v>0</v>
      </c>
      <c r="I78" s="10">
        <f>100*Portfolios0930!I78/Portfolios0930!$M78</f>
        <v>0</v>
      </c>
      <c r="J78" s="10">
        <f>100*Portfolios0930!J78/Portfolios0930!$M78</f>
        <v>0</v>
      </c>
      <c r="K78" s="10">
        <f>100*Portfolios0930!K78/Portfolios0930!$M78</f>
        <v>0</v>
      </c>
      <c r="L78" s="10">
        <f>100*Portfolios0930!L78/Portfolios0930!$M78</f>
        <v>100</v>
      </c>
    </row>
    <row r="79" spans="1:12" x14ac:dyDescent="0.25">
      <c r="A79">
        <f t="shared" si="1"/>
        <v>77</v>
      </c>
      <c r="B79" s="2" t="s">
        <v>4</v>
      </c>
      <c r="C79" s="10">
        <f>100*Portfolios0930!C79/Portfolios0930!$M79</f>
        <v>0</v>
      </c>
      <c r="D79" s="10">
        <f>100*Portfolios0930!D79/Portfolios0930!$M79</f>
        <v>0</v>
      </c>
      <c r="E79" s="10">
        <f>100*Portfolios0930!E79/Portfolios0930!$M79</f>
        <v>0</v>
      </c>
      <c r="F79" s="10">
        <f>100*Portfolios0930!F79/Portfolios0930!$M79</f>
        <v>0</v>
      </c>
      <c r="G79" s="10">
        <f>100*Portfolios0930!G79/Portfolios0930!$M79</f>
        <v>41.390750233097393</v>
      </c>
      <c r="H79" s="10">
        <f>100*Portfolios0930!H79/Portfolios0930!$M79</f>
        <v>0</v>
      </c>
      <c r="I79" s="10">
        <f>100*Portfolios0930!I79/Portfolios0930!$M79</f>
        <v>58.609249766902607</v>
      </c>
      <c r="J79" s="10">
        <f>100*Portfolios0930!J79/Portfolios0930!$M79</f>
        <v>0</v>
      </c>
      <c r="K79" s="10">
        <f>100*Portfolios0930!K79/Portfolios0930!$M79</f>
        <v>0</v>
      </c>
      <c r="L79" s="10">
        <f>100*Portfolios0930!L79/Portfolios0930!$M79</f>
        <v>0</v>
      </c>
    </row>
    <row r="80" spans="1:12" x14ac:dyDescent="0.25">
      <c r="A80">
        <f t="shared" si="1"/>
        <v>78</v>
      </c>
      <c r="B80" s="2" t="s">
        <v>108</v>
      </c>
      <c r="C80" s="10">
        <f>100*Portfolios0930!C80/Portfolios0930!$M80</f>
        <v>0</v>
      </c>
      <c r="D80" s="10">
        <f>100*Portfolios0930!D80/Portfolios0930!$M80</f>
        <v>0</v>
      </c>
      <c r="E80" s="10">
        <f>100*Portfolios0930!E80/Portfolios0930!$M80</f>
        <v>0</v>
      </c>
      <c r="F80" s="10">
        <f>100*Portfolios0930!F80/Portfolios0930!$M80</f>
        <v>70.274493054893583</v>
      </c>
      <c r="G80" s="10">
        <f>100*Portfolios0930!G80/Portfolios0930!$M80</f>
        <v>10.158603287560224</v>
      </c>
      <c r="H80" s="10">
        <f>100*Portfolios0930!H80/Portfolios0930!$M80</f>
        <v>0</v>
      </c>
      <c r="I80" s="10">
        <f>100*Portfolios0930!I80/Portfolios0930!$M80</f>
        <v>9.5897129030115771</v>
      </c>
      <c r="J80" s="10">
        <f>100*Portfolios0930!J80/Portfolios0930!$M80</f>
        <v>0</v>
      </c>
      <c r="K80" s="10">
        <f>100*Portfolios0930!K80/Portfolios0930!$M80</f>
        <v>9.9771907545346217</v>
      </c>
      <c r="L80" s="10">
        <f>100*Portfolios0930!L80/Portfolios0930!$M80</f>
        <v>0</v>
      </c>
    </row>
    <row r="81" spans="1:12" x14ac:dyDescent="0.25">
      <c r="A81">
        <f t="shared" si="1"/>
        <v>79</v>
      </c>
      <c r="B81" s="2" t="s">
        <v>40</v>
      </c>
      <c r="C81" s="10">
        <f>100*Portfolios0930!C81/Portfolios0930!$M81</f>
        <v>0</v>
      </c>
      <c r="D81" s="10">
        <f>100*Portfolios0930!D81/Portfolios0930!$M81</f>
        <v>0</v>
      </c>
      <c r="E81" s="10">
        <f>100*Portfolios0930!E81/Portfolios0930!$M81</f>
        <v>0</v>
      </c>
      <c r="F81" s="10">
        <f>100*Portfolios0930!F81/Portfolios0930!$M81</f>
        <v>0</v>
      </c>
      <c r="G81" s="10">
        <f>100*Portfolios0930!G81/Portfolios0930!$M81</f>
        <v>0</v>
      </c>
      <c r="H81" s="10">
        <f>100*Portfolios0930!H81/Portfolios0930!$M81</f>
        <v>0</v>
      </c>
      <c r="I81" s="10">
        <f>100*Portfolios0930!I81/Portfolios0930!$M81</f>
        <v>40.461629591320921</v>
      </c>
      <c r="J81" s="10">
        <f>100*Portfolios0930!J81/Portfolios0930!$M81</f>
        <v>10.352643220317212</v>
      </c>
      <c r="K81" s="10">
        <f>100*Portfolios0930!K81/Portfolios0930!$M81</f>
        <v>21.04825247402113</v>
      </c>
      <c r="L81" s="10">
        <f>100*Portfolios0930!L81/Portfolios0930!$M81</f>
        <v>28.137474714340748</v>
      </c>
    </row>
    <row r="82" spans="1:12" x14ac:dyDescent="0.25">
      <c r="A82">
        <f t="shared" si="1"/>
        <v>80</v>
      </c>
      <c r="B82" s="2" t="s">
        <v>41</v>
      </c>
      <c r="C82" s="10">
        <f>100*Portfolios0930!C82/Portfolios0930!$M82</f>
        <v>0</v>
      </c>
      <c r="D82" s="10">
        <f>100*Portfolios0930!D82/Portfolios0930!$M82</f>
        <v>0</v>
      </c>
      <c r="E82" s="10">
        <f>100*Portfolios0930!E82/Portfolios0930!$M82</f>
        <v>0</v>
      </c>
      <c r="F82" s="10">
        <f>100*Portfolios0930!F82/Portfolios0930!$M82</f>
        <v>30.222914027795877</v>
      </c>
      <c r="G82" s="10">
        <f>100*Portfolios0930!G82/Portfolios0930!$M82</f>
        <v>10.194111989481716</v>
      </c>
      <c r="H82" s="10">
        <f>100*Portfolios0930!H82/Portfolios0930!$M82</f>
        <v>0</v>
      </c>
      <c r="I82" s="10">
        <f>100*Portfolios0930!I82/Portfolios0930!$M82</f>
        <v>0</v>
      </c>
      <c r="J82" s="10">
        <f>100*Portfolios0930!J82/Portfolios0930!$M82</f>
        <v>29.546777958601051</v>
      </c>
      <c r="K82" s="10">
        <f>100*Portfolios0930!K82/Portfolios0930!$M82</f>
        <v>30.036196024121363</v>
      </c>
      <c r="L82" s="10">
        <f>100*Portfolios0930!L82/Portfolios0930!$M82</f>
        <v>0</v>
      </c>
    </row>
    <row r="83" spans="1:12" x14ac:dyDescent="0.25">
      <c r="A83">
        <f t="shared" si="1"/>
        <v>81</v>
      </c>
      <c r="B83" s="2" t="s">
        <v>109</v>
      </c>
      <c r="C83" s="10">
        <f>100*Portfolios0930!C83/Portfolios0930!$M83</f>
        <v>0</v>
      </c>
      <c r="D83" s="10">
        <f>100*Portfolios0930!D83/Portfolios0930!$M83</f>
        <v>50</v>
      </c>
      <c r="E83" s="10">
        <f>100*Portfolios0930!E83/Portfolios0930!$M83</f>
        <v>0</v>
      </c>
      <c r="F83" s="10">
        <f>100*Portfolios0930!F83/Portfolios0930!$M83</f>
        <v>29.999999999999996</v>
      </c>
      <c r="G83" s="10">
        <f>100*Portfolios0930!G83/Portfolios0930!$M83</f>
        <v>0</v>
      </c>
      <c r="H83" s="10">
        <f>100*Portfolios0930!H83/Portfolios0930!$M83</f>
        <v>0</v>
      </c>
      <c r="I83" s="10">
        <f>100*Portfolios0930!I83/Portfolios0930!$M83</f>
        <v>20</v>
      </c>
      <c r="J83" s="10">
        <f>100*Portfolios0930!J83/Portfolios0930!$M83</f>
        <v>0</v>
      </c>
      <c r="K83" s="10">
        <f>100*Portfolios0930!K83/Portfolios0930!$M83</f>
        <v>0</v>
      </c>
      <c r="L83" s="10">
        <f>100*Portfolios0930!L83/Portfolios0930!$M83</f>
        <v>0</v>
      </c>
    </row>
    <row r="84" spans="1:12" x14ac:dyDescent="0.25">
      <c r="A84">
        <f t="shared" si="1"/>
        <v>82</v>
      </c>
      <c r="B84" s="2" t="s">
        <v>110</v>
      </c>
      <c r="C84" s="10">
        <f>100*Portfolios0930!C84/Portfolios0930!$M84</f>
        <v>0</v>
      </c>
      <c r="D84" s="10">
        <f>100*Portfolios0930!D84/Portfolios0930!$M84</f>
        <v>0</v>
      </c>
      <c r="E84" s="10">
        <f>100*Portfolios0930!E84/Portfolios0930!$M84</f>
        <v>0</v>
      </c>
      <c r="F84" s="10">
        <f>100*Portfolios0930!F84/Portfolios0930!$M84</f>
        <v>100</v>
      </c>
      <c r="G84" s="10">
        <f>100*Portfolios0930!G84/Portfolios0930!$M84</f>
        <v>0</v>
      </c>
      <c r="H84" s="10">
        <f>100*Portfolios0930!H84/Portfolios0930!$M84</f>
        <v>0</v>
      </c>
      <c r="I84" s="10">
        <f>100*Portfolios0930!I84/Portfolios0930!$M84</f>
        <v>0</v>
      </c>
      <c r="J84" s="10">
        <f>100*Portfolios0930!J84/Portfolios0930!$M84</f>
        <v>0</v>
      </c>
      <c r="K84" s="10">
        <f>100*Portfolios0930!K84/Portfolios0930!$M84</f>
        <v>0</v>
      </c>
      <c r="L84" s="10">
        <f>100*Portfolios0930!L84/Portfolios0930!$M84</f>
        <v>0</v>
      </c>
    </row>
    <row r="85" spans="1:12" x14ac:dyDescent="0.25">
      <c r="A85">
        <f t="shared" si="1"/>
        <v>83</v>
      </c>
      <c r="B85" s="2" t="s">
        <v>24</v>
      </c>
      <c r="C85" s="10">
        <f>100*Portfolios0930!C85/Portfolios0930!$M85</f>
        <v>20.167970152268246</v>
      </c>
      <c r="D85" s="10">
        <f>100*Portfolios0930!D85/Portfolios0930!$M85</f>
        <v>79.832029847731761</v>
      </c>
      <c r="E85" s="10">
        <f>100*Portfolios0930!E85/Portfolios0930!$M85</f>
        <v>0</v>
      </c>
      <c r="F85" s="10">
        <f>100*Portfolios0930!F85/Portfolios0930!$M85</f>
        <v>0</v>
      </c>
      <c r="G85" s="10">
        <f>100*Portfolios0930!G85/Portfolios0930!$M85</f>
        <v>0</v>
      </c>
      <c r="H85" s="10">
        <f>100*Portfolios0930!H85/Portfolios0930!$M85</f>
        <v>0</v>
      </c>
      <c r="I85" s="10">
        <f>100*Portfolios0930!I85/Portfolios0930!$M85</f>
        <v>0</v>
      </c>
      <c r="J85" s="10">
        <f>100*Portfolios0930!J85/Portfolios0930!$M85</f>
        <v>0</v>
      </c>
      <c r="K85" s="10">
        <f>100*Portfolios0930!K85/Portfolios0930!$M85</f>
        <v>0</v>
      </c>
      <c r="L85" s="10">
        <f>100*Portfolios0930!L85/Portfolios0930!$M85</f>
        <v>0</v>
      </c>
    </row>
    <row r="86" spans="1:12" x14ac:dyDescent="0.25">
      <c r="A86">
        <f t="shared" si="1"/>
        <v>84</v>
      </c>
      <c r="B86" s="6" t="s">
        <v>111</v>
      </c>
      <c r="C86" s="10">
        <f>100*Portfolios0930!C86/Portfolios0930!$M86</f>
        <v>0</v>
      </c>
      <c r="D86" s="10">
        <f>100*Portfolios0930!D86/Portfolios0930!$M86</f>
        <v>0</v>
      </c>
      <c r="E86" s="10">
        <f>100*Portfolios0930!E86/Portfolios0930!$M86</f>
        <v>0</v>
      </c>
      <c r="F86" s="10">
        <f>100*Portfolios0930!F86/Portfolios0930!$M86</f>
        <v>0</v>
      </c>
      <c r="G86" s="10">
        <f>100*Portfolios0930!G86/Portfolios0930!$M86</f>
        <v>100</v>
      </c>
      <c r="H86" s="10">
        <f>100*Portfolios0930!H86/Portfolios0930!$M86</f>
        <v>0</v>
      </c>
      <c r="I86" s="10">
        <f>100*Portfolios0930!I86/Portfolios0930!$M86</f>
        <v>0</v>
      </c>
      <c r="J86" s="10">
        <f>100*Portfolios0930!J86/Portfolios0930!$M86</f>
        <v>0</v>
      </c>
      <c r="K86" s="10">
        <f>100*Portfolios0930!K86/Portfolios0930!$M86</f>
        <v>0</v>
      </c>
      <c r="L86" s="10">
        <f>100*Portfolios0930!L86/Portfolios0930!$M86</f>
        <v>0</v>
      </c>
    </row>
    <row r="87" spans="1:12" x14ac:dyDescent="0.25">
      <c r="A87">
        <f t="shared" si="1"/>
        <v>85</v>
      </c>
      <c r="B87" s="2" t="s">
        <v>2</v>
      </c>
      <c r="C87" s="10">
        <f>100*Portfolios0930!C87/Portfolios0930!$M87</f>
        <v>0</v>
      </c>
      <c r="D87" s="10">
        <f>100*Portfolios0930!D87/Portfolios0930!$M87</f>
        <v>0</v>
      </c>
      <c r="E87" s="10">
        <f>100*Portfolios0930!E87/Portfolios0930!$M87</f>
        <v>0</v>
      </c>
      <c r="F87" s="10">
        <f>100*Portfolios0930!F87/Portfolios0930!$M87</f>
        <v>29.999999999999996</v>
      </c>
      <c r="G87" s="10">
        <f>100*Portfolios0930!G87/Portfolios0930!$M87</f>
        <v>0</v>
      </c>
      <c r="H87" s="10">
        <f>100*Portfolios0930!H87/Portfolios0930!$M87</f>
        <v>35</v>
      </c>
      <c r="I87" s="10">
        <f>100*Portfolios0930!I87/Portfolios0930!$M87</f>
        <v>0</v>
      </c>
      <c r="J87" s="10">
        <f>100*Portfolios0930!J87/Portfolios0930!$M87</f>
        <v>35</v>
      </c>
      <c r="K87" s="10">
        <f>100*Portfolios0930!K87/Portfolios0930!$M87</f>
        <v>0</v>
      </c>
      <c r="L87" s="10">
        <f>100*Portfolios0930!L87/Portfolios0930!$M87</f>
        <v>0</v>
      </c>
    </row>
    <row r="88" spans="1:12" x14ac:dyDescent="0.25">
      <c r="A88">
        <f t="shared" si="1"/>
        <v>86</v>
      </c>
      <c r="B88" s="17" t="s">
        <v>112</v>
      </c>
      <c r="C88" s="10">
        <f>100*Portfolios0930!C88/Portfolios0930!$M88</f>
        <v>1.0880942658643658</v>
      </c>
      <c r="D88" s="10">
        <f>100*Portfolios0930!D88/Portfolios0930!$M88</f>
        <v>1.0767664427034618</v>
      </c>
      <c r="E88" s="10">
        <f>100*Portfolios0930!E88/Portfolios0930!$M88</f>
        <v>1.0575088024167425</v>
      </c>
      <c r="F88" s="10">
        <f>100*Portfolios0930!F88/Portfolios0930!$M88</f>
        <v>1.0055146721227608</v>
      </c>
      <c r="G88" s="10">
        <f>100*Portfolios0930!G88/Portfolios0930!$M88</f>
        <v>1.0174726201377429</v>
      </c>
      <c r="H88" s="10">
        <f>100*Portfolios0930!H88/Portfolios0930!$M88</f>
        <v>0.98401210155833685</v>
      </c>
      <c r="I88" s="10">
        <f>100*Portfolios0930!I88/Portfolios0930!$M88</f>
        <v>0.96049329200050926</v>
      </c>
      <c r="J88" s="10">
        <f>100*Portfolios0930!J88/Portfolios0930!$M88</f>
        <v>0.98301966263090512</v>
      </c>
      <c r="K88" s="10">
        <f>100*Portfolios0930!K88/Portfolios0930!$M88</f>
        <v>90.936534279923862</v>
      </c>
      <c r="L88" s="10">
        <f>100*Portfolios0930!L88/Portfolios0930!$M88</f>
        <v>0.89058386064131978</v>
      </c>
    </row>
    <row r="89" spans="1:12" x14ac:dyDescent="0.25">
      <c r="A89">
        <f t="shared" si="1"/>
        <v>87</v>
      </c>
      <c r="B89" s="2" t="s">
        <v>113</v>
      </c>
      <c r="C89" s="10">
        <f>100*Portfolios0930!C89/Portfolios0930!$M89</f>
        <v>0</v>
      </c>
      <c r="D89" s="10">
        <f>100*Portfolios0930!D89/Portfolios0930!$M89</f>
        <v>0</v>
      </c>
      <c r="E89" s="10">
        <f>100*Portfolios0930!E89/Portfolios0930!$M89</f>
        <v>0</v>
      </c>
      <c r="F89" s="10">
        <f>100*Portfolios0930!F89/Portfolios0930!$M89</f>
        <v>0</v>
      </c>
      <c r="G89" s="10">
        <f>100*Portfolios0930!G89/Portfolios0930!$M89</f>
        <v>4.8852119755792476</v>
      </c>
      <c r="H89" s="10">
        <f>100*Portfolios0930!H89/Portfolios0930!$M89</f>
        <v>42.399873272389549</v>
      </c>
      <c r="I89" s="10">
        <f>100*Portfolios0930!I89/Portfolios0930!$M89</f>
        <v>0</v>
      </c>
      <c r="J89" s="10">
        <f>100*Portfolios0930!J89/Portfolios0930!$M89</f>
        <v>20.170052522636581</v>
      </c>
      <c r="K89" s="10">
        <f>100*Portfolios0930!K89/Portfolios0930!$M89</f>
        <v>19.314911981466217</v>
      </c>
      <c r="L89" s="10">
        <f>100*Portfolios0930!L89/Portfolios0930!$M89</f>
        <v>13.22995024792843</v>
      </c>
    </row>
    <row r="90" spans="1:12" x14ac:dyDescent="0.25">
      <c r="A90">
        <f t="shared" si="1"/>
        <v>88</v>
      </c>
      <c r="B90" s="2" t="s">
        <v>114</v>
      </c>
      <c r="C90" s="10">
        <f>100*Portfolios0930!C90/Portfolios0930!$M90</f>
        <v>20</v>
      </c>
      <c r="D90" s="10">
        <f>100*Portfolios0930!D90/Portfolios0930!$M90</f>
        <v>77</v>
      </c>
      <c r="E90" s="10">
        <f>100*Portfolios0930!E90/Portfolios0930!$M90</f>
        <v>0</v>
      </c>
      <c r="F90" s="10">
        <f>100*Portfolios0930!F90/Portfolios0930!$M90</f>
        <v>1</v>
      </c>
      <c r="G90" s="10">
        <f>100*Portfolios0930!G90/Portfolios0930!$M90</f>
        <v>0</v>
      </c>
      <c r="H90" s="10">
        <f>100*Portfolios0930!H90/Portfolios0930!$M90</f>
        <v>0</v>
      </c>
      <c r="I90" s="10">
        <f>100*Portfolios0930!I90/Portfolios0930!$M90</f>
        <v>2</v>
      </c>
      <c r="J90" s="10">
        <f>100*Portfolios0930!J90/Portfolios0930!$M90</f>
        <v>0</v>
      </c>
      <c r="K90" s="10">
        <f>100*Portfolios0930!K90/Portfolios0930!$M90</f>
        <v>0</v>
      </c>
      <c r="L90" s="10">
        <f>100*Portfolios0930!L90/Portfolios0930!$M90</f>
        <v>0</v>
      </c>
    </row>
    <row r="91" spans="1:12" x14ac:dyDescent="0.25">
      <c r="A91">
        <f t="shared" si="1"/>
        <v>89</v>
      </c>
      <c r="B91" s="2" t="s">
        <v>115</v>
      </c>
      <c r="C91" s="10">
        <f>100*Portfolios0930!C91/Portfolios0930!$M91</f>
        <v>0</v>
      </c>
      <c r="D91" s="10">
        <f>100*Portfolios0930!D91/Portfolios0930!$M91</f>
        <v>0</v>
      </c>
      <c r="E91" s="10">
        <f>100*Portfolios0930!E91/Portfolios0930!$M91</f>
        <v>0</v>
      </c>
      <c r="F91" s="10">
        <f>100*Portfolios0930!F91/Portfolios0930!$M91</f>
        <v>100</v>
      </c>
      <c r="G91" s="10">
        <f>100*Portfolios0930!G91/Portfolios0930!$M91</f>
        <v>0</v>
      </c>
      <c r="H91" s="10">
        <f>100*Portfolios0930!H91/Portfolios0930!$M91</f>
        <v>0</v>
      </c>
      <c r="I91" s="10">
        <f>100*Portfolios0930!I91/Portfolios0930!$M91</f>
        <v>0</v>
      </c>
      <c r="J91" s="10">
        <f>100*Portfolios0930!J91/Portfolios0930!$M91</f>
        <v>0</v>
      </c>
      <c r="K91" s="10">
        <f>100*Portfolios0930!K91/Portfolios0930!$M91</f>
        <v>0</v>
      </c>
      <c r="L91" s="10">
        <f>100*Portfolios0930!L91/Portfolios0930!$M91</f>
        <v>0</v>
      </c>
    </row>
    <row r="92" spans="1:12" x14ac:dyDescent="0.25">
      <c r="A92">
        <f t="shared" si="1"/>
        <v>90</v>
      </c>
      <c r="B92" s="2" t="s">
        <v>20</v>
      </c>
      <c r="C92" s="10">
        <f>100*Portfolios0930!C92/Portfolios0930!$M92</f>
        <v>0</v>
      </c>
      <c r="D92" s="10">
        <f>100*Portfolios0930!D92/Portfolios0930!$M92</f>
        <v>0</v>
      </c>
      <c r="E92" s="10">
        <f>100*Portfolios0930!E92/Portfolios0930!$M92</f>
        <v>0</v>
      </c>
      <c r="F92" s="10">
        <f>100*Portfolios0930!F92/Portfolios0930!$M92</f>
        <v>0</v>
      </c>
      <c r="G92" s="10">
        <f>100*Portfolios0930!G92/Portfolios0930!$M92</f>
        <v>0</v>
      </c>
      <c r="H92" s="10">
        <f>100*Portfolios0930!H92/Portfolios0930!$M92</f>
        <v>0</v>
      </c>
      <c r="I92" s="10">
        <f>100*Portfolios0930!I92/Portfolios0930!$M92</f>
        <v>0</v>
      </c>
      <c r="J92" s="10">
        <f>100*Portfolios0930!J92/Portfolios0930!$M92</f>
        <v>0</v>
      </c>
      <c r="K92" s="10">
        <f>100*Portfolios0930!K92/Portfolios0930!$M92</f>
        <v>0</v>
      </c>
      <c r="L92" s="10">
        <f>100*Portfolios0930!L92/Portfolios0930!$M92</f>
        <v>100</v>
      </c>
    </row>
    <row r="93" spans="1:12" x14ac:dyDescent="0.25">
      <c r="A93">
        <f t="shared" si="1"/>
        <v>91</v>
      </c>
      <c r="B93" s="2" t="s">
        <v>116</v>
      </c>
      <c r="C93" s="10">
        <f>100*Portfolios0930!C93/Portfolios0930!$M93</f>
        <v>0</v>
      </c>
      <c r="D93" s="10">
        <f>100*Portfolios0930!D93/Portfolios0930!$M93</f>
        <v>0</v>
      </c>
      <c r="E93" s="10">
        <f>100*Portfolios0930!E93/Portfolios0930!$M93</f>
        <v>41.39746566122583</v>
      </c>
      <c r="F93" s="10">
        <f>100*Portfolios0930!F93/Portfolios0930!$M93</f>
        <v>49.202615401324174</v>
      </c>
      <c r="G93" s="10">
        <f>100*Portfolios0930!G93/Portfolios0930!$M93</f>
        <v>0</v>
      </c>
      <c r="H93" s="10">
        <f>100*Portfolios0930!H93/Portfolios0930!$M93</f>
        <v>0</v>
      </c>
      <c r="I93" s="10">
        <f>100*Portfolios0930!I93/Portfolios0930!$M93</f>
        <v>9.3999189374499998</v>
      </c>
      <c r="J93" s="10">
        <f>100*Portfolios0930!J93/Portfolios0930!$M93</f>
        <v>0</v>
      </c>
      <c r="K93" s="10">
        <f>100*Portfolios0930!K93/Portfolios0930!$M93</f>
        <v>0</v>
      </c>
      <c r="L93" s="10">
        <f>100*Portfolios0930!L93/Portfolios0930!$M93</f>
        <v>0</v>
      </c>
    </row>
    <row r="94" spans="1:12" x14ac:dyDescent="0.25">
      <c r="A94">
        <f t="shared" si="1"/>
        <v>92</v>
      </c>
      <c r="B94" s="2" t="s">
        <v>117</v>
      </c>
      <c r="C94" s="10">
        <f>100*Portfolios0930!C94/Portfolios0930!$M94</f>
        <v>0</v>
      </c>
      <c r="D94" s="10">
        <f>100*Portfolios0930!D94/Portfolios0930!$M94</f>
        <v>0</v>
      </c>
      <c r="E94" s="10">
        <f>100*Portfolios0930!E94/Portfolios0930!$M94</f>
        <v>0</v>
      </c>
      <c r="F94" s="10">
        <f>100*Portfolios0930!F94/Portfolios0930!$M94</f>
        <v>0</v>
      </c>
      <c r="G94" s="10">
        <f>100*Portfolios0930!G94/Portfolios0930!$M94</f>
        <v>0</v>
      </c>
      <c r="H94" s="10">
        <f>100*Portfolios0930!H94/Portfolios0930!$M94</f>
        <v>0</v>
      </c>
      <c r="I94" s="10">
        <f>100*Portfolios0930!I94/Portfolios0930!$M94</f>
        <v>100</v>
      </c>
      <c r="J94" s="10">
        <f>100*Portfolios0930!J94/Portfolios0930!$M94</f>
        <v>0</v>
      </c>
      <c r="K94" s="10">
        <f>100*Portfolios0930!K94/Portfolios0930!$M94</f>
        <v>0</v>
      </c>
      <c r="L94" s="10">
        <f>100*Portfolios0930!L94/Portfolios0930!$M94</f>
        <v>0</v>
      </c>
    </row>
    <row r="95" spans="1:12" x14ac:dyDescent="0.25">
      <c r="A95">
        <f t="shared" si="1"/>
        <v>93</v>
      </c>
      <c r="B95" s="2" t="s">
        <v>33</v>
      </c>
      <c r="C95" s="10">
        <f>100*Portfolios0930!C95/Portfolios0930!$M95</f>
        <v>20</v>
      </c>
      <c r="D95" s="10">
        <f>100*Portfolios0930!D95/Portfolios0930!$M95</f>
        <v>80</v>
      </c>
      <c r="E95" s="10">
        <f>100*Portfolios0930!E95/Portfolios0930!$M95</f>
        <v>0</v>
      </c>
      <c r="F95" s="10">
        <f>100*Portfolios0930!F95/Portfolios0930!$M95</f>
        <v>0</v>
      </c>
      <c r="G95" s="10">
        <f>100*Portfolios0930!G95/Portfolios0930!$M95</f>
        <v>0</v>
      </c>
      <c r="H95" s="10">
        <f>100*Portfolios0930!H95/Portfolios0930!$M95</f>
        <v>0</v>
      </c>
      <c r="I95" s="10">
        <f>100*Portfolios0930!I95/Portfolios0930!$M95</f>
        <v>0</v>
      </c>
      <c r="J95" s="10">
        <f>100*Portfolios0930!J95/Portfolios0930!$M95</f>
        <v>0</v>
      </c>
      <c r="K95" s="10">
        <f>100*Portfolios0930!K95/Portfolios0930!$M95</f>
        <v>0</v>
      </c>
      <c r="L95" s="10">
        <f>100*Portfolios0930!L95/Portfolios0930!$M95</f>
        <v>0</v>
      </c>
    </row>
    <row r="96" spans="1:12" x14ac:dyDescent="0.25">
      <c r="A96">
        <f t="shared" si="1"/>
        <v>94</v>
      </c>
      <c r="B96" s="2" t="s">
        <v>36</v>
      </c>
      <c r="C96" s="10">
        <f>100*Portfolios0930!C96/Portfolios0930!$M96</f>
        <v>20.000000000000004</v>
      </c>
      <c r="D96" s="10">
        <f>100*Portfolios0930!D96/Portfolios0930!$M96</f>
        <v>14.999999999999998</v>
      </c>
      <c r="E96" s="10">
        <f>100*Portfolios0930!E96/Portfolios0930!$M96</f>
        <v>10.000000000000002</v>
      </c>
      <c r="F96" s="10">
        <f>100*Portfolios0930!F96/Portfolios0930!$M96</f>
        <v>14.999999999999998</v>
      </c>
      <c r="G96" s="10">
        <f>100*Portfolios0930!G96/Portfolios0930!$M96</f>
        <v>10.000000000000002</v>
      </c>
      <c r="H96" s="10">
        <f>100*Portfolios0930!H96/Portfolios0930!$M96</f>
        <v>14.999999999999998</v>
      </c>
      <c r="I96" s="10">
        <f>100*Portfolios0930!I96/Portfolios0930!$M96</f>
        <v>10.000000000000002</v>
      </c>
      <c r="J96" s="10">
        <f>100*Portfolios0930!J96/Portfolios0930!$M96</f>
        <v>0</v>
      </c>
      <c r="K96" s="10">
        <f>100*Portfolios0930!K96/Portfolios0930!$M96</f>
        <v>0</v>
      </c>
      <c r="L96" s="10">
        <f>100*Portfolios0930!L96/Portfolios0930!$M96</f>
        <v>5.0000000000000009</v>
      </c>
    </row>
    <row r="97" spans="1:12" x14ac:dyDescent="0.25">
      <c r="A97">
        <f t="shared" si="1"/>
        <v>95</v>
      </c>
      <c r="B97" s="2" t="s">
        <v>118</v>
      </c>
      <c r="C97" s="10">
        <f>100*Portfolios0930!C97/Portfolios0930!$M97</f>
        <v>0</v>
      </c>
      <c r="D97" s="10">
        <f>100*Portfolios0930!D97/Portfolios0930!$M97</f>
        <v>0</v>
      </c>
      <c r="E97" s="10">
        <f>100*Portfolios0930!E97/Portfolios0930!$M97</f>
        <v>5.0000000000000009</v>
      </c>
      <c r="F97" s="10">
        <f>100*Portfolios0930!F97/Portfolios0930!$M97</f>
        <v>0</v>
      </c>
      <c r="G97" s="10">
        <f>100*Portfolios0930!G97/Portfolios0930!$M97</f>
        <v>5.0000000000000009</v>
      </c>
      <c r="H97" s="10">
        <f>100*Portfolios0930!H97/Portfolios0930!$M97</f>
        <v>20.000000000000004</v>
      </c>
      <c r="I97" s="10">
        <f>100*Portfolios0930!I97/Portfolios0930!$M97</f>
        <v>0</v>
      </c>
      <c r="J97" s="10">
        <f>100*Portfolios0930!J97/Portfolios0930!$M97</f>
        <v>40.000000000000007</v>
      </c>
      <c r="K97" s="10">
        <f>100*Portfolios0930!K97/Portfolios0930!$M97</f>
        <v>25</v>
      </c>
      <c r="L97" s="10">
        <f>100*Portfolios0930!L97/Portfolios0930!$M97</f>
        <v>5.0000000000000009</v>
      </c>
    </row>
    <row r="98" spans="1:12" x14ac:dyDescent="0.25">
      <c r="A98">
        <f t="shared" si="1"/>
        <v>96</v>
      </c>
      <c r="B98" s="2" t="s">
        <v>21</v>
      </c>
      <c r="C98" s="10">
        <f>100*Portfolios0930!C98/Portfolios0930!$M98</f>
        <v>0</v>
      </c>
      <c r="D98" s="10">
        <f>100*Portfolios0930!D98/Portfolios0930!$M98</f>
        <v>0</v>
      </c>
      <c r="E98" s="10">
        <f>100*Portfolios0930!E98/Portfolios0930!$M98</f>
        <v>0</v>
      </c>
      <c r="F98" s="10">
        <f>100*Portfolios0930!F98/Portfolios0930!$M98</f>
        <v>0</v>
      </c>
      <c r="G98" s="10">
        <f>100*Portfolios0930!G98/Portfolios0930!$M98</f>
        <v>10.282935648231691</v>
      </c>
      <c r="H98" s="10">
        <f>100*Portfolios0930!H98/Portfolios0930!$M98</f>
        <v>0</v>
      </c>
      <c r="I98" s="10">
        <f>100*Portfolios0930!I98/Portfolios0930!$M98</f>
        <v>29.121247638670681</v>
      </c>
      <c r="J98" s="10">
        <f>100*Portfolios0930!J98/Portfolios0930!$M98</f>
        <v>0</v>
      </c>
      <c r="K98" s="10">
        <f>100*Portfolios0930!K98/Portfolios0930!$M98</f>
        <v>60.595816713097626</v>
      </c>
      <c r="L98" s="10">
        <f>100*Portfolios0930!L98/Portfolios0930!$M98</f>
        <v>0</v>
      </c>
    </row>
    <row r="99" spans="1:12" x14ac:dyDescent="0.25">
      <c r="A99">
        <f t="shared" si="1"/>
        <v>97</v>
      </c>
      <c r="B99" s="2" t="s">
        <v>17</v>
      </c>
      <c r="C99" s="10">
        <f>100*Portfolios0930!C99/Portfolios0930!$M99</f>
        <v>0</v>
      </c>
      <c r="D99" s="10">
        <f>100*Portfolios0930!D99/Portfolios0930!$M99</f>
        <v>0</v>
      </c>
      <c r="E99" s="10">
        <f>100*Portfolios0930!E99/Portfolios0930!$M99</f>
        <v>20</v>
      </c>
      <c r="F99" s="10">
        <f>100*Portfolios0930!F99/Portfolios0930!$M99</f>
        <v>50</v>
      </c>
      <c r="G99" s="10">
        <f>100*Portfolios0930!G99/Portfolios0930!$M99</f>
        <v>20</v>
      </c>
      <c r="H99" s="10">
        <f>100*Portfolios0930!H99/Portfolios0930!$M99</f>
        <v>0</v>
      </c>
      <c r="I99" s="10">
        <f>100*Portfolios0930!I99/Portfolios0930!$M99</f>
        <v>0</v>
      </c>
      <c r="J99" s="10">
        <f>100*Portfolios0930!J99/Portfolios0930!$M99</f>
        <v>0</v>
      </c>
      <c r="K99" s="10">
        <f>100*Portfolios0930!K99/Portfolios0930!$M99</f>
        <v>10</v>
      </c>
      <c r="L99" s="10">
        <f>100*Portfolios0930!L99/Portfolios0930!$M99</f>
        <v>0</v>
      </c>
    </row>
    <row r="100" spans="1:12" x14ac:dyDescent="0.25">
      <c r="A100">
        <f t="shared" si="1"/>
        <v>98</v>
      </c>
      <c r="B100" s="2" t="s">
        <v>119</v>
      </c>
      <c r="C100" s="10">
        <f>100*Portfolios0930!C100/Portfolios0930!$M100</f>
        <v>20.167970152268246</v>
      </c>
      <c r="D100" s="10">
        <f>100*Portfolios0930!D100/Portfolios0930!$M100</f>
        <v>79.832029847731761</v>
      </c>
      <c r="E100" s="10">
        <f>100*Portfolios0930!E100/Portfolios0930!$M100</f>
        <v>0</v>
      </c>
      <c r="F100" s="10">
        <f>100*Portfolios0930!F100/Portfolios0930!$M100</f>
        <v>0</v>
      </c>
      <c r="G100" s="10">
        <f>100*Portfolios0930!G100/Portfolios0930!$M100</f>
        <v>0</v>
      </c>
      <c r="H100" s="10">
        <f>100*Portfolios0930!H100/Portfolios0930!$M100</f>
        <v>0</v>
      </c>
      <c r="I100" s="10">
        <f>100*Portfolios0930!I100/Portfolios0930!$M100</f>
        <v>0</v>
      </c>
      <c r="J100" s="10">
        <f>100*Portfolios0930!J100/Portfolios0930!$M100</f>
        <v>0</v>
      </c>
      <c r="K100" s="10">
        <f>100*Portfolios0930!K100/Portfolios0930!$M100</f>
        <v>0</v>
      </c>
      <c r="L100" s="10">
        <f>100*Portfolios0930!L100/Portfolios0930!$M100</f>
        <v>0</v>
      </c>
    </row>
  </sheetData>
  <autoFilter ref="A2:L100">
    <sortState ref="A4:L136">
      <sortCondition ref="A2:A136"/>
    </sortState>
  </autoFilter>
  <printOptions horizontalCentered="1"/>
  <pageMargins left="0.25" right="0.25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"/>
  <sheetViews>
    <sheetView tabSelected="1" zoomScaleNormal="100" workbookViewId="0">
      <selection activeCell="Q3" sqref="Q3:R100"/>
    </sheetView>
  </sheetViews>
  <sheetFormatPr defaultRowHeight="15" x14ac:dyDescent="0.25"/>
  <cols>
    <col min="1" max="1" width="4" bestFit="1" customWidth="1"/>
    <col min="2" max="2" width="25.7109375" customWidth="1"/>
    <col min="3" max="12" width="8.5703125" customWidth="1"/>
    <col min="13" max="13" width="16.42578125" customWidth="1"/>
    <col min="14" max="14" width="10.7109375" customWidth="1"/>
  </cols>
  <sheetData>
    <row r="1" spans="1:18" ht="18.75" x14ac:dyDescent="0.3">
      <c r="B1" s="5" t="s">
        <v>127</v>
      </c>
    </row>
    <row r="2" spans="1:18" x14ac:dyDescent="0.25">
      <c r="B2" s="3" t="s">
        <v>45</v>
      </c>
      <c r="C2" s="3" t="s">
        <v>46</v>
      </c>
      <c r="D2" s="3" t="s">
        <v>47</v>
      </c>
      <c r="E2" s="3" t="s">
        <v>48</v>
      </c>
      <c r="F2" s="3" t="s">
        <v>49</v>
      </c>
      <c r="G2" s="3" t="s">
        <v>50</v>
      </c>
      <c r="H2" s="3" t="s">
        <v>51</v>
      </c>
      <c r="I2" s="3" t="s">
        <v>52</v>
      </c>
      <c r="J2" s="3" t="s">
        <v>53</v>
      </c>
      <c r="K2" s="3" t="s">
        <v>54</v>
      </c>
      <c r="L2" s="3" t="s">
        <v>55</v>
      </c>
      <c r="M2" s="3" t="s">
        <v>66</v>
      </c>
      <c r="N2" s="3" t="s">
        <v>63</v>
      </c>
      <c r="O2" s="3" t="s">
        <v>64</v>
      </c>
      <c r="P2" s="3" t="s">
        <v>65</v>
      </c>
    </row>
    <row r="3" spans="1:18" x14ac:dyDescent="0.25">
      <c r="A3">
        <v>1</v>
      </c>
      <c r="B3" s="2" t="s">
        <v>68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88.75219683655537</v>
      </c>
      <c r="J3" s="2">
        <v>0</v>
      </c>
      <c r="K3" s="2">
        <v>0</v>
      </c>
      <c r="L3" s="2">
        <v>0</v>
      </c>
      <c r="M3" s="11">
        <f t="shared" ref="M3:M34" si="0">SUM(C3:L3)</f>
        <v>88.75219683655537</v>
      </c>
      <c r="N3" s="8">
        <f t="shared" ref="N3:N34" si="1">M3/100-1</f>
        <v>-0.11247803163444625</v>
      </c>
      <c r="O3" s="9">
        <v>0.23545402794513037</v>
      </c>
      <c r="P3" s="24">
        <v>-0.47770697582059568</v>
      </c>
      <c r="Q3" s="27"/>
      <c r="R3" s="26"/>
    </row>
    <row r="4" spans="1:18" x14ac:dyDescent="0.25">
      <c r="A4">
        <f>A3+1</f>
        <v>2</v>
      </c>
      <c r="B4" s="2" t="s">
        <v>69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88.75219683655537</v>
      </c>
      <c r="J4" s="2">
        <v>0</v>
      </c>
      <c r="K4" s="2">
        <v>0</v>
      </c>
      <c r="L4" s="2">
        <v>0</v>
      </c>
      <c r="M4" s="11">
        <f t="shared" si="0"/>
        <v>88.75219683655537</v>
      </c>
      <c r="N4" s="8">
        <f t="shared" si="1"/>
        <v>-0.11247803163444625</v>
      </c>
      <c r="O4" s="9">
        <v>0.23545402794513037</v>
      </c>
      <c r="P4" s="24">
        <v>-0.47770697582059568</v>
      </c>
      <c r="R4" s="26"/>
    </row>
    <row r="5" spans="1:18" x14ac:dyDescent="0.25">
      <c r="A5">
        <f t="shared" ref="A5:A68" si="2">A4+1</f>
        <v>3</v>
      </c>
      <c r="B5" s="2" t="s">
        <v>30</v>
      </c>
      <c r="C5" s="2">
        <v>19.94144621442204</v>
      </c>
      <c r="D5" s="2">
        <v>79.765784857688161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11">
        <f t="shared" si="0"/>
        <v>99.707231072110204</v>
      </c>
      <c r="N5" s="8">
        <f t="shared" si="1"/>
        <v>-2.9276892788979714E-3</v>
      </c>
      <c r="O5" s="9">
        <v>2.1578330059430779E-2</v>
      </c>
      <c r="P5" s="24">
        <v>-0.13567728692788902</v>
      </c>
      <c r="R5" s="26"/>
    </row>
    <row r="6" spans="1:18" x14ac:dyDescent="0.25">
      <c r="A6">
        <f t="shared" si="2"/>
        <v>4</v>
      </c>
      <c r="B6" s="2" t="s">
        <v>70</v>
      </c>
      <c r="C6" s="2">
        <v>19.89624367265467</v>
      </c>
      <c r="D6" s="2">
        <v>72.462179619827737</v>
      </c>
      <c r="E6" s="2">
        <v>0</v>
      </c>
      <c r="F6" s="2">
        <v>6.7955673377573333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11">
        <f t="shared" si="0"/>
        <v>99.153990630239733</v>
      </c>
      <c r="N6" s="8">
        <f t="shared" si="1"/>
        <v>-8.4600936976026997E-3</v>
      </c>
      <c r="O6" s="9">
        <v>2.2733993771312685E-2</v>
      </c>
      <c r="P6" s="24">
        <v>-0.37213407299680029</v>
      </c>
      <c r="R6" s="26"/>
    </row>
    <row r="7" spans="1:18" x14ac:dyDescent="0.25">
      <c r="A7">
        <f t="shared" si="2"/>
        <v>5</v>
      </c>
      <c r="B7" s="2" t="s">
        <v>71</v>
      </c>
      <c r="C7" s="2">
        <v>20.108574888552219</v>
      </c>
      <c r="D7" s="2">
        <v>79.596922177996404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11">
        <f t="shared" si="0"/>
        <v>99.705497066548617</v>
      </c>
      <c r="N7" s="8">
        <f t="shared" si="1"/>
        <v>-2.9450293345137935E-3</v>
      </c>
      <c r="O7" s="9">
        <v>2.1514398471173927E-2</v>
      </c>
      <c r="P7" s="24">
        <v>-0.13688643623755933</v>
      </c>
      <c r="R7" s="26"/>
    </row>
    <row r="8" spans="1:18" x14ac:dyDescent="0.25">
      <c r="A8">
        <f t="shared" si="2"/>
        <v>6</v>
      </c>
      <c r="B8" s="2" t="s">
        <v>7</v>
      </c>
      <c r="C8" s="2">
        <v>0</v>
      </c>
      <c r="D8" s="2">
        <v>0</v>
      </c>
      <c r="E8" s="2">
        <v>0</v>
      </c>
      <c r="F8" s="2">
        <v>92.912295010839486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11">
        <f t="shared" si="0"/>
        <v>92.912295010839486</v>
      </c>
      <c r="N8" s="8">
        <f t="shared" si="1"/>
        <v>-7.0877049891605148E-2</v>
      </c>
      <c r="O8" s="9">
        <v>0.10623726979430811</v>
      </c>
      <c r="P8" s="24">
        <v>-0.6671580513019032</v>
      </c>
      <c r="R8" s="26"/>
    </row>
    <row r="9" spans="1:18" x14ac:dyDescent="0.25">
      <c r="A9">
        <f t="shared" si="2"/>
        <v>7</v>
      </c>
      <c r="B9" s="2" t="s">
        <v>8</v>
      </c>
      <c r="C9" s="2">
        <v>19.655798177964481</v>
      </c>
      <c r="D9" s="2">
        <v>0</v>
      </c>
      <c r="E9" s="2">
        <v>78.623192711857925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11">
        <f t="shared" si="0"/>
        <v>98.27899088982241</v>
      </c>
      <c r="N9" s="8">
        <f t="shared" si="1"/>
        <v>-1.7210091101775848E-2</v>
      </c>
      <c r="O9" s="9">
        <v>2.1942431329293161E-2</v>
      </c>
      <c r="P9" s="24">
        <v>-0.78432926796041003</v>
      </c>
      <c r="R9" s="26"/>
    </row>
    <row r="10" spans="1:18" x14ac:dyDescent="0.25">
      <c r="A10">
        <f t="shared" si="2"/>
        <v>8</v>
      </c>
      <c r="B10" s="2" t="s">
        <v>23</v>
      </c>
      <c r="C10" s="2">
        <v>0</v>
      </c>
      <c r="D10" s="2">
        <v>49.748076361247769</v>
      </c>
      <c r="E10" s="2">
        <v>0</v>
      </c>
      <c r="F10" s="2">
        <v>23.228073752709857</v>
      </c>
      <c r="G10" s="2">
        <v>0</v>
      </c>
      <c r="H10" s="2">
        <v>9.0925398911595661</v>
      </c>
      <c r="I10" s="2">
        <v>0</v>
      </c>
      <c r="J10" s="2">
        <v>0</v>
      </c>
      <c r="K10" s="2">
        <v>9.2338280267413761</v>
      </c>
      <c r="L10" s="2">
        <v>4.1146187462939556</v>
      </c>
      <c r="M10" s="11">
        <f t="shared" si="0"/>
        <v>95.417136778152525</v>
      </c>
      <c r="N10" s="8">
        <f t="shared" si="1"/>
        <v>-4.5828632218474774E-2</v>
      </c>
      <c r="O10" s="9">
        <v>5.5716420762239274E-2</v>
      </c>
      <c r="P10" s="24">
        <v>-0.82253367304480984</v>
      </c>
      <c r="R10" s="26"/>
    </row>
    <row r="11" spans="1:18" x14ac:dyDescent="0.25">
      <c r="A11">
        <f t="shared" si="2"/>
        <v>9</v>
      </c>
      <c r="B11" s="2" t="s">
        <v>72</v>
      </c>
      <c r="C11" s="2">
        <v>0</v>
      </c>
      <c r="D11" s="2">
        <v>0</v>
      </c>
      <c r="E11" s="2">
        <v>0</v>
      </c>
      <c r="F11" s="2">
        <v>92.912295010839429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11">
        <f t="shared" si="0"/>
        <v>92.912295010839429</v>
      </c>
      <c r="N11" s="8">
        <f t="shared" si="1"/>
        <v>-7.0877049891605703E-2</v>
      </c>
      <c r="O11" s="9">
        <v>0.10623726979430827</v>
      </c>
      <c r="P11" s="24">
        <v>-0.66715805130190642</v>
      </c>
      <c r="R11" s="26"/>
    </row>
    <row r="12" spans="1:18" x14ac:dyDescent="0.25">
      <c r="A12">
        <f t="shared" si="2"/>
        <v>10</v>
      </c>
      <c r="B12" s="2" t="s">
        <v>73</v>
      </c>
      <c r="C12" s="2">
        <v>5.0271437221380548</v>
      </c>
      <c r="D12" s="2">
        <v>9.9496152722495506</v>
      </c>
      <c r="E12" s="2">
        <v>4.8858347148368688</v>
      </c>
      <c r="F12" s="2">
        <v>18.582459002167891</v>
      </c>
      <c r="G12" s="2">
        <v>9.4017241984260362</v>
      </c>
      <c r="H12" s="2">
        <v>9.0925398911595661</v>
      </c>
      <c r="I12" s="2">
        <v>8.8752196836555353</v>
      </c>
      <c r="J12" s="2">
        <v>9.0833694851016258</v>
      </c>
      <c r="K12" s="2">
        <v>9.2338280267413761</v>
      </c>
      <c r="L12" s="2">
        <v>8.2292374925879113</v>
      </c>
      <c r="M12" s="11">
        <f t="shared" si="0"/>
        <v>92.360971489064426</v>
      </c>
      <c r="N12" s="8">
        <f t="shared" si="1"/>
        <v>-7.6390285109355749E-2</v>
      </c>
      <c r="O12" s="9">
        <v>6.7040304202717477E-2</v>
      </c>
      <c r="P12" s="24">
        <v>-1.1394680560870631</v>
      </c>
      <c r="R12" s="26"/>
    </row>
    <row r="13" spans="1:18" x14ac:dyDescent="0.25">
      <c r="A13">
        <f t="shared" si="2"/>
        <v>11</v>
      </c>
      <c r="B13" s="2" t="s">
        <v>74</v>
      </c>
      <c r="C13" s="2">
        <v>20.108574888552219</v>
      </c>
      <c r="D13" s="2">
        <v>79.596922177996404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11">
        <f t="shared" si="0"/>
        <v>99.705497066548617</v>
      </c>
      <c r="N13" s="8">
        <f t="shared" si="1"/>
        <v>-2.9450293345137935E-3</v>
      </c>
      <c r="O13" s="9">
        <v>2.1514398471173927E-2</v>
      </c>
      <c r="P13" s="24">
        <v>-0.13688643623755933</v>
      </c>
      <c r="R13" s="26"/>
    </row>
    <row r="14" spans="1:18" x14ac:dyDescent="0.25">
      <c r="A14">
        <f t="shared" si="2"/>
        <v>12</v>
      </c>
      <c r="B14" s="2" t="s">
        <v>75</v>
      </c>
      <c r="C14" s="2">
        <v>0</v>
      </c>
      <c r="D14" s="2">
        <v>0</v>
      </c>
      <c r="E14" s="2">
        <v>18.394724127375166</v>
      </c>
      <c r="F14" s="2">
        <v>18.394724127375166</v>
      </c>
      <c r="G14" s="2">
        <v>27.592086191062744</v>
      </c>
      <c r="H14" s="2">
        <v>9.1973620636875832</v>
      </c>
      <c r="I14" s="2">
        <v>0</v>
      </c>
      <c r="J14" s="2">
        <v>0</v>
      </c>
      <c r="K14" s="2">
        <v>0</v>
      </c>
      <c r="L14" s="2">
        <v>18.394724127375166</v>
      </c>
      <c r="M14" s="11">
        <f t="shared" si="0"/>
        <v>91.973620636875822</v>
      </c>
      <c r="N14" s="8">
        <f t="shared" si="1"/>
        <v>-8.0263793631241809E-2</v>
      </c>
      <c r="O14" s="9">
        <v>6.1690275477832769E-2</v>
      </c>
      <c r="P14" s="24">
        <v>-1.3010769203013703</v>
      </c>
      <c r="R14" s="26"/>
    </row>
    <row r="15" spans="1:18" x14ac:dyDescent="0.25">
      <c r="A15">
        <f t="shared" si="2"/>
        <v>13</v>
      </c>
      <c r="B15" s="2" t="s">
        <v>11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46.169140133706883</v>
      </c>
      <c r="L15" s="2">
        <v>41.146187462939572</v>
      </c>
      <c r="M15" s="11">
        <f t="shared" si="0"/>
        <v>87.315327596646455</v>
      </c>
      <c r="N15" s="8">
        <f t="shared" si="1"/>
        <v>-0.12684672403353547</v>
      </c>
      <c r="O15" s="9">
        <v>0.11593395632432603</v>
      </c>
      <c r="P15" s="24">
        <v>-1.0941291753960409</v>
      </c>
      <c r="R15" s="26"/>
    </row>
    <row r="16" spans="1:18" x14ac:dyDescent="0.25">
      <c r="A16">
        <f t="shared" si="2"/>
        <v>14</v>
      </c>
      <c r="B16" s="2" t="s">
        <v>10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88.75219683655537</v>
      </c>
      <c r="J16" s="2">
        <v>0</v>
      </c>
      <c r="K16" s="2">
        <v>0</v>
      </c>
      <c r="L16" s="2">
        <v>0</v>
      </c>
      <c r="M16" s="11">
        <f t="shared" si="0"/>
        <v>88.75219683655537</v>
      </c>
      <c r="N16" s="8">
        <f t="shared" si="1"/>
        <v>-0.11247803163444625</v>
      </c>
      <c r="O16" s="9">
        <v>0.23545402794513037</v>
      </c>
      <c r="P16" s="24">
        <v>-0.47770697582059568</v>
      </c>
      <c r="R16" s="26"/>
    </row>
    <row r="17" spans="1:18" x14ac:dyDescent="0.25">
      <c r="A17">
        <f t="shared" si="2"/>
        <v>15</v>
      </c>
      <c r="B17" s="2" t="s">
        <v>26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17.829908506071597</v>
      </c>
      <c r="I17" s="2">
        <v>0</v>
      </c>
      <c r="J17" s="2">
        <v>53.489725518214783</v>
      </c>
      <c r="K17" s="2">
        <v>0</v>
      </c>
      <c r="L17" s="2">
        <v>17.829908506071597</v>
      </c>
      <c r="M17" s="11">
        <f t="shared" si="0"/>
        <v>89.149542530357991</v>
      </c>
      <c r="N17" s="8">
        <f t="shared" si="1"/>
        <v>-0.10850457469642005</v>
      </c>
      <c r="O17" s="9">
        <v>0.14094254004841039</v>
      </c>
      <c r="P17" s="24">
        <v>-0.76984971790029855</v>
      </c>
      <c r="R17" s="26"/>
    </row>
    <row r="18" spans="1:18" x14ac:dyDescent="0.25">
      <c r="A18">
        <f t="shared" si="2"/>
        <v>16</v>
      </c>
      <c r="B18" s="2" t="s">
        <v>76</v>
      </c>
      <c r="C18" s="2">
        <v>0</v>
      </c>
      <c r="D18" s="2">
        <v>0</v>
      </c>
      <c r="E18" s="2">
        <v>0</v>
      </c>
      <c r="F18" s="2">
        <v>0</v>
      </c>
      <c r="G18" s="2">
        <v>94.017241984260338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11">
        <f t="shared" si="0"/>
        <v>94.017241984260338</v>
      </c>
      <c r="N18" s="8">
        <f t="shared" si="1"/>
        <v>-5.9827580157396643E-2</v>
      </c>
      <c r="O18" s="9">
        <v>0.11980717722689085</v>
      </c>
      <c r="P18" s="24">
        <v>-0.49936557677254401</v>
      </c>
      <c r="R18" s="26"/>
    </row>
    <row r="19" spans="1:18" x14ac:dyDescent="0.25">
      <c r="A19">
        <f t="shared" si="2"/>
        <v>17</v>
      </c>
      <c r="B19" s="2" t="s">
        <v>15</v>
      </c>
      <c r="C19" s="2">
        <v>0</v>
      </c>
      <c r="D19" s="2">
        <v>0</v>
      </c>
      <c r="E19" s="2">
        <v>0</v>
      </c>
      <c r="F19" s="2">
        <v>0</v>
      </c>
      <c r="G19" s="2">
        <v>37.606896793704145</v>
      </c>
      <c r="H19" s="2">
        <v>13.638809836739346</v>
      </c>
      <c r="I19" s="2">
        <v>26.6256590509666</v>
      </c>
      <c r="J19" s="2">
        <v>13.62505422765244</v>
      </c>
      <c r="K19" s="2">
        <v>0</v>
      </c>
      <c r="L19" s="2">
        <v>0</v>
      </c>
      <c r="M19" s="11">
        <f t="shared" si="0"/>
        <v>91.496419909062539</v>
      </c>
      <c r="N19" s="8">
        <f t="shared" si="1"/>
        <v>-8.503580090937457E-2</v>
      </c>
      <c r="O19" s="9">
        <v>0.10576969553577972</v>
      </c>
      <c r="P19" s="24">
        <v>-0.80397131218562223</v>
      </c>
      <c r="R19" s="26"/>
    </row>
    <row r="20" spans="1:18" x14ac:dyDescent="0.25">
      <c r="A20">
        <f t="shared" si="2"/>
        <v>18</v>
      </c>
      <c r="B20" s="2" t="s">
        <v>25</v>
      </c>
      <c r="C20" s="2">
        <v>0</v>
      </c>
      <c r="D20" s="2">
        <v>14.924422908374332</v>
      </c>
      <c r="E20" s="2">
        <v>0</v>
      </c>
      <c r="F20" s="2">
        <v>32.519303253793808</v>
      </c>
      <c r="G20" s="2">
        <v>0</v>
      </c>
      <c r="H20" s="2">
        <v>9.0925398911595661</v>
      </c>
      <c r="I20" s="2">
        <v>0</v>
      </c>
      <c r="J20" s="2">
        <v>0</v>
      </c>
      <c r="K20" s="2">
        <v>27.701484080224137</v>
      </c>
      <c r="L20" s="2">
        <v>8.2292374925879113</v>
      </c>
      <c r="M20" s="11">
        <f t="shared" si="0"/>
        <v>92.466987626139755</v>
      </c>
      <c r="N20" s="8">
        <f t="shared" si="1"/>
        <v>-7.5330123738602484E-2</v>
      </c>
      <c r="O20" s="9">
        <v>8.7092961753870768E-2</v>
      </c>
      <c r="P20" s="24">
        <v>-0.86493928121871777</v>
      </c>
      <c r="R20" s="26"/>
    </row>
    <row r="21" spans="1:18" x14ac:dyDescent="0.25">
      <c r="A21">
        <f t="shared" si="2"/>
        <v>19</v>
      </c>
      <c r="B21" s="2" t="s">
        <v>77</v>
      </c>
      <c r="C21" s="2">
        <v>0</v>
      </c>
      <c r="D21" s="2">
        <v>0</v>
      </c>
      <c r="E21" s="2">
        <v>0</v>
      </c>
      <c r="F21" s="2">
        <v>22.526760043287613</v>
      </c>
      <c r="G21" s="2">
        <v>0</v>
      </c>
      <c r="H21" s="2">
        <v>27.032112051945134</v>
      </c>
      <c r="I21" s="2">
        <v>0</v>
      </c>
      <c r="J21" s="2">
        <v>27.032112051945134</v>
      </c>
      <c r="K21" s="2">
        <v>0</v>
      </c>
      <c r="L21" s="2">
        <v>13.516056025972567</v>
      </c>
      <c r="M21" s="11">
        <f t="shared" si="0"/>
        <v>90.107040173150438</v>
      </c>
      <c r="N21" s="8">
        <f t="shared" si="1"/>
        <v>-9.8929598268495678E-2</v>
      </c>
      <c r="O21" s="9">
        <v>0.12599637102641445</v>
      </c>
      <c r="P21" s="24">
        <v>-0.78517815602606056</v>
      </c>
      <c r="R21" s="26"/>
    </row>
    <row r="22" spans="1:18" x14ac:dyDescent="0.25">
      <c r="A22">
        <f t="shared" si="2"/>
        <v>20</v>
      </c>
      <c r="B22" s="2" t="s">
        <v>18</v>
      </c>
      <c r="C22" s="2">
        <v>0</v>
      </c>
      <c r="D22" s="2">
        <v>0</v>
      </c>
      <c r="E22" s="2">
        <v>4.8858347148368688</v>
      </c>
      <c r="F22" s="2">
        <v>0</v>
      </c>
      <c r="G22" s="2">
        <v>0</v>
      </c>
      <c r="H22" s="2">
        <v>36.370159564638264</v>
      </c>
      <c r="I22" s="2">
        <v>0</v>
      </c>
      <c r="J22" s="2">
        <v>22.708423712754065</v>
      </c>
      <c r="K22" s="2">
        <v>13.850742040112069</v>
      </c>
      <c r="L22" s="2">
        <v>12.343856238881866</v>
      </c>
      <c r="M22" s="11">
        <f t="shared" si="0"/>
        <v>90.159016271223138</v>
      </c>
      <c r="N22" s="8">
        <f t="shared" si="1"/>
        <v>-9.8409837287768642E-2</v>
      </c>
      <c r="O22" s="9">
        <v>0.11682810758343617</v>
      </c>
      <c r="P22" s="24">
        <v>-0.84234726833597218</v>
      </c>
      <c r="R22" s="26"/>
    </row>
    <row r="23" spans="1:18" x14ac:dyDescent="0.25">
      <c r="A23">
        <f t="shared" si="2"/>
        <v>21</v>
      </c>
      <c r="B23" s="2" t="s">
        <v>16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43.286201508179275</v>
      </c>
      <c r="K23" s="2">
        <v>0</v>
      </c>
      <c r="L23" s="2">
        <v>43.286201508179275</v>
      </c>
      <c r="M23" s="11">
        <f t="shared" si="0"/>
        <v>86.57240301635855</v>
      </c>
      <c r="N23" s="8">
        <f t="shared" si="1"/>
        <v>-0.13427596983641454</v>
      </c>
      <c r="O23" s="9">
        <v>0.15242267128900702</v>
      </c>
      <c r="P23" s="24">
        <v>-0.88094486667154182</v>
      </c>
      <c r="R23" s="26"/>
    </row>
    <row r="24" spans="1:18" x14ac:dyDescent="0.25">
      <c r="A24">
        <f t="shared" si="2"/>
        <v>22</v>
      </c>
      <c r="B24" s="2" t="s">
        <v>32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90.833694851016261</v>
      </c>
      <c r="K24" s="2">
        <v>0</v>
      </c>
      <c r="L24" s="2">
        <v>0</v>
      </c>
      <c r="M24" s="11">
        <f t="shared" si="0"/>
        <v>90.833694851016261</v>
      </c>
      <c r="N24" s="8">
        <f t="shared" si="1"/>
        <v>-9.1663051489837333E-2</v>
      </c>
      <c r="O24" s="9">
        <v>0.14818265666316846</v>
      </c>
      <c r="P24" s="24">
        <v>-0.61858150983346849</v>
      </c>
      <c r="R24" s="26"/>
    </row>
    <row r="25" spans="1:18" x14ac:dyDescent="0.25">
      <c r="A25">
        <f t="shared" si="2"/>
        <v>23</v>
      </c>
      <c r="B25" s="2" t="s">
        <v>78</v>
      </c>
      <c r="C25" s="2">
        <v>0</v>
      </c>
      <c r="D25" s="2">
        <v>0</v>
      </c>
      <c r="E25" s="2">
        <v>0</v>
      </c>
      <c r="F25" s="2">
        <v>18.582459002167891</v>
      </c>
      <c r="G25" s="2">
        <v>37.606896793704145</v>
      </c>
      <c r="H25" s="2">
        <v>0</v>
      </c>
      <c r="I25" s="2">
        <v>17.750439367311071</v>
      </c>
      <c r="J25" s="2">
        <v>0</v>
      </c>
      <c r="K25" s="2">
        <v>0</v>
      </c>
      <c r="L25" s="2">
        <v>16.458474985175823</v>
      </c>
      <c r="M25" s="11">
        <f t="shared" si="0"/>
        <v>90.398270148358932</v>
      </c>
      <c r="N25" s="8">
        <f t="shared" si="1"/>
        <v>-9.6017298516410721E-2</v>
      </c>
      <c r="O25" s="9">
        <v>0.10226188785386368</v>
      </c>
      <c r="P25" s="24">
        <v>-0.93893532117872958</v>
      </c>
      <c r="R25" s="26"/>
    </row>
    <row r="26" spans="1:18" x14ac:dyDescent="0.25">
      <c r="A26">
        <f t="shared" si="2"/>
        <v>24</v>
      </c>
      <c r="B26" s="2" t="s">
        <v>79</v>
      </c>
      <c r="C26" s="2">
        <v>5.0271437221380548</v>
      </c>
      <c r="D26" s="2">
        <v>19.899230544499101</v>
      </c>
      <c r="E26" s="2">
        <v>4.8858347148368688</v>
      </c>
      <c r="F26" s="2">
        <v>27.873688503251838</v>
      </c>
      <c r="G26" s="2">
        <v>0</v>
      </c>
      <c r="H26" s="2">
        <v>9.0925398911595661</v>
      </c>
      <c r="I26" s="2">
        <v>0</v>
      </c>
      <c r="J26" s="2">
        <v>9.0833694851016258</v>
      </c>
      <c r="K26" s="2">
        <v>9.2338280267413761</v>
      </c>
      <c r="L26" s="2">
        <v>8.2292374925879113</v>
      </c>
      <c r="M26" s="11">
        <f t="shared" si="0"/>
        <v>93.324872380316336</v>
      </c>
      <c r="N26" s="8">
        <f t="shared" si="1"/>
        <v>-6.6751276196836629E-2</v>
      </c>
      <c r="O26" s="9">
        <v>7.8468734894971068E-2</v>
      </c>
      <c r="P26" s="24">
        <v>-0.85067353623302133</v>
      </c>
      <c r="R26" s="26"/>
    </row>
    <row r="27" spans="1:18" x14ac:dyDescent="0.25">
      <c r="A27">
        <f t="shared" si="2"/>
        <v>25</v>
      </c>
      <c r="B27" s="2" t="s">
        <v>29</v>
      </c>
      <c r="C27" s="2">
        <v>20.108574888552219</v>
      </c>
      <c r="D27" s="2">
        <v>78.303472192603962</v>
      </c>
      <c r="E27" s="2">
        <v>0</v>
      </c>
      <c r="F27" s="2">
        <v>0.27873688503251837</v>
      </c>
      <c r="G27" s="2">
        <v>0.18803448396852071</v>
      </c>
      <c r="H27" s="2">
        <v>0</v>
      </c>
      <c r="I27" s="2">
        <v>0</v>
      </c>
      <c r="J27" s="2">
        <v>0.27250108455304883</v>
      </c>
      <c r="K27" s="2">
        <v>0</v>
      </c>
      <c r="L27" s="2">
        <v>0.41146187462939565</v>
      </c>
      <c r="M27" s="11">
        <f t="shared" si="0"/>
        <v>99.562781409339649</v>
      </c>
      <c r="N27" s="8">
        <f t="shared" si="1"/>
        <v>-4.3721859066034874E-3</v>
      </c>
      <c r="O27" s="9">
        <v>2.1018323790114431E-2</v>
      </c>
      <c r="P27" s="24">
        <v>-0.20801782055806181</v>
      </c>
      <c r="R27" s="26"/>
    </row>
    <row r="28" spans="1:18" x14ac:dyDescent="0.25">
      <c r="A28">
        <f t="shared" si="2"/>
        <v>26</v>
      </c>
      <c r="B28" s="2" t="s">
        <v>9</v>
      </c>
      <c r="C28" s="2">
        <v>9.9024221203223579</v>
      </c>
      <c r="D28" s="2">
        <v>0</v>
      </c>
      <c r="E28" s="2">
        <v>0</v>
      </c>
      <c r="F28" s="2">
        <v>46.730323513318567</v>
      </c>
      <c r="G28" s="2">
        <v>0</v>
      </c>
      <c r="H28" s="2">
        <v>0</v>
      </c>
      <c r="I28" s="2">
        <v>12.477107257440451</v>
      </c>
      <c r="J28" s="2">
        <v>0</v>
      </c>
      <c r="K28" s="2">
        <v>0</v>
      </c>
      <c r="L28" s="2">
        <v>19.62403180687097</v>
      </c>
      <c r="M28" s="11">
        <f t="shared" si="0"/>
        <v>88.733884697952348</v>
      </c>
      <c r="N28" s="8">
        <f t="shared" si="1"/>
        <v>-0.11266115302047652</v>
      </c>
      <c r="O28" s="9">
        <v>7.8849107501803004E-2</v>
      </c>
      <c r="P28" s="24">
        <v>-1.4288196352495206</v>
      </c>
      <c r="R28" s="26"/>
    </row>
    <row r="29" spans="1:18" x14ac:dyDescent="0.25">
      <c r="A29">
        <f t="shared" si="2"/>
        <v>27</v>
      </c>
      <c r="B29" s="6" t="s">
        <v>80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18.185079782319132</v>
      </c>
      <c r="I29" s="2">
        <v>35.500878734622141</v>
      </c>
      <c r="J29" s="2">
        <v>0</v>
      </c>
      <c r="K29" s="2">
        <v>0</v>
      </c>
      <c r="L29" s="2">
        <v>32.916949970351645</v>
      </c>
      <c r="M29" s="11">
        <f t="shared" si="0"/>
        <v>86.602908487292922</v>
      </c>
      <c r="N29" s="8">
        <f t="shared" si="1"/>
        <v>-0.13397091512707082</v>
      </c>
      <c r="O29" s="9">
        <v>0.16303134792241519</v>
      </c>
      <c r="P29" s="24">
        <v>-0.82174941711716754</v>
      </c>
      <c r="R29" s="26"/>
    </row>
    <row r="30" spans="1:18" x14ac:dyDescent="0.25">
      <c r="A30">
        <f t="shared" si="2"/>
        <v>28</v>
      </c>
      <c r="B30" s="6" t="s">
        <v>59</v>
      </c>
      <c r="C30" s="2">
        <v>0</v>
      </c>
      <c r="D30" s="2">
        <v>0</v>
      </c>
      <c r="E30" s="2">
        <v>0</v>
      </c>
      <c r="F30" s="2">
        <v>0</v>
      </c>
      <c r="G30" s="2">
        <v>48.888965831815383</v>
      </c>
      <c r="H30" s="2">
        <v>0</v>
      </c>
      <c r="I30" s="2">
        <v>0</v>
      </c>
      <c r="J30" s="2">
        <v>14.533391176162606</v>
      </c>
      <c r="K30" s="2">
        <v>0</v>
      </c>
      <c r="L30" s="2">
        <v>26.333559976281322</v>
      </c>
      <c r="M30" s="11">
        <f t="shared" si="0"/>
        <v>89.755916984259315</v>
      </c>
      <c r="N30" s="8">
        <f t="shared" si="1"/>
        <v>-0.1024408301574069</v>
      </c>
      <c r="O30" s="9">
        <v>8.9566872237482581E-2</v>
      </c>
      <c r="P30" s="24">
        <v>-1.1437357094014582</v>
      </c>
      <c r="R30" s="26"/>
    </row>
    <row r="31" spans="1:18" x14ac:dyDescent="0.25">
      <c r="A31">
        <f t="shared" si="2"/>
        <v>29</v>
      </c>
      <c r="B31" s="2" t="s">
        <v>27</v>
      </c>
      <c r="C31" s="2">
        <v>0</v>
      </c>
      <c r="D31" s="2">
        <v>0</v>
      </c>
      <c r="E31" s="2">
        <v>0</v>
      </c>
      <c r="F31" s="2">
        <v>26.414651893738124</v>
      </c>
      <c r="G31" s="2">
        <v>0</v>
      </c>
      <c r="H31" s="2">
        <v>0</v>
      </c>
      <c r="I31" s="2">
        <v>0</v>
      </c>
      <c r="J31" s="2">
        <v>26.414651893738124</v>
      </c>
      <c r="K31" s="2">
        <v>0</v>
      </c>
      <c r="L31" s="2">
        <v>35.219535858317499</v>
      </c>
      <c r="M31" s="11">
        <f t="shared" si="0"/>
        <v>88.048839645793748</v>
      </c>
      <c r="N31" s="8">
        <f t="shared" si="1"/>
        <v>-0.11951160354206247</v>
      </c>
      <c r="O31" s="9">
        <v>0.13330362206882387</v>
      </c>
      <c r="P31" s="24">
        <v>-0.89653680588183371</v>
      </c>
      <c r="R31" s="26"/>
    </row>
    <row r="32" spans="1:18" x14ac:dyDescent="0.25">
      <c r="A32">
        <f t="shared" si="2"/>
        <v>30</v>
      </c>
      <c r="B32" s="2" t="s">
        <v>81</v>
      </c>
      <c r="C32" s="2">
        <v>18.966755661451735</v>
      </c>
      <c r="D32" s="2">
        <v>26.316373480264282</v>
      </c>
      <c r="E32" s="2">
        <v>0.96730453873403854</v>
      </c>
      <c r="F32" s="2">
        <v>3.9545685554126866</v>
      </c>
      <c r="G32" s="2">
        <v>0.41726862455193819</v>
      </c>
      <c r="H32" s="2">
        <v>24.078296312212977</v>
      </c>
      <c r="I32" s="2">
        <v>2.9588138831864703</v>
      </c>
      <c r="J32" s="2">
        <v>4.6278883813942233</v>
      </c>
      <c r="K32" s="2">
        <v>6.0503950560031026</v>
      </c>
      <c r="L32" s="2">
        <v>6.4961138140472192</v>
      </c>
      <c r="M32" s="11">
        <f t="shared" si="0"/>
        <v>94.833778307258669</v>
      </c>
      <c r="N32" s="8">
        <f t="shared" si="1"/>
        <v>-5.1662216927413351E-2</v>
      </c>
      <c r="O32" s="9">
        <v>5.685129666556369E-2</v>
      </c>
      <c r="P32" s="24">
        <v>-0.90872539339470337</v>
      </c>
      <c r="R32" s="26"/>
    </row>
    <row r="33" spans="1:18" x14ac:dyDescent="0.25">
      <c r="A33">
        <f t="shared" si="2"/>
        <v>31</v>
      </c>
      <c r="B33" s="6" t="s">
        <v>82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84.974452999391545</v>
      </c>
      <c r="M33" s="11">
        <f t="shared" si="0"/>
        <v>84.974452999391545</v>
      </c>
      <c r="N33" s="8">
        <f t="shared" si="1"/>
        <v>-0.15025547000608452</v>
      </c>
      <c r="O33" s="9">
        <v>0.12790793902668915</v>
      </c>
      <c r="P33" s="24">
        <v>-1.1747157459454676</v>
      </c>
      <c r="R33" s="26"/>
    </row>
    <row r="34" spans="1:18" x14ac:dyDescent="0.25">
      <c r="A34">
        <f t="shared" si="2"/>
        <v>32</v>
      </c>
      <c r="B34" s="2" t="s">
        <v>83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82.292374925879145</v>
      </c>
      <c r="M34" s="11">
        <f t="shared" si="0"/>
        <v>82.292374925879145</v>
      </c>
      <c r="N34" s="8">
        <f t="shared" si="1"/>
        <v>-0.17707625074120859</v>
      </c>
      <c r="O34" s="9">
        <v>0.18763826324381463</v>
      </c>
      <c r="P34" s="24">
        <v>-0.9437107745509139</v>
      </c>
      <c r="R34" s="26"/>
    </row>
    <row r="35" spans="1:18" x14ac:dyDescent="0.25">
      <c r="A35">
        <f t="shared" si="2"/>
        <v>33</v>
      </c>
      <c r="B35" s="2" t="s">
        <v>84</v>
      </c>
      <c r="C35" s="2">
        <v>0</v>
      </c>
      <c r="D35" s="2">
        <v>0</v>
      </c>
      <c r="E35" s="2">
        <v>0</v>
      </c>
      <c r="F35" s="2">
        <v>0</v>
      </c>
      <c r="G35" s="2">
        <v>18.342940248587066</v>
      </c>
      <c r="H35" s="2">
        <v>0</v>
      </c>
      <c r="I35" s="2">
        <v>36.685880497174132</v>
      </c>
      <c r="J35" s="2">
        <v>0</v>
      </c>
      <c r="K35" s="2">
        <v>36.685880497174132</v>
      </c>
      <c r="L35" s="2">
        <v>0</v>
      </c>
      <c r="M35" s="11">
        <f t="shared" ref="M35:M66" si="3">SUM(C35:L35)</f>
        <v>91.71470124293532</v>
      </c>
      <c r="N35" s="8">
        <f t="shared" ref="N35:N66" si="4">M35/100-1</f>
        <v>-8.2852987570646852E-2</v>
      </c>
      <c r="O35" s="9">
        <v>7.451187340392576E-2</v>
      </c>
      <c r="P35" s="24">
        <v>-1.1119434230502303</v>
      </c>
      <c r="R35" s="26"/>
    </row>
    <row r="36" spans="1:18" x14ac:dyDescent="0.25">
      <c r="A36">
        <f t="shared" si="2"/>
        <v>34</v>
      </c>
      <c r="B36" s="2" t="s">
        <v>85</v>
      </c>
      <c r="C36" s="2">
        <v>0</v>
      </c>
      <c r="D36" s="2">
        <v>9.9496152722495506</v>
      </c>
      <c r="E36" s="2">
        <v>0</v>
      </c>
      <c r="F36" s="2">
        <v>32.519303253793808</v>
      </c>
      <c r="G36" s="2">
        <v>0</v>
      </c>
      <c r="H36" s="2">
        <v>9.0925398911595661</v>
      </c>
      <c r="I36" s="2">
        <v>4.4376098418277676</v>
      </c>
      <c r="J36" s="2">
        <v>18.166738970203252</v>
      </c>
      <c r="K36" s="2">
        <v>4.6169140133706881</v>
      </c>
      <c r="L36" s="2">
        <v>12.343856238881866</v>
      </c>
      <c r="M36" s="11">
        <f t="shared" si="3"/>
        <v>91.126577481486507</v>
      </c>
      <c r="N36" s="8">
        <f t="shared" si="4"/>
        <v>-8.8734225185134963E-2</v>
      </c>
      <c r="O36" s="9">
        <v>0.1003324211621598</v>
      </c>
      <c r="P36" s="24">
        <v>-0.8844023114095948</v>
      </c>
      <c r="R36" s="26"/>
    </row>
    <row r="37" spans="1:18" x14ac:dyDescent="0.25">
      <c r="A37">
        <f t="shared" si="2"/>
        <v>35</v>
      </c>
      <c r="B37" s="2" t="s">
        <v>5</v>
      </c>
      <c r="C37" s="2">
        <v>0</v>
      </c>
      <c r="D37" s="2">
        <v>0</v>
      </c>
      <c r="E37" s="2">
        <v>0</v>
      </c>
      <c r="F37" s="2">
        <v>27.873688503251838</v>
      </c>
      <c r="G37" s="2">
        <v>0</v>
      </c>
      <c r="H37" s="2">
        <v>0</v>
      </c>
      <c r="I37" s="2">
        <v>0</v>
      </c>
      <c r="J37" s="2">
        <v>0</v>
      </c>
      <c r="K37" s="2">
        <v>46.169140133706883</v>
      </c>
      <c r="L37" s="2">
        <v>16.458474985175823</v>
      </c>
      <c r="M37" s="11">
        <f t="shared" si="3"/>
        <v>90.501303622134543</v>
      </c>
      <c r="N37" s="8">
        <f t="shared" si="4"/>
        <v>-9.4986963778654565E-2</v>
      </c>
      <c r="O37" s="9">
        <v>0.10121854289837275</v>
      </c>
      <c r="P37" s="24">
        <v>-0.93843441190439858</v>
      </c>
      <c r="R37" s="26"/>
    </row>
    <row r="38" spans="1:18" x14ac:dyDescent="0.25">
      <c r="A38">
        <f t="shared" si="2"/>
        <v>36</v>
      </c>
      <c r="B38" s="2" t="s">
        <v>86</v>
      </c>
      <c r="C38" s="2">
        <v>0</v>
      </c>
      <c r="D38" s="2">
        <v>0</v>
      </c>
      <c r="E38" s="2">
        <v>0</v>
      </c>
      <c r="F38" s="2">
        <v>18.582459002167891</v>
      </c>
      <c r="G38" s="2">
        <v>0</v>
      </c>
      <c r="H38" s="2">
        <v>0</v>
      </c>
      <c r="I38" s="2">
        <v>0</v>
      </c>
      <c r="J38" s="2">
        <v>27.250108455304879</v>
      </c>
      <c r="K38" s="2">
        <v>0</v>
      </c>
      <c r="L38" s="2">
        <v>41.146187462939572</v>
      </c>
      <c r="M38" s="11">
        <f t="shared" si="3"/>
        <v>86.978754920412342</v>
      </c>
      <c r="N38" s="8">
        <f t="shared" si="4"/>
        <v>-0.13021245079587662</v>
      </c>
      <c r="O38" s="9">
        <v>0.14154283876396587</v>
      </c>
      <c r="P38" s="24">
        <v>-0.91995082148250829</v>
      </c>
      <c r="R38" s="26"/>
    </row>
    <row r="39" spans="1:18" x14ac:dyDescent="0.25">
      <c r="A39">
        <f t="shared" si="2"/>
        <v>37</v>
      </c>
      <c r="B39" s="2" t="s">
        <v>87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92.338280267413765</v>
      </c>
      <c r="L39" s="2">
        <v>0</v>
      </c>
      <c r="M39" s="11">
        <f t="shared" si="3"/>
        <v>92.338280267413765</v>
      </c>
      <c r="N39" s="8">
        <f t="shared" si="4"/>
        <v>-7.6617197325862363E-2</v>
      </c>
      <c r="O39" s="9">
        <v>0.13068106679092906</v>
      </c>
      <c r="P39" s="24">
        <v>-0.58629148971089107</v>
      </c>
      <c r="R39" s="26"/>
    </row>
    <row r="40" spans="1:18" x14ac:dyDescent="0.25">
      <c r="A40">
        <f t="shared" si="2"/>
        <v>38</v>
      </c>
      <c r="B40" s="2" t="s">
        <v>88</v>
      </c>
      <c r="C40" s="2">
        <v>20.108574888552219</v>
      </c>
      <c r="D40" s="2">
        <v>69.647306905746873</v>
      </c>
      <c r="E40" s="2">
        <v>0</v>
      </c>
      <c r="F40" s="2">
        <v>9.2912295010839454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11">
        <f t="shared" si="3"/>
        <v>99.047111295383033</v>
      </c>
      <c r="N40" s="8">
        <f t="shared" si="4"/>
        <v>-9.5288870461697206E-3</v>
      </c>
      <c r="O40" s="9">
        <v>2.2650495341664384E-2</v>
      </c>
      <c r="P40" s="24">
        <v>-0.42069221456017514</v>
      </c>
      <c r="R40" s="26"/>
    </row>
    <row r="41" spans="1:18" x14ac:dyDescent="0.25">
      <c r="A41">
        <f t="shared" si="2"/>
        <v>39</v>
      </c>
      <c r="B41" s="2" t="s">
        <v>35</v>
      </c>
      <c r="C41" s="2">
        <v>0</v>
      </c>
      <c r="D41" s="2">
        <v>0</v>
      </c>
      <c r="E41" s="2">
        <v>0</v>
      </c>
      <c r="F41" s="2">
        <v>78.600090567844134</v>
      </c>
      <c r="G41" s="2">
        <v>0</v>
      </c>
      <c r="H41" s="2">
        <v>0</v>
      </c>
      <c r="I41" s="2">
        <v>13.870604217854847</v>
      </c>
      <c r="J41" s="2">
        <v>0</v>
      </c>
      <c r="K41" s="2">
        <v>0</v>
      </c>
      <c r="L41" s="2">
        <v>0</v>
      </c>
      <c r="M41" s="11">
        <f t="shared" si="3"/>
        <v>92.470694785698981</v>
      </c>
      <c r="N41" s="8">
        <f t="shared" si="4"/>
        <v>-7.5293052143010186E-2</v>
      </c>
      <c r="O41" s="9">
        <v>8.799660218937104E-2</v>
      </c>
      <c r="P41" s="24">
        <v>-0.85563590263380318</v>
      </c>
      <c r="R41" s="26"/>
    </row>
    <row r="42" spans="1:18" x14ac:dyDescent="0.25">
      <c r="A42">
        <f t="shared" si="2"/>
        <v>40</v>
      </c>
      <c r="B42" s="2" t="s">
        <v>38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35.500878734622141</v>
      </c>
      <c r="J42" s="2">
        <v>0</v>
      </c>
      <c r="K42" s="2">
        <v>27.701484080224137</v>
      </c>
      <c r="L42" s="2">
        <v>24.687712477763732</v>
      </c>
      <c r="M42" s="11">
        <f t="shared" si="3"/>
        <v>87.890075292610021</v>
      </c>
      <c r="N42" s="8">
        <f t="shared" si="4"/>
        <v>-0.12109924707389974</v>
      </c>
      <c r="O42" s="9">
        <v>0.12443759411811947</v>
      </c>
      <c r="P42" s="24">
        <v>-0.97317252018669786</v>
      </c>
      <c r="R42" s="26"/>
    </row>
    <row r="43" spans="1:18" x14ac:dyDescent="0.25">
      <c r="A43">
        <f t="shared" si="2"/>
        <v>41</v>
      </c>
      <c r="B43" s="6" t="s">
        <v>89</v>
      </c>
      <c r="C43" s="2">
        <v>0</v>
      </c>
      <c r="D43" s="2">
        <v>0</v>
      </c>
      <c r="E43" s="2">
        <v>0</v>
      </c>
      <c r="F43" s="2">
        <v>0</v>
      </c>
      <c r="G43" s="2">
        <v>94.017241984260338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11">
        <f t="shared" si="3"/>
        <v>94.017241984260338</v>
      </c>
      <c r="N43" s="8">
        <f t="shared" si="4"/>
        <v>-5.9827580157396643E-2</v>
      </c>
      <c r="O43" s="9">
        <v>0.11980717722689085</v>
      </c>
      <c r="P43" s="24">
        <v>-0.49936557677254401</v>
      </c>
      <c r="R43" s="26"/>
    </row>
    <row r="44" spans="1:18" x14ac:dyDescent="0.25">
      <c r="A44">
        <f t="shared" si="2"/>
        <v>42</v>
      </c>
      <c r="B44" s="2" t="s">
        <v>90</v>
      </c>
      <c r="C44" s="2">
        <v>0</v>
      </c>
      <c r="D44" s="2">
        <v>0</v>
      </c>
      <c r="E44" s="2">
        <v>0</v>
      </c>
      <c r="F44" s="2">
        <v>92.912295010839429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11">
        <f t="shared" si="3"/>
        <v>92.912295010839429</v>
      </c>
      <c r="N44" s="8">
        <f t="shared" si="4"/>
        <v>-7.0877049891605703E-2</v>
      </c>
      <c r="O44" s="9">
        <v>0.10623726979430827</v>
      </c>
      <c r="P44" s="24">
        <v>-0.66715805130190642</v>
      </c>
      <c r="R44" s="26"/>
    </row>
    <row r="45" spans="1:18" x14ac:dyDescent="0.25">
      <c r="A45">
        <f t="shared" si="2"/>
        <v>43</v>
      </c>
      <c r="B45" s="2" t="s">
        <v>91</v>
      </c>
      <c r="C45" s="2">
        <v>0</v>
      </c>
      <c r="D45" s="2">
        <v>0</v>
      </c>
      <c r="E45" s="2">
        <v>0</v>
      </c>
      <c r="F45" s="2">
        <v>92.912295010839486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11">
        <f t="shared" si="3"/>
        <v>92.912295010839486</v>
      </c>
      <c r="N45" s="8">
        <f t="shared" si="4"/>
        <v>-7.0877049891605148E-2</v>
      </c>
      <c r="O45" s="9">
        <v>0.10623726979430811</v>
      </c>
      <c r="P45" s="24">
        <v>-0.6671580513019032</v>
      </c>
      <c r="R45" s="26"/>
    </row>
    <row r="46" spans="1:18" x14ac:dyDescent="0.25">
      <c r="A46">
        <f t="shared" si="2"/>
        <v>44</v>
      </c>
      <c r="B46" s="2" t="s">
        <v>12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104.23615665727196</v>
      </c>
      <c r="L46" s="2">
        <v>0</v>
      </c>
      <c r="M46" s="11">
        <f t="shared" si="3"/>
        <v>104.23615665727196</v>
      </c>
      <c r="N46" s="8">
        <f t="shared" si="4"/>
        <v>4.2361566572719722E-2</v>
      </c>
      <c r="O46" s="9">
        <v>0.16579024523745672</v>
      </c>
      <c r="P46" s="24">
        <v>0.25551302196366521</v>
      </c>
      <c r="R46" s="26"/>
    </row>
    <row r="47" spans="1:18" x14ac:dyDescent="0.25">
      <c r="A47">
        <f t="shared" si="2"/>
        <v>45</v>
      </c>
      <c r="B47" s="2" t="s">
        <v>92</v>
      </c>
      <c r="C47" s="2">
        <v>0</v>
      </c>
      <c r="D47" s="2">
        <v>0</v>
      </c>
      <c r="E47" s="2">
        <v>0</v>
      </c>
      <c r="F47" s="2">
        <v>32.519303253793808</v>
      </c>
      <c r="G47" s="2">
        <v>0</v>
      </c>
      <c r="H47" s="2">
        <v>13.638809836739346</v>
      </c>
      <c r="I47" s="2">
        <v>8.8752196836555353</v>
      </c>
      <c r="J47" s="2">
        <v>13.62505422765244</v>
      </c>
      <c r="K47" s="2">
        <v>4.6169140133706881</v>
      </c>
      <c r="L47" s="2">
        <v>16.458474985175823</v>
      </c>
      <c r="M47" s="11">
        <f t="shared" si="3"/>
        <v>89.73377600038765</v>
      </c>
      <c r="N47" s="8">
        <f t="shared" si="4"/>
        <v>-0.10266223999612345</v>
      </c>
      <c r="O47" s="9">
        <v>0.10988208622924765</v>
      </c>
      <c r="P47" s="24">
        <v>-0.93429460177829715</v>
      </c>
      <c r="R47" s="26"/>
    </row>
    <row r="48" spans="1:18" x14ac:dyDescent="0.25">
      <c r="A48">
        <f t="shared" si="2"/>
        <v>46</v>
      </c>
      <c r="B48" s="2" t="s">
        <v>43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8.8752196836555353</v>
      </c>
      <c r="J48" s="2">
        <v>27.250108455304879</v>
      </c>
      <c r="K48" s="2">
        <v>27.701484080224137</v>
      </c>
      <c r="L48" s="2">
        <v>24.687712477763732</v>
      </c>
      <c r="M48" s="11">
        <f t="shared" si="3"/>
        <v>88.514524696948286</v>
      </c>
      <c r="N48" s="8">
        <f t="shared" si="4"/>
        <v>-0.11485475303051718</v>
      </c>
      <c r="O48" s="9">
        <v>0.11160531751463512</v>
      </c>
      <c r="P48" s="24">
        <v>-1.0291154184069764</v>
      </c>
      <c r="R48" s="26"/>
    </row>
    <row r="49" spans="1:18" x14ac:dyDescent="0.25">
      <c r="A49">
        <f t="shared" si="2"/>
        <v>47</v>
      </c>
      <c r="B49" s="2" t="s">
        <v>42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82.292374925879145</v>
      </c>
      <c r="M49" s="11">
        <f t="shared" si="3"/>
        <v>82.292374925879145</v>
      </c>
      <c r="N49" s="8">
        <f t="shared" si="4"/>
        <v>-0.17707625074120859</v>
      </c>
      <c r="O49" s="9">
        <v>0.18763826324381463</v>
      </c>
      <c r="P49" s="24">
        <v>-0.9437107745509139</v>
      </c>
      <c r="R49" s="26"/>
    </row>
    <row r="50" spans="1:18" x14ac:dyDescent="0.25">
      <c r="A50">
        <f t="shared" si="2"/>
        <v>48</v>
      </c>
      <c r="B50" s="2" t="s">
        <v>1</v>
      </c>
      <c r="C50" s="2">
        <v>19.486252323761775</v>
      </c>
      <c r="D50" s="2">
        <v>0</v>
      </c>
      <c r="E50" s="2">
        <v>63.330320052225765</v>
      </c>
      <c r="F50" s="2">
        <v>0</v>
      </c>
      <c r="G50" s="2">
        <v>4.8715630809404438</v>
      </c>
      <c r="H50" s="2">
        <v>0</v>
      </c>
      <c r="I50" s="2">
        <v>0</v>
      </c>
      <c r="J50" s="2">
        <v>9.7431261618808875</v>
      </c>
      <c r="K50" s="2">
        <v>0</v>
      </c>
      <c r="L50" s="2">
        <v>0</v>
      </c>
      <c r="M50" s="11">
        <f t="shared" si="3"/>
        <v>97.431261618808861</v>
      </c>
      <c r="N50" s="8">
        <f t="shared" si="4"/>
        <v>-2.568738381191138E-2</v>
      </c>
      <c r="O50" s="9">
        <v>2.7489261265810506E-2</v>
      </c>
      <c r="P50" s="24">
        <v>-0.93445158687693819</v>
      </c>
      <c r="R50" s="26"/>
    </row>
    <row r="51" spans="1:18" x14ac:dyDescent="0.25">
      <c r="A51">
        <f t="shared" si="2"/>
        <v>49</v>
      </c>
      <c r="B51" s="2" t="s">
        <v>37</v>
      </c>
      <c r="C51" s="2">
        <v>0</v>
      </c>
      <c r="D51" s="2">
        <v>0</v>
      </c>
      <c r="E51" s="2">
        <v>0</v>
      </c>
      <c r="F51" s="2">
        <v>92.912295010839486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11">
        <f t="shared" si="3"/>
        <v>92.912295010839486</v>
      </c>
      <c r="N51" s="8">
        <f t="shared" si="4"/>
        <v>-7.0877049891605148E-2</v>
      </c>
      <c r="O51" s="9">
        <v>0.10623726979430811</v>
      </c>
      <c r="P51" s="24">
        <v>-0.6671580513019032</v>
      </c>
      <c r="R51" s="26"/>
    </row>
    <row r="52" spans="1:18" x14ac:dyDescent="0.25">
      <c r="A52">
        <f t="shared" si="2"/>
        <v>50</v>
      </c>
      <c r="B52" s="2" t="s">
        <v>93</v>
      </c>
      <c r="C52" s="2">
        <v>0</v>
      </c>
      <c r="D52" s="2">
        <v>0</v>
      </c>
      <c r="E52" s="2">
        <v>0</v>
      </c>
      <c r="F52" s="2">
        <v>92.912295010839429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11">
        <f t="shared" si="3"/>
        <v>92.912295010839429</v>
      </c>
      <c r="N52" s="8">
        <f t="shared" si="4"/>
        <v>-7.0877049891605703E-2</v>
      </c>
      <c r="O52" s="9">
        <v>0.10623726979430827</v>
      </c>
      <c r="P52" s="24">
        <v>-0.66715805130190642</v>
      </c>
      <c r="R52" s="26"/>
    </row>
    <row r="53" spans="1:18" x14ac:dyDescent="0.25">
      <c r="A53">
        <f t="shared" si="2"/>
        <v>51</v>
      </c>
      <c r="B53" s="2" t="s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90.833694851016261</v>
      </c>
      <c r="K53" s="2">
        <v>0</v>
      </c>
      <c r="L53" s="2">
        <v>0</v>
      </c>
      <c r="M53" s="11">
        <f t="shared" si="3"/>
        <v>90.833694851016261</v>
      </c>
      <c r="N53" s="8">
        <f t="shared" si="4"/>
        <v>-9.1663051489837333E-2</v>
      </c>
      <c r="O53" s="9">
        <v>0.14818265666316846</v>
      </c>
      <c r="P53" s="24">
        <v>-0.61858150983346849</v>
      </c>
      <c r="R53" s="26"/>
    </row>
    <row r="54" spans="1:18" x14ac:dyDescent="0.25">
      <c r="A54">
        <f t="shared" si="2"/>
        <v>52</v>
      </c>
      <c r="B54" s="2" t="s">
        <v>94</v>
      </c>
      <c r="C54" s="2">
        <v>0</v>
      </c>
      <c r="D54" s="2">
        <v>18.208252052676379</v>
      </c>
      <c r="E54" s="2">
        <v>0</v>
      </c>
      <c r="F54" s="2">
        <v>0</v>
      </c>
      <c r="G54" s="2">
        <v>0</v>
      </c>
      <c r="H54" s="2">
        <v>27.312378079014564</v>
      </c>
      <c r="I54" s="2">
        <v>0</v>
      </c>
      <c r="J54" s="2">
        <v>18.208252052676379</v>
      </c>
      <c r="K54" s="2">
        <v>9.1041260263381893</v>
      </c>
      <c r="L54" s="2">
        <v>18.208252052676379</v>
      </c>
      <c r="M54" s="11">
        <f t="shared" si="3"/>
        <v>91.041260263381901</v>
      </c>
      <c r="N54" s="8">
        <f t="shared" si="4"/>
        <v>-8.9587397366181043E-2</v>
      </c>
      <c r="O54" s="9">
        <v>0.10124277124709351</v>
      </c>
      <c r="P54" s="24">
        <v>-0.88487697701926593</v>
      </c>
      <c r="R54" s="26"/>
    </row>
    <row r="55" spans="1:18" x14ac:dyDescent="0.25">
      <c r="A55">
        <f t="shared" si="2"/>
        <v>53</v>
      </c>
      <c r="B55" s="2" t="s">
        <v>44</v>
      </c>
      <c r="C55" s="2">
        <v>5.0271437221380548</v>
      </c>
      <c r="D55" s="2">
        <v>39.798461088998202</v>
      </c>
      <c r="E55" s="2">
        <v>4.8858347148368688</v>
      </c>
      <c r="F55" s="2">
        <v>37.164918004335782</v>
      </c>
      <c r="G55" s="2">
        <v>0</v>
      </c>
      <c r="H55" s="2">
        <v>0</v>
      </c>
      <c r="I55" s="2">
        <v>8.8752196836555353</v>
      </c>
      <c r="J55" s="2">
        <v>0</v>
      </c>
      <c r="K55" s="2">
        <v>0</v>
      </c>
      <c r="L55" s="2">
        <v>0</v>
      </c>
      <c r="M55" s="11">
        <f t="shared" si="3"/>
        <v>95.751577213964438</v>
      </c>
      <c r="N55" s="8">
        <f t="shared" si="4"/>
        <v>-4.2484227860355661E-2</v>
      </c>
      <c r="O55" s="9">
        <v>4.2034008414787785E-2</v>
      </c>
      <c r="P55" s="24">
        <v>-1.0107108377846084</v>
      </c>
      <c r="R55" s="26"/>
    </row>
    <row r="56" spans="1:18" x14ac:dyDescent="0.25">
      <c r="A56">
        <f t="shared" si="2"/>
        <v>54</v>
      </c>
      <c r="B56" s="2" t="s">
        <v>28</v>
      </c>
      <c r="C56" s="2">
        <v>0</v>
      </c>
      <c r="D56" s="2">
        <v>0</v>
      </c>
      <c r="E56" s="2">
        <v>0</v>
      </c>
      <c r="F56" s="2">
        <v>54.589423238398311</v>
      </c>
      <c r="G56" s="2">
        <v>0</v>
      </c>
      <c r="H56" s="2">
        <v>0</v>
      </c>
      <c r="I56" s="2">
        <v>0</v>
      </c>
      <c r="J56" s="2">
        <v>13.647355809599578</v>
      </c>
      <c r="K56" s="2">
        <v>9.0982372063997197</v>
      </c>
      <c r="L56" s="2">
        <v>13.647355809599578</v>
      </c>
      <c r="M56" s="11">
        <f t="shared" si="3"/>
        <v>90.982372063997175</v>
      </c>
      <c r="N56" s="8">
        <f t="shared" si="4"/>
        <v>-9.0176279360028255E-2</v>
      </c>
      <c r="O56" s="9">
        <v>0.10922145797697069</v>
      </c>
      <c r="P56" s="24">
        <v>-0.8256278668157111</v>
      </c>
      <c r="R56" s="26"/>
    </row>
    <row r="57" spans="1:18" x14ac:dyDescent="0.25">
      <c r="A57">
        <f t="shared" si="2"/>
        <v>55</v>
      </c>
      <c r="B57" s="2" t="s">
        <v>95</v>
      </c>
      <c r="C57" s="2">
        <v>0</v>
      </c>
      <c r="D57" s="2">
        <v>0</v>
      </c>
      <c r="E57" s="2">
        <v>0</v>
      </c>
      <c r="F57" s="2">
        <v>0</v>
      </c>
      <c r="G57" s="2">
        <v>94.017241984260309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11">
        <f t="shared" si="3"/>
        <v>94.017241984260309</v>
      </c>
      <c r="N57" s="8">
        <f t="shared" si="4"/>
        <v>-5.9827580157396865E-2</v>
      </c>
      <c r="O57" s="9">
        <v>0.11980717722689098</v>
      </c>
      <c r="P57" s="24">
        <v>-0.49936557677254445</v>
      </c>
      <c r="R57" s="26"/>
    </row>
    <row r="58" spans="1:18" x14ac:dyDescent="0.25">
      <c r="A58">
        <f t="shared" si="2"/>
        <v>56</v>
      </c>
      <c r="B58" s="2" t="s">
        <v>96</v>
      </c>
      <c r="C58" s="2">
        <v>19.630948015830782</v>
      </c>
      <c r="D58" s="2">
        <v>34.354159027703865</v>
      </c>
      <c r="E58" s="2">
        <v>29.446422023746173</v>
      </c>
      <c r="F58" s="2">
        <v>4.9077370039576955</v>
      </c>
      <c r="G58" s="2">
        <v>4.9077370039576955</v>
      </c>
      <c r="H58" s="2">
        <v>4.9077370039576955</v>
      </c>
      <c r="I58" s="2">
        <v>0</v>
      </c>
      <c r="J58" s="2">
        <v>0</v>
      </c>
      <c r="K58" s="2">
        <v>0</v>
      </c>
      <c r="L58" s="2">
        <v>0</v>
      </c>
      <c r="M58" s="11">
        <f t="shared" si="3"/>
        <v>98.154740079153896</v>
      </c>
      <c r="N58" s="8">
        <f t="shared" si="4"/>
        <v>-1.8452599208460985E-2</v>
      </c>
      <c r="O58" s="9">
        <v>1.8446135935695926E-2</v>
      </c>
      <c r="P58" s="24">
        <v>-1.0003503862699201</v>
      </c>
      <c r="R58" s="26"/>
    </row>
    <row r="59" spans="1:18" x14ac:dyDescent="0.25">
      <c r="A59">
        <f t="shared" si="2"/>
        <v>57</v>
      </c>
      <c r="B59" s="2" t="s">
        <v>97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88.75219683655537</v>
      </c>
      <c r="J59" s="2">
        <v>0</v>
      </c>
      <c r="K59" s="2">
        <v>0</v>
      </c>
      <c r="L59" s="2">
        <v>0</v>
      </c>
      <c r="M59" s="11">
        <f t="shared" si="3"/>
        <v>88.75219683655537</v>
      </c>
      <c r="N59" s="8">
        <f t="shared" si="4"/>
        <v>-0.11247803163444625</v>
      </c>
      <c r="O59" s="9">
        <v>0.23545402794513037</v>
      </c>
      <c r="P59" s="24">
        <v>-0.47770697582059568</v>
      </c>
      <c r="R59" s="26"/>
    </row>
    <row r="60" spans="1:18" x14ac:dyDescent="0.25">
      <c r="A60">
        <f t="shared" si="2"/>
        <v>58</v>
      </c>
      <c r="B60" s="2" t="s">
        <v>98</v>
      </c>
      <c r="C60" s="2">
        <v>0</v>
      </c>
      <c r="D60" s="2">
        <v>0</v>
      </c>
      <c r="E60" s="2">
        <v>27.589158644892841</v>
      </c>
      <c r="F60" s="2">
        <v>18.392772429928563</v>
      </c>
      <c r="G60" s="2">
        <v>9.1963862149642814</v>
      </c>
      <c r="H60" s="2">
        <v>18.392772429928563</v>
      </c>
      <c r="I60" s="2">
        <v>0</v>
      </c>
      <c r="J60" s="2">
        <v>0</v>
      </c>
      <c r="K60" s="2">
        <v>0</v>
      </c>
      <c r="L60" s="2">
        <v>18.392772429928563</v>
      </c>
      <c r="M60" s="11">
        <f t="shared" si="3"/>
        <v>91.963862149642807</v>
      </c>
      <c r="N60" s="8">
        <f t="shared" si="4"/>
        <v>-8.0361378503571945E-2</v>
      </c>
      <c r="O60" s="9">
        <v>7.4873758792197265E-2</v>
      </c>
      <c r="P60" s="24">
        <v>-1.0732916284676568</v>
      </c>
      <c r="R60" s="26"/>
    </row>
    <row r="61" spans="1:18" x14ac:dyDescent="0.25">
      <c r="A61">
        <f t="shared" si="2"/>
        <v>59</v>
      </c>
      <c r="B61" s="2" t="s">
        <v>99</v>
      </c>
      <c r="C61" s="2">
        <v>10.05428744427611</v>
      </c>
      <c r="D61" s="2">
        <v>0</v>
      </c>
      <c r="E61" s="2">
        <v>0</v>
      </c>
      <c r="F61" s="2">
        <v>0</v>
      </c>
      <c r="G61" s="2">
        <v>28.20517259527811</v>
      </c>
      <c r="H61" s="2">
        <v>0</v>
      </c>
      <c r="I61" s="2">
        <v>39.938488576449913</v>
      </c>
      <c r="J61" s="2">
        <v>0</v>
      </c>
      <c r="K61" s="2">
        <v>0</v>
      </c>
      <c r="L61" s="2">
        <v>12.343856238881866</v>
      </c>
      <c r="M61" s="11">
        <f t="shared" si="3"/>
        <v>90.54180485488601</v>
      </c>
      <c r="N61" s="8">
        <f t="shared" si="4"/>
        <v>-9.4581951451139901E-2</v>
      </c>
      <c r="O61" s="9">
        <v>0.14991402251863123</v>
      </c>
      <c r="P61" s="24">
        <v>-0.63090796886185418</v>
      </c>
      <c r="R61" s="26"/>
    </row>
    <row r="62" spans="1:18" x14ac:dyDescent="0.25">
      <c r="A62">
        <f t="shared" si="2"/>
        <v>60</v>
      </c>
      <c r="B62" s="2" t="s">
        <v>100</v>
      </c>
      <c r="C62" s="2">
        <v>0</v>
      </c>
      <c r="D62" s="2">
        <v>0</v>
      </c>
      <c r="E62" s="2">
        <v>0</v>
      </c>
      <c r="F62" s="2">
        <v>18.483358465121569</v>
      </c>
      <c r="G62" s="2">
        <v>0</v>
      </c>
      <c r="H62" s="2">
        <v>18.088138061037412</v>
      </c>
      <c r="I62" s="2">
        <v>0</v>
      </c>
      <c r="J62" s="2">
        <v>35.99694404846295</v>
      </c>
      <c r="K62" s="2">
        <v>0</v>
      </c>
      <c r="L62" s="2">
        <v>16.494124643009947</v>
      </c>
      <c r="M62" s="11">
        <f t="shared" si="3"/>
        <v>89.062565217631885</v>
      </c>
      <c r="N62" s="8">
        <f t="shared" si="4"/>
        <v>-0.10937434782368116</v>
      </c>
      <c r="O62" s="9">
        <v>0.13524123198527624</v>
      </c>
      <c r="P62" s="24">
        <v>-0.8087352223735198</v>
      </c>
      <c r="R62" s="26"/>
    </row>
    <row r="63" spans="1:18" x14ac:dyDescent="0.25">
      <c r="A63">
        <f t="shared" si="2"/>
        <v>61</v>
      </c>
      <c r="B63" s="2" t="s">
        <v>19</v>
      </c>
      <c r="C63" s="2">
        <v>0</v>
      </c>
      <c r="D63" s="2">
        <v>99.496152722495538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11">
        <f t="shared" si="3"/>
        <v>99.496152722495538</v>
      </c>
      <c r="N63" s="8">
        <f t="shared" si="4"/>
        <v>-5.0384727750446556E-3</v>
      </c>
      <c r="O63" s="9">
        <v>2.7004871599805597E-2</v>
      </c>
      <c r="P63" s="24">
        <v>-0.18657643886301339</v>
      </c>
      <c r="R63" s="26"/>
    </row>
    <row r="64" spans="1:18" x14ac:dyDescent="0.25">
      <c r="A64">
        <f t="shared" si="2"/>
        <v>62</v>
      </c>
      <c r="B64" s="2" t="s">
        <v>101</v>
      </c>
      <c r="C64" s="2">
        <v>0</v>
      </c>
      <c r="D64" s="2">
        <v>0</v>
      </c>
      <c r="E64" s="2">
        <v>0</v>
      </c>
      <c r="F64" s="2">
        <v>18.582459002167891</v>
      </c>
      <c r="G64" s="2">
        <v>0</v>
      </c>
      <c r="H64" s="2">
        <v>18.185079782319132</v>
      </c>
      <c r="I64" s="2">
        <v>0</v>
      </c>
      <c r="J64" s="2">
        <v>54.500216910609758</v>
      </c>
      <c r="K64" s="2">
        <v>0</v>
      </c>
      <c r="L64" s="2">
        <v>0</v>
      </c>
      <c r="M64" s="11">
        <f t="shared" si="3"/>
        <v>91.267755695096781</v>
      </c>
      <c r="N64" s="8">
        <f t="shared" si="4"/>
        <v>-8.7322443049032139E-2</v>
      </c>
      <c r="O64" s="9">
        <v>0.13337841039417769</v>
      </c>
      <c r="P64" s="24">
        <v>-0.6546969842492889</v>
      </c>
      <c r="R64" s="26"/>
    </row>
    <row r="65" spans="1:18" x14ac:dyDescent="0.25">
      <c r="A65">
        <f t="shared" si="2"/>
        <v>63</v>
      </c>
      <c r="B65" s="2" t="s">
        <v>34</v>
      </c>
      <c r="C65" s="2">
        <v>0</v>
      </c>
      <c r="D65" s="2">
        <v>0</v>
      </c>
      <c r="E65" s="2">
        <v>0</v>
      </c>
      <c r="F65" s="2">
        <v>45.943179918575076</v>
      </c>
      <c r="G65" s="2">
        <v>0</v>
      </c>
      <c r="H65" s="2">
        <v>0</v>
      </c>
      <c r="I65" s="2">
        <v>0</v>
      </c>
      <c r="J65" s="2">
        <v>45.943179918575076</v>
      </c>
      <c r="K65" s="2">
        <v>0</v>
      </c>
      <c r="L65" s="2">
        <v>0</v>
      </c>
      <c r="M65" s="11">
        <f t="shared" si="3"/>
        <v>91.886359837150152</v>
      </c>
      <c r="N65" s="8">
        <f t="shared" si="4"/>
        <v>-8.1136401628498445E-2</v>
      </c>
      <c r="O65" s="9">
        <v>0.12520707526286151</v>
      </c>
      <c r="P65" s="24">
        <v>-0.64801770553428817</v>
      </c>
      <c r="R65" s="26"/>
    </row>
    <row r="66" spans="1:18" x14ac:dyDescent="0.25">
      <c r="A66">
        <f t="shared" si="2"/>
        <v>64</v>
      </c>
      <c r="B66" s="2" t="s">
        <v>39</v>
      </c>
      <c r="C66" s="2">
        <v>0</v>
      </c>
      <c r="D66" s="2">
        <v>0</v>
      </c>
      <c r="E66" s="2">
        <v>0</v>
      </c>
      <c r="F66" s="2">
        <v>64.278835499030848</v>
      </c>
      <c r="G66" s="2">
        <v>9.1826907855758346</v>
      </c>
      <c r="H66" s="2">
        <v>0</v>
      </c>
      <c r="I66" s="2">
        <v>0</v>
      </c>
      <c r="J66" s="2">
        <v>9.1826907855758346</v>
      </c>
      <c r="K66" s="2">
        <v>0</v>
      </c>
      <c r="L66" s="2">
        <v>9.1826907855758346</v>
      </c>
      <c r="M66" s="11">
        <f t="shared" si="3"/>
        <v>91.826907855758336</v>
      </c>
      <c r="N66" s="8">
        <f t="shared" si="4"/>
        <v>-8.1730921442416671E-2</v>
      </c>
      <c r="O66" s="9">
        <v>9.2406381429031237E-2</v>
      </c>
      <c r="P66" s="24">
        <v>-0.88447269743146884</v>
      </c>
      <c r="R66" s="26"/>
    </row>
    <row r="67" spans="1:18" x14ac:dyDescent="0.25">
      <c r="A67">
        <f t="shared" si="2"/>
        <v>65</v>
      </c>
      <c r="B67" s="2" t="s">
        <v>102</v>
      </c>
      <c r="C67" s="2">
        <v>0</v>
      </c>
      <c r="D67" s="2">
        <v>0</v>
      </c>
      <c r="E67" s="2">
        <v>0</v>
      </c>
      <c r="F67" s="2">
        <v>0</v>
      </c>
      <c r="G67" s="2">
        <v>23.504310496065084</v>
      </c>
      <c r="H67" s="2">
        <v>0</v>
      </c>
      <c r="I67" s="2">
        <v>22.188049209138843</v>
      </c>
      <c r="J67" s="2">
        <v>22.708423712754065</v>
      </c>
      <c r="K67" s="2">
        <v>0</v>
      </c>
      <c r="L67" s="2">
        <v>20.573093731469786</v>
      </c>
      <c r="M67" s="11">
        <f t="shared" ref="M67:M98" si="5">SUM(C67:L67)</f>
        <v>88.973877149427778</v>
      </c>
      <c r="N67" s="8">
        <f t="shared" ref="N67:N98" si="6">M67/100-1</f>
        <v>-0.11026122850572218</v>
      </c>
      <c r="O67" s="9">
        <v>0.12035393168292043</v>
      </c>
      <c r="P67" s="24">
        <v>-0.91614147509706556</v>
      </c>
      <c r="R67" s="26"/>
    </row>
    <row r="68" spans="1:18" x14ac:dyDescent="0.25">
      <c r="A68">
        <f t="shared" si="2"/>
        <v>66</v>
      </c>
      <c r="B68" s="2" t="s">
        <v>3</v>
      </c>
      <c r="C68" s="2">
        <v>9.2034409642101451</v>
      </c>
      <c r="D68" s="2">
        <v>0</v>
      </c>
      <c r="E68" s="2">
        <v>0</v>
      </c>
      <c r="F68" s="2">
        <v>46.017204821050726</v>
      </c>
      <c r="G68" s="2">
        <v>0</v>
      </c>
      <c r="H68" s="2">
        <v>9.2034409642101451</v>
      </c>
      <c r="I68" s="2">
        <v>4.6017204821050726</v>
      </c>
      <c r="J68" s="2">
        <v>9.2034409642101451</v>
      </c>
      <c r="K68" s="2">
        <v>4.6017204821050726</v>
      </c>
      <c r="L68" s="2">
        <v>9.2034409642101451</v>
      </c>
      <c r="M68" s="11">
        <f t="shared" si="5"/>
        <v>92.034409642101465</v>
      </c>
      <c r="N68" s="8">
        <f t="shared" si="6"/>
        <v>-7.9655903578985332E-2</v>
      </c>
      <c r="O68" s="9">
        <v>9.3656921785510286E-2</v>
      </c>
      <c r="P68" s="24">
        <v>-0.85050738440251672</v>
      </c>
      <c r="R68" s="26"/>
    </row>
    <row r="69" spans="1:18" x14ac:dyDescent="0.25">
      <c r="A69">
        <f t="shared" ref="A69:A100" si="7">A68+1</f>
        <v>67</v>
      </c>
      <c r="B69" s="2" t="s">
        <v>6</v>
      </c>
      <c r="C69" s="2">
        <v>0</v>
      </c>
      <c r="D69" s="2">
        <v>0</v>
      </c>
      <c r="E69" s="2">
        <v>0</v>
      </c>
      <c r="F69" s="2">
        <v>55.747377006503676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32.916949970351645</v>
      </c>
      <c r="M69" s="11">
        <f t="shared" si="5"/>
        <v>88.664326976855321</v>
      </c>
      <c r="N69" s="8">
        <f t="shared" si="6"/>
        <v>-0.11335673023144677</v>
      </c>
      <c r="O69" s="9">
        <v>0.11763090954843707</v>
      </c>
      <c r="P69" s="24">
        <v>-0.96366448807207161</v>
      </c>
      <c r="R69" s="26"/>
    </row>
    <row r="70" spans="1:18" x14ac:dyDescent="0.25">
      <c r="A70">
        <f t="shared" si="7"/>
        <v>68</v>
      </c>
      <c r="B70" s="2" t="s">
        <v>14</v>
      </c>
      <c r="C70" s="2">
        <v>0</v>
      </c>
      <c r="D70" s="2">
        <v>0</v>
      </c>
      <c r="E70" s="2">
        <v>4.8858347148368688</v>
      </c>
      <c r="F70" s="2">
        <v>46.456147505419715</v>
      </c>
      <c r="G70" s="2">
        <v>0</v>
      </c>
      <c r="H70" s="2">
        <v>0</v>
      </c>
      <c r="I70" s="2">
        <v>0</v>
      </c>
      <c r="J70" s="2">
        <v>13.62505422765244</v>
      </c>
      <c r="K70" s="2">
        <v>18.467656053482752</v>
      </c>
      <c r="L70" s="2">
        <v>8.2292374925879113</v>
      </c>
      <c r="M70" s="11">
        <f t="shared" si="5"/>
        <v>91.663929993979693</v>
      </c>
      <c r="N70" s="8">
        <f t="shared" si="6"/>
        <v>-8.3360700060203019E-2</v>
      </c>
      <c r="O70" s="9">
        <v>0.10173199682481882</v>
      </c>
      <c r="P70" s="24">
        <v>-0.81941476292605431</v>
      </c>
      <c r="R70" s="26"/>
    </row>
    <row r="71" spans="1:18" x14ac:dyDescent="0.25">
      <c r="A71">
        <f t="shared" si="7"/>
        <v>69</v>
      </c>
      <c r="B71" s="14" t="s">
        <v>13</v>
      </c>
      <c r="C71" s="2">
        <v>0</v>
      </c>
      <c r="D71" s="2">
        <v>99.496152722495538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11">
        <f t="shared" si="5"/>
        <v>99.496152722495538</v>
      </c>
      <c r="N71" s="8">
        <f t="shared" si="6"/>
        <v>-5.0384727750446556E-3</v>
      </c>
      <c r="O71" s="9">
        <v>2.7004871599805597E-2</v>
      </c>
      <c r="P71" s="24">
        <v>-0.18657643886301339</v>
      </c>
      <c r="R71" s="26"/>
    </row>
    <row r="72" spans="1:18" x14ac:dyDescent="0.25">
      <c r="A72">
        <f t="shared" si="7"/>
        <v>70</v>
      </c>
      <c r="B72" s="2" t="s">
        <v>103</v>
      </c>
      <c r="C72" s="2">
        <v>0</v>
      </c>
      <c r="D72" s="2">
        <v>0</v>
      </c>
      <c r="E72" s="2">
        <v>0</v>
      </c>
      <c r="F72" s="2">
        <v>92.912295010839429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11">
        <f t="shared" si="5"/>
        <v>92.912295010839429</v>
      </c>
      <c r="N72" s="8">
        <f t="shared" si="6"/>
        <v>-7.0877049891605703E-2</v>
      </c>
      <c r="O72" s="9">
        <v>0.10623726979430827</v>
      </c>
      <c r="P72" s="24">
        <v>-0.66715805130190642</v>
      </c>
      <c r="R72" s="26"/>
    </row>
    <row r="73" spans="1:18" x14ac:dyDescent="0.25">
      <c r="A73">
        <f t="shared" si="7"/>
        <v>71</v>
      </c>
      <c r="B73" s="2" t="s">
        <v>104</v>
      </c>
      <c r="C73" s="2">
        <v>0</v>
      </c>
      <c r="D73" s="2">
        <v>0</v>
      </c>
      <c r="E73" s="2">
        <v>0</v>
      </c>
      <c r="F73" s="2">
        <v>26.693730815180963</v>
      </c>
      <c r="G73" s="2">
        <v>0</v>
      </c>
      <c r="H73" s="2">
        <v>8.8979102717269889</v>
      </c>
      <c r="I73" s="2">
        <v>8.8979102717269889</v>
      </c>
      <c r="J73" s="2">
        <v>8.8979102717269889</v>
      </c>
      <c r="K73" s="2">
        <v>8.8979102717269889</v>
      </c>
      <c r="L73" s="2">
        <v>26.693730815180963</v>
      </c>
      <c r="M73" s="11">
        <f t="shared" si="5"/>
        <v>88.979102717269882</v>
      </c>
      <c r="N73" s="8">
        <f t="shared" si="6"/>
        <v>-0.11020897282730113</v>
      </c>
      <c r="O73" s="9">
        <v>0.11201133466830414</v>
      </c>
      <c r="P73" s="24">
        <v>-0.98390911199888575</v>
      </c>
      <c r="R73" s="26"/>
    </row>
    <row r="74" spans="1:18" x14ac:dyDescent="0.25">
      <c r="A74">
        <f t="shared" si="7"/>
        <v>72</v>
      </c>
      <c r="B74" s="2" t="s">
        <v>105</v>
      </c>
      <c r="C74" s="2">
        <v>0</v>
      </c>
      <c r="D74" s="2">
        <v>0</v>
      </c>
      <c r="E74" s="2">
        <v>0</v>
      </c>
      <c r="F74" s="2">
        <v>65.038606507587616</v>
      </c>
      <c r="G74" s="2">
        <v>18.803448396852072</v>
      </c>
      <c r="H74" s="2">
        <v>0</v>
      </c>
      <c r="I74" s="2">
        <v>0</v>
      </c>
      <c r="J74" s="2">
        <v>0</v>
      </c>
      <c r="K74" s="2">
        <v>9.2338280267413761</v>
      </c>
      <c r="L74" s="2">
        <v>0</v>
      </c>
      <c r="M74" s="11">
        <f t="shared" si="5"/>
        <v>93.07588293118107</v>
      </c>
      <c r="N74" s="8">
        <f t="shared" si="6"/>
        <v>-6.9241170688189246E-2</v>
      </c>
      <c r="O74" s="9">
        <v>6.9332247671895872E-2</v>
      </c>
      <c r="P74" s="24">
        <v>-0.99868636908848807</v>
      </c>
      <c r="R74" s="26"/>
    </row>
    <row r="75" spans="1:18" x14ac:dyDescent="0.25">
      <c r="A75">
        <f t="shared" si="7"/>
        <v>73</v>
      </c>
      <c r="B75" s="2" t="s">
        <v>22</v>
      </c>
      <c r="C75" s="2">
        <v>0</v>
      </c>
      <c r="D75" s="2">
        <v>0</v>
      </c>
      <c r="E75" s="2">
        <v>0</v>
      </c>
      <c r="F75" s="2">
        <v>0</v>
      </c>
      <c r="G75" s="2">
        <v>99.200280725200471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11">
        <f t="shared" si="5"/>
        <v>99.200280725200471</v>
      </c>
      <c r="N75" s="8">
        <f t="shared" si="6"/>
        <v>-7.9971927479952631E-3</v>
      </c>
      <c r="O75" s="9">
        <v>0.16857450378611699</v>
      </c>
      <c r="P75" s="24">
        <v>-4.7440108488422471E-2</v>
      </c>
      <c r="R75" s="26"/>
    </row>
    <row r="76" spans="1:18" x14ac:dyDescent="0.25">
      <c r="A76">
        <f t="shared" si="7"/>
        <v>74</v>
      </c>
      <c r="B76" s="2" t="s">
        <v>31</v>
      </c>
      <c r="C76" s="2">
        <v>0</v>
      </c>
      <c r="D76" s="2">
        <v>0</v>
      </c>
      <c r="E76" s="2">
        <v>0</v>
      </c>
      <c r="F76" s="2">
        <v>46.456147505419715</v>
      </c>
      <c r="G76" s="2">
        <v>0</v>
      </c>
      <c r="H76" s="2">
        <v>0</v>
      </c>
      <c r="I76" s="2">
        <v>0</v>
      </c>
      <c r="J76" s="2">
        <v>27.250108455304879</v>
      </c>
      <c r="K76" s="2">
        <v>9.2338280267413761</v>
      </c>
      <c r="L76" s="2">
        <v>8.2292374925879113</v>
      </c>
      <c r="M76" s="11">
        <f t="shared" si="5"/>
        <v>91.169321480053881</v>
      </c>
      <c r="N76" s="8">
        <f t="shared" si="6"/>
        <v>-8.8306785199461224E-2</v>
      </c>
      <c r="O76" s="9">
        <v>0.11436168151329351</v>
      </c>
      <c r="P76" s="24">
        <v>-0.77217109814178564</v>
      </c>
      <c r="R76" s="26"/>
    </row>
    <row r="77" spans="1:18" x14ac:dyDescent="0.25">
      <c r="A77">
        <f t="shared" si="7"/>
        <v>75</v>
      </c>
      <c r="B77" s="2" t="s">
        <v>106</v>
      </c>
      <c r="C77" s="2">
        <v>0</v>
      </c>
      <c r="D77" s="2">
        <v>0</v>
      </c>
      <c r="E77" s="2">
        <v>0</v>
      </c>
      <c r="F77" s="2">
        <v>37.164918004335782</v>
      </c>
      <c r="G77" s="2">
        <v>9.4017241984260362</v>
      </c>
      <c r="H77" s="2">
        <v>0</v>
      </c>
      <c r="I77" s="2">
        <v>0</v>
      </c>
      <c r="J77" s="2">
        <v>9.0833694851016258</v>
      </c>
      <c r="K77" s="2">
        <v>36.935312106965505</v>
      </c>
      <c r="L77" s="2">
        <v>0</v>
      </c>
      <c r="M77" s="11">
        <f t="shared" si="5"/>
        <v>92.585323794828952</v>
      </c>
      <c r="N77" s="8">
        <f t="shared" si="6"/>
        <v>-7.4146762051710446E-2</v>
      </c>
      <c r="O77" s="9">
        <v>8.7139371193953721E-2</v>
      </c>
      <c r="P77" s="24">
        <v>-0.85089852079234674</v>
      </c>
      <c r="R77" s="26"/>
    </row>
    <row r="78" spans="1:18" x14ac:dyDescent="0.25">
      <c r="A78">
        <f t="shared" si="7"/>
        <v>76</v>
      </c>
      <c r="B78" s="2" t="s">
        <v>107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82.292374925879145</v>
      </c>
      <c r="M78" s="11">
        <f t="shared" si="5"/>
        <v>82.292374925879145</v>
      </c>
      <c r="N78" s="8">
        <f t="shared" si="6"/>
        <v>-0.17707625074120859</v>
      </c>
      <c r="O78" s="9">
        <v>0.18763826324381463</v>
      </c>
      <c r="P78" s="24">
        <v>-0.9437107745509139</v>
      </c>
      <c r="R78" s="26"/>
    </row>
    <row r="79" spans="1:18" x14ac:dyDescent="0.25">
      <c r="A79">
        <f t="shared" si="7"/>
        <v>77</v>
      </c>
      <c r="B79" s="2" t="s">
        <v>4</v>
      </c>
      <c r="C79" s="2">
        <v>0</v>
      </c>
      <c r="D79" s="2">
        <v>0</v>
      </c>
      <c r="E79" s="2">
        <v>0</v>
      </c>
      <c r="F79" s="2">
        <v>0</v>
      </c>
      <c r="G79" s="2">
        <v>37.606896793704145</v>
      </c>
      <c r="H79" s="2">
        <v>0</v>
      </c>
      <c r="I79" s="2">
        <v>53.251318101933201</v>
      </c>
      <c r="J79" s="2">
        <v>0</v>
      </c>
      <c r="K79" s="2">
        <v>0</v>
      </c>
      <c r="L79" s="2">
        <v>0</v>
      </c>
      <c r="M79" s="11">
        <f t="shared" si="5"/>
        <v>90.858214895637346</v>
      </c>
      <c r="N79" s="8">
        <f t="shared" si="6"/>
        <v>-9.1417851043626541E-2</v>
      </c>
      <c r="O79" s="9">
        <v>0.17865951496762125</v>
      </c>
      <c r="P79" s="24">
        <v>-0.51168755865140592</v>
      </c>
      <c r="R79" s="26"/>
    </row>
    <row r="80" spans="1:18" x14ac:dyDescent="0.25">
      <c r="A80">
        <f t="shared" si="7"/>
        <v>78</v>
      </c>
      <c r="B80" s="2" t="s">
        <v>108</v>
      </c>
      <c r="C80" s="2">
        <v>0</v>
      </c>
      <c r="D80" s="2">
        <v>0</v>
      </c>
      <c r="E80" s="2">
        <v>0</v>
      </c>
      <c r="F80" s="2">
        <v>65.038606507587616</v>
      </c>
      <c r="G80" s="2">
        <v>9.4017241984260362</v>
      </c>
      <c r="H80" s="2">
        <v>0</v>
      </c>
      <c r="I80" s="2">
        <v>8.8752196836555353</v>
      </c>
      <c r="J80" s="2">
        <v>0</v>
      </c>
      <c r="K80" s="2">
        <v>9.2338280267413761</v>
      </c>
      <c r="L80" s="2">
        <v>0</v>
      </c>
      <c r="M80" s="11">
        <f t="shared" si="5"/>
        <v>92.549378416410562</v>
      </c>
      <c r="N80" s="8">
        <f t="shared" si="6"/>
        <v>-7.450621583589434E-2</v>
      </c>
      <c r="O80" s="9">
        <v>7.2817050316865195E-2</v>
      </c>
      <c r="P80" s="24">
        <v>-1.0231973900573932</v>
      </c>
      <c r="R80" s="26"/>
    </row>
    <row r="81" spans="1:18" x14ac:dyDescent="0.25">
      <c r="A81">
        <f t="shared" si="7"/>
        <v>79</v>
      </c>
      <c r="B81" s="2" t="s">
        <v>40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35.500878734622141</v>
      </c>
      <c r="J81" s="2">
        <v>9.0833694851016258</v>
      </c>
      <c r="K81" s="2">
        <v>18.467656053482752</v>
      </c>
      <c r="L81" s="2">
        <v>24.687712477763732</v>
      </c>
      <c r="M81" s="11">
        <f t="shared" si="5"/>
        <v>87.739616750970242</v>
      </c>
      <c r="N81" s="8">
        <f t="shared" si="6"/>
        <v>-0.1226038324902976</v>
      </c>
      <c r="O81" s="9">
        <v>0.13303645672787129</v>
      </c>
      <c r="P81" s="24">
        <v>-0.92158071182763046</v>
      </c>
      <c r="R81" s="26"/>
    </row>
    <row r="82" spans="1:18" x14ac:dyDescent="0.25">
      <c r="A82">
        <f t="shared" si="7"/>
        <v>80</v>
      </c>
      <c r="B82" s="2" t="s">
        <v>41</v>
      </c>
      <c r="C82" s="2">
        <v>0</v>
      </c>
      <c r="D82" s="2">
        <v>0</v>
      </c>
      <c r="E82" s="2">
        <v>0</v>
      </c>
      <c r="F82" s="2">
        <v>27.873688503251838</v>
      </c>
      <c r="G82" s="2">
        <v>9.4017241984260362</v>
      </c>
      <c r="H82" s="2">
        <v>0</v>
      </c>
      <c r="I82" s="2">
        <v>0</v>
      </c>
      <c r="J82" s="2">
        <v>27.250108455304879</v>
      </c>
      <c r="K82" s="2">
        <v>27.701484080224137</v>
      </c>
      <c r="L82" s="2">
        <v>0</v>
      </c>
      <c r="M82" s="11">
        <f t="shared" si="5"/>
        <v>92.227005237206882</v>
      </c>
      <c r="N82" s="8">
        <f t="shared" si="6"/>
        <v>-7.7729947627931173E-2</v>
      </c>
      <c r="O82" s="9">
        <v>9.3264234962964668E-2</v>
      </c>
      <c r="P82" s="24">
        <v>-0.83343789458839823</v>
      </c>
      <c r="R82" s="26"/>
    </row>
    <row r="83" spans="1:18" x14ac:dyDescent="0.25">
      <c r="A83">
        <f t="shared" si="7"/>
        <v>81</v>
      </c>
      <c r="B83" s="2" t="s">
        <v>109</v>
      </c>
      <c r="C83" s="2">
        <v>0</v>
      </c>
      <c r="D83" s="2">
        <v>47.771087205996608</v>
      </c>
      <c r="E83" s="2">
        <v>0</v>
      </c>
      <c r="F83" s="2">
        <v>28.662652323597964</v>
      </c>
      <c r="G83" s="2">
        <v>0</v>
      </c>
      <c r="H83" s="2">
        <v>0</v>
      </c>
      <c r="I83" s="2">
        <v>19.108434882398644</v>
      </c>
      <c r="J83" s="2">
        <v>0</v>
      </c>
      <c r="K83" s="2">
        <v>0</v>
      </c>
      <c r="L83" s="2">
        <v>0</v>
      </c>
      <c r="M83" s="11">
        <f t="shared" si="5"/>
        <v>95.542174411993216</v>
      </c>
      <c r="N83" s="8">
        <f t="shared" si="6"/>
        <v>-4.4578255880067807E-2</v>
      </c>
      <c r="O83" s="9">
        <v>4.2021723528238616E-2</v>
      </c>
      <c r="P83" s="24">
        <v>-1.0608383506714378</v>
      </c>
      <c r="R83" s="26"/>
    </row>
    <row r="84" spans="1:18" x14ac:dyDescent="0.25">
      <c r="A84">
        <f t="shared" si="7"/>
        <v>82</v>
      </c>
      <c r="B84" s="2" t="s">
        <v>110</v>
      </c>
      <c r="C84" s="2">
        <v>0</v>
      </c>
      <c r="D84" s="2">
        <v>0</v>
      </c>
      <c r="E84" s="2">
        <v>0</v>
      </c>
      <c r="F84" s="2">
        <v>92.912295010839429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11">
        <f t="shared" si="5"/>
        <v>92.912295010839429</v>
      </c>
      <c r="N84" s="8">
        <f t="shared" si="6"/>
        <v>-7.0877049891605703E-2</v>
      </c>
      <c r="O84" s="9">
        <v>0.10623726979430827</v>
      </c>
      <c r="P84" s="24">
        <v>-0.66715805130190642</v>
      </c>
      <c r="R84" s="26"/>
    </row>
    <row r="85" spans="1:18" x14ac:dyDescent="0.25">
      <c r="A85">
        <f t="shared" si="7"/>
        <v>83</v>
      </c>
      <c r="B85" s="2" t="s">
        <v>24</v>
      </c>
      <c r="C85" s="2">
        <v>20.108574888552219</v>
      </c>
      <c r="D85" s="2">
        <v>79.596922177996404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11">
        <f t="shared" si="5"/>
        <v>99.705497066548617</v>
      </c>
      <c r="N85" s="8">
        <f t="shared" si="6"/>
        <v>-2.9450293345137935E-3</v>
      </c>
      <c r="O85" s="9">
        <v>2.1514398471173927E-2</v>
      </c>
      <c r="P85" s="24">
        <v>-0.13688643623755933</v>
      </c>
      <c r="R85" s="26"/>
    </row>
    <row r="86" spans="1:18" x14ac:dyDescent="0.25">
      <c r="A86">
        <f t="shared" si="7"/>
        <v>84</v>
      </c>
      <c r="B86" s="6" t="s">
        <v>111</v>
      </c>
      <c r="C86" s="2">
        <v>0</v>
      </c>
      <c r="D86" s="2">
        <v>0</v>
      </c>
      <c r="E86" s="2">
        <v>0</v>
      </c>
      <c r="F86" s="2">
        <v>0</v>
      </c>
      <c r="G86" s="2">
        <v>94.017241984260309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11">
        <f t="shared" si="5"/>
        <v>94.017241984260309</v>
      </c>
      <c r="N86" s="8">
        <f t="shared" si="6"/>
        <v>-5.9827580157396865E-2</v>
      </c>
      <c r="O86" s="9">
        <v>0.11980717722689098</v>
      </c>
      <c r="P86" s="24">
        <v>-0.49936557677254445</v>
      </c>
      <c r="R86" s="26"/>
    </row>
    <row r="87" spans="1:18" x14ac:dyDescent="0.25">
      <c r="A87">
        <f t="shared" si="7"/>
        <v>85</v>
      </c>
      <c r="B87" s="2" t="s">
        <v>2</v>
      </c>
      <c r="C87" s="2">
        <v>0</v>
      </c>
      <c r="D87" s="2">
        <v>0</v>
      </c>
      <c r="E87" s="2">
        <v>0</v>
      </c>
      <c r="F87" s="2">
        <v>27.449746995634083</v>
      </c>
      <c r="G87" s="2">
        <v>0</v>
      </c>
      <c r="H87" s="2">
        <v>32.024704828239763</v>
      </c>
      <c r="I87" s="2">
        <v>0</v>
      </c>
      <c r="J87" s="2">
        <v>32.024704828239763</v>
      </c>
      <c r="K87" s="2">
        <v>0</v>
      </c>
      <c r="L87" s="2">
        <v>0</v>
      </c>
      <c r="M87" s="11">
        <f t="shared" si="5"/>
        <v>91.499156652113612</v>
      </c>
      <c r="N87" s="8">
        <f t="shared" si="6"/>
        <v>-8.5008433478863887E-2</v>
      </c>
      <c r="O87" s="9">
        <v>0.12488293974516437</v>
      </c>
      <c r="P87" s="24">
        <v>-0.68070493577691038</v>
      </c>
      <c r="R87" s="26"/>
    </row>
    <row r="88" spans="1:18" x14ac:dyDescent="0.25">
      <c r="A88">
        <f t="shared" si="7"/>
        <v>86</v>
      </c>
      <c r="B88" s="17" t="s">
        <v>112</v>
      </c>
      <c r="C88" s="2">
        <v>1.0054287444276102</v>
      </c>
      <c r="D88" s="2">
        <v>0.99496152722495523</v>
      </c>
      <c r="E88" s="2">
        <v>0.97716694296737372</v>
      </c>
      <c r="F88" s="2">
        <v>0.92912295010839474</v>
      </c>
      <c r="G88" s="2">
        <v>0.94017241984260325</v>
      </c>
      <c r="H88" s="2">
        <v>0.90925398911595656</v>
      </c>
      <c r="I88" s="2">
        <v>0.88752196836555375</v>
      </c>
      <c r="J88" s="2">
        <v>0.90833694851016289</v>
      </c>
      <c r="K88" s="2">
        <v>84.027835043346542</v>
      </c>
      <c r="L88" s="2">
        <v>0.8229237492587913</v>
      </c>
      <c r="M88" s="11">
        <f t="shared" si="5"/>
        <v>92.402724283167942</v>
      </c>
      <c r="N88" s="8">
        <f t="shared" si="6"/>
        <v>-7.5972757168320637E-2</v>
      </c>
      <c r="O88" s="9">
        <v>0.11822299840505092</v>
      </c>
      <c r="P88" s="24">
        <v>-0.64262248626130747</v>
      </c>
      <c r="R88" s="26"/>
    </row>
    <row r="89" spans="1:18" x14ac:dyDescent="0.25">
      <c r="A89">
        <f t="shared" si="7"/>
        <v>87</v>
      </c>
      <c r="B89" s="2" t="s">
        <v>113</v>
      </c>
      <c r="C89" s="2">
        <v>0</v>
      </c>
      <c r="D89" s="2">
        <v>0</v>
      </c>
      <c r="E89" s="2">
        <v>0</v>
      </c>
      <c r="F89" s="2">
        <v>0</v>
      </c>
      <c r="G89" s="2">
        <v>4.4000069248633844</v>
      </c>
      <c r="H89" s="2">
        <v>38.188667542870178</v>
      </c>
      <c r="I89" s="2">
        <v>0</v>
      </c>
      <c r="J89" s="2">
        <v>18.166738970203252</v>
      </c>
      <c r="K89" s="2">
        <v>17.396532002380756</v>
      </c>
      <c r="L89" s="2">
        <v>11.915935889267296</v>
      </c>
      <c r="M89" s="11">
        <f t="shared" si="5"/>
        <v>90.06788132958485</v>
      </c>
      <c r="N89" s="8">
        <f t="shared" si="6"/>
        <v>-9.9321186704151465E-2</v>
      </c>
      <c r="O89" s="9">
        <v>0.11017248011493125</v>
      </c>
      <c r="P89" s="24">
        <v>-0.90150631628279687</v>
      </c>
      <c r="R89" s="26"/>
    </row>
    <row r="90" spans="1:18" x14ac:dyDescent="0.25">
      <c r="A90">
        <f t="shared" si="7"/>
        <v>88</v>
      </c>
      <c r="B90" s="2" t="s">
        <v>114</v>
      </c>
      <c r="C90" s="2">
        <v>19.888222796901871</v>
      </c>
      <c r="D90" s="2">
        <v>76.569657768072204</v>
      </c>
      <c r="E90" s="2">
        <v>0</v>
      </c>
      <c r="F90" s="2">
        <v>0.99441113984509355</v>
      </c>
      <c r="G90" s="2">
        <v>0</v>
      </c>
      <c r="H90" s="2">
        <v>0</v>
      </c>
      <c r="I90" s="2">
        <v>1.9888222796901871</v>
      </c>
      <c r="J90" s="2">
        <v>0</v>
      </c>
      <c r="K90" s="2">
        <v>0</v>
      </c>
      <c r="L90" s="2">
        <v>0</v>
      </c>
      <c r="M90" s="11">
        <f t="shared" si="5"/>
        <v>99.441113984509357</v>
      </c>
      <c r="N90" s="8">
        <f t="shared" si="6"/>
        <v>-5.5888601549064498E-3</v>
      </c>
      <c r="O90" s="9">
        <v>1.810854143706897E-2</v>
      </c>
      <c r="P90" s="24">
        <v>-0.30863116029134241</v>
      </c>
      <c r="R90" s="26"/>
    </row>
    <row r="91" spans="1:18" x14ac:dyDescent="0.25">
      <c r="A91">
        <f t="shared" si="7"/>
        <v>89</v>
      </c>
      <c r="B91" s="2" t="s">
        <v>115</v>
      </c>
      <c r="C91" s="2">
        <v>0</v>
      </c>
      <c r="D91" s="2">
        <v>0</v>
      </c>
      <c r="E91" s="2">
        <v>0</v>
      </c>
      <c r="F91" s="2">
        <v>92.912295010839486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11">
        <f t="shared" si="5"/>
        <v>92.912295010839486</v>
      </c>
      <c r="N91" s="8">
        <f t="shared" si="6"/>
        <v>-7.0877049891605148E-2</v>
      </c>
      <c r="O91" s="9">
        <v>0.10623726979430811</v>
      </c>
      <c r="P91" s="24">
        <v>-0.6671580513019032</v>
      </c>
      <c r="R91" s="26"/>
    </row>
    <row r="92" spans="1:18" x14ac:dyDescent="0.25">
      <c r="A92">
        <f t="shared" si="7"/>
        <v>90</v>
      </c>
      <c r="B92" s="2" t="s">
        <v>20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82.292374925879145</v>
      </c>
      <c r="M92" s="11">
        <f t="shared" si="5"/>
        <v>82.292374925879145</v>
      </c>
      <c r="N92" s="8">
        <f t="shared" si="6"/>
        <v>-0.17707625074120859</v>
      </c>
      <c r="O92" s="9">
        <v>0.18763826324381463</v>
      </c>
      <c r="P92" s="24">
        <v>-0.9437107745509139</v>
      </c>
      <c r="R92" s="26"/>
    </row>
    <row r="93" spans="1:18" x14ac:dyDescent="0.25">
      <c r="A93">
        <f t="shared" si="7"/>
        <v>91</v>
      </c>
      <c r="B93" s="2" t="s">
        <v>116</v>
      </c>
      <c r="C93" s="2">
        <v>0</v>
      </c>
      <c r="D93" s="2">
        <v>0</v>
      </c>
      <c r="E93" s="2">
        <v>39.086677718694951</v>
      </c>
      <c r="F93" s="2">
        <v>46.456147505419715</v>
      </c>
      <c r="G93" s="2">
        <v>0</v>
      </c>
      <c r="H93" s="2">
        <v>0</v>
      </c>
      <c r="I93" s="2">
        <v>8.8752196836555353</v>
      </c>
      <c r="J93" s="2">
        <v>0</v>
      </c>
      <c r="K93" s="2">
        <v>0</v>
      </c>
      <c r="L93" s="2">
        <v>0</v>
      </c>
      <c r="M93" s="11">
        <f t="shared" si="5"/>
        <v>94.418044907770195</v>
      </c>
      <c r="N93" s="8">
        <f t="shared" si="6"/>
        <v>-5.5819550922298067E-2</v>
      </c>
      <c r="O93" s="9">
        <v>5.8441496486926453E-2</v>
      </c>
      <c r="P93" s="24">
        <v>-0.95513555055498522</v>
      </c>
      <c r="R93" s="26"/>
    </row>
    <row r="94" spans="1:18" x14ac:dyDescent="0.25">
      <c r="A94">
        <f t="shared" si="7"/>
        <v>92</v>
      </c>
      <c r="B94" s="2" t="s">
        <v>117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88.75219683655537</v>
      </c>
      <c r="J94" s="2">
        <v>0</v>
      </c>
      <c r="K94" s="2">
        <v>0</v>
      </c>
      <c r="L94" s="2">
        <v>0</v>
      </c>
      <c r="M94" s="11">
        <f t="shared" si="5"/>
        <v>88.75219683655537</v>
      </c>
      <c r="N94" s="8">
        <f t="shared" si="6"/>
        <v>-0.11247803163444625</v>
      </c>
      <c r="O94" s="9">
        <v>0.23545402794513037</v>
      </c>
      <c r="P94" s="24">
        <v>-0.47770697582059568</v>
      </c>
      <c r="R94" s="26"/>
    </row>
    <row r="95" spans="1:18" x14ac:dyDescent="0.25">
      <c r="A95">
        <f t="shared" si="7"/>
        <v>93</v>
      </c>
      <c r="B95" s="2" t="s">
        <v>33</v>
      </c>
      <c r="C95" s="2">
        <v>19.94144621442204</v>
      </c>
      <c r="D95" s="2">
        <v>79.765784857688161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11">
        <f t="shared" si="5"/>
        <v>99.707231072110204</v>
      </c>
      <c r="N95" s="8">
        <f t="shared" si="6"/>
        <v>-2.9276892788979714E-3</v>
      </c>
      <c r="O95" s="9">
        <v>2.1578330059430779E-2</v>
      </c>
      <c r="P95" s="24">
        <v>-0.13567728692788902</v>
      </c>
      <c r="R95" s="26"/>
    </row>
    <row r="96" spans="1:18" x14ac:dyDescent="0.25">
      <c r="A96">
        <f t="shared" si="7"/>
        <v>94</v>
      </c>
      <c r="B96" s="2" t="s">
        <v>36</v>
      </c>
      <c r="C96" s="2">
        <v>18.973241654720393</v>
      </c>
      <c r="D96" s="2">
        <v>14.229931241040292</v>
      </c>
      <c r="E96" s="2">
        <v>9.4866208273601966</v>
      </c>
      <c r="F96" s="2">
        <v>14.229931241040292</v>
      </c>
      <c r="G96" s="2">
        <v>9.4866208273601966</v>
      </c>
      <c r="H96" s="2">
        <v>14.229931241040292</v>
      </c>
      <c r="I96" s="2">
        <v>9.4866208273601966</v>
      </c>
      <c r="J96" s="2">
        <v>0</v>
      </c>
      <c r="K96" s="2">
        <v>0</v>
      </c>
      <c r="L96" s="2">
        <v>4.7433104136800983</v>
      </c>
      <c r="M96" s="11">
        <f t="shared" si="5"/>
        <v>94.866208273601956</v>
      </c>
      <c r="N96" s="8">
        <f t="shared" si="6"/>
        <v>-5.1337917263980404E-2</v>
      </c>
      <c r="O96" s="9">
        <v>4.6831616208908793E-2</v>
      </c>
      <c r="P96" s="24">
        <v>-1.0962234793471504</v>
      </c>
      <c r="R96" s="26"/>
    </row>
    <row r="97" spans="1:18" x14ac:dyDescent="0.25">
      <c r="A97">
        <f t="shared" si="7"/>
        <v>95</v>
      </c>
      <c r="B97" s="2" t="s">
        <v>118</v>
      </c>
      <c r="C97" s="2">
        <v>0</v>
      </c>
      <c r="D97" s="2">
        <v>0</v>
      </c>
      <c r="E97" s="2">
        <v>4.5707015793707892</v>
      </c>
      <c r="F97" s="2">
        <v>0</v>
      </c>
      <c r="G97" s="2">
        <v>4.5707015793707892</v>
      </c>
      <c r="H97" s="2">
        <v>18.282806317483157</v>
      </c>
      <c r="I97" s="2">
        <v>0</v>
      </c>
      <c r="J97" s="2">
        <v>36.565612634966314</v>
      </c>
      <c r="K97" s="2">
        <v>22.853507896853944</v>
      </c>
      <c r="L97" s="2">
        <v>4.5707015793707892</v>
      </c>
      <c r="M97" s="11">
        <f t="shared" si="5"/>
        <v>91.414031587415778</v>
      </c>
      <c r="N97" s="8">
        <f t="shared" si="6"/>
        <v>-8.5859684125842217E-2</v>
      </c>
      <c r="O97" s="9">
        <v>0.10551651464193954</v>
      </c>
      <c r="P97" s="24">
        <v>-0.81370849309417637</v>
      </c>
      <c r="R97" s="26"/>
    </row>
    <row r="98" spans="1:18" x14ac:dyDescent="0.25">
      <c r="A98">
        <f t="shared" si="7"/>
        <v>96</v>
      </c>
      <c r="B98" s="2" t="s">
        <v>21</v>
      </c>
      <c r="C98" s="2">
        <v>0</v>
      </c>
      <c r="D98" s="2">
        <v>0</v>
      </c>
      <c r="E98" s="2">
        <v>0</v>
      </c>
      <c r="F98" s="2">
        <v>0</v>
      </c>
      <c r="G98" s="2">
        <v>9.4017241984260362</v>
      </c>
      <c r="H98" s="2">
        <v>0</v>
      </c>
      <c r="I98" s="2">
        <v>26.6256590509666</v>
      </c>
      <c r="J98" s="2">
        <v>0</v>
      </c>
      <c r="K98" s="2">
        <v>55.402968160448275</v>
      </c>
      <c r="L98" s="2">
        <v>0</v>
      </c>
      <c r="M98" s="11">
        <f t="shared" si="5"/>
        <v>91.43035140984091</v>
      </c>
      <c r="N98" s="8">
        <f t="shared" si="6"/>
        <v>-8.5696485901590957E-2</v>
      </c>
      <c r="O98" s="9">
        <v>5.3937672378160412E-2</v>
      </c>
      <c r="P98" s="24">
        <v>-1.5888057849580068</v>
      </c>
      <c r="R98" s="26"/>
    </row>
    <row r="99" spans="1:18" x14ac:dyDescent="0.25">
      <c r="A99">
        <f t="shared" si="7"/>
        <v>97</v>
      </c>
      <c r="B99" s="2" t="s">
        <v>17</v>
      </c>
      <c r="C99" s="2">
        <v>0</v>
      </c>
      <c r="D99" s="2">
        <v>0</v>
      </c>
      <c r="E99" s="2">
        <v>18.834966762069751</v>
      </c>
      <c r="F99" s="2">
        <v>47.087416905174379</v>
      </c>
      <c r="G99" s="2">
        <v>18.834966762069751</v>
      </c>
      <c r="H99" s="2">
        <v>0</v>
      </c>
      <c r="I99" s="2">
        <v>0</v>
      </c>
      <c r="J99" s="2">
        <v>0</v>
      </c>
      <c r="K99" s="2">
        <v>9.4174833810348755</v>
      </c>
      <c r="L99" s="2">
        <v>0</v>
      </c>
      <c r="M99" s="11">
        <f t="shared" ref="M99:M100" si="8">SUM(C99:L99)</f>
        <v>94.174833810348758</v>
      </c>
      <c r="N99" s="8">
        <f t="shared" ref="N99:N100" si="9">M99/100-1</f>
        <v>-5.825166189651243E-2</v>
      </c>
      <c r="O99" s="9">
        <v>4.961364145333888E-2</v>
      </c>
      <c r="P99" s="24">
        <v>-1.174105753783413</v>
      </c>
      <c r="R99" s="26"/>
    </row>
    <row r="100" spans="1:18" x14ac:dyDescent="0.25">
      <c r="A100">
        <f t="shared" si="7"/>
        <v>98</v>
      </c>
      <c r="B100" s="2" t="s">
        <v>119</v>
      </c>
      <c r="C100" s="2">
        <v>20.108574888552219</v>
      </c>
      <c r="D100" s="2">
        <v>79.596922177996404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11">
        <f t="shared" si="8"/>
        <v>99.705497066548617</v>
      </c>
      <c r="N100" s="8">
        <f t="shared" si="9"/>
        <v>-2.9450293345137935E-3</v>
      </c>
      <c r="O100" s="9">
        <v>2.1514398471173927E-2</v>
      </c>
      <c r="P100" s="24">
        <v>-0.13688643623755933</v>
      </c>
      <c r="R100" s="26"/>
    </row>
  </sheetData>
  <autoFilter ref="A2:N100">
    <sortState ref="A3:N135">
      <sortCondition ref="A2:A135"/>
    </sortState>
  </autoFilter>
  <sortState columnSort="1" ref="M2:N136">
    <sortCondition descending="1" ref="M2:N2"/>
  </sortState>
  <printOptions horizontalCentered="1"/>
  <pageMargins left="0.25" right="0.25" top="0.75" bottom="0.75" header="0.3" footer="0.3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"/>
  <sheetViews>
    <sheetView zoomScaleNormal="100" workbookViewId="0">
      <selection activeCell="C3" sqref="C3:L100"/>
    </sheetView>
  </sheetViews>
  <sheetFormatPr defaultRowHeight="15" x14ac:dyDescent="0.25"/>
  <cols>
    <col min="1" max="1" width="4" bestFit="1" customWidth="1"/>
    <col min="2" max="2" width="25.7109375" customWidth="1"/>
    <col min="3" max="13" width="8.5703125" customWidth="1"/>
    <col min="14" max="16" width="17" customWidth="1"/>
    <col min="17" max="17" width="23.140625" style="1" customWidth="1"/>
  </cols>
  <sheetData>
    <row r="1" spans="1:17" ht="18.75" x14ac:dyDescent="0.3">
      <c r="B1" s="5" t="s">
        <v>120</v>
      </c>
      <c r="G1" t="s">
        <v>121</v>
      </c>
    </row>
    <row r="2" spans="1:17" ht="60" x14ac:dyDescent="0.25">
      <c r="B2" s="3" t="s">
        <v>45</v>
      </c>
      <c r="C2" s="3" t="s">
        <v>46</v>
      </c>
      <c r="D2" s="3" t="s">
        <v>47</v>
      </c>
      <c r="E2" s="3" t="s">
        <v>48</v>
      </c>
      <c r="F2" s="3" t="s">
        <v>49</v>
      </c>
      <c r="G2" s="3" t="s">
        <v>50</v>
      </c>
      <c r="H2" s="3" t="s">
        <v>51</v>
      </c>
      <c r="I2" s="3" t="s">
        <v>52</v>
      </c>
      <c r="J2" s="3" t="s">
        <v>53</v>
      </c>
      <c r="K2" s="3" t="s">
        <v>54</v>
      </c>
      <c r="L2" s="3" t="s">
        <v>55</v>
      </c>
      <c r="M2" s="3" t="s">
        <v>60</v>
      </c>
      <c r="N2" s="4" t="s">
        <v>56</v>
      </c>
      <c r="O2" s="4" t="s">
        <v>57</v>
      </c>
      <c r="P2" s="4" t="s">
        <v>58</v>
      </c>
      <c r="Q2"/>
    </row>
    <row r="3" spans="1:17" x14ac:dyDescent="0.25">
      <c r="A3">
        <v>1</v>
      </c>
      <c r="B3" s="2" t="s">
        <v>68</v>
      </c>
      <c r="C3" s="12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100</v>
      </c>
      <c r="J3" s="13">
        <v>0</v>
      </c>
      <c r="K3" s="13">
        <v>0</v>
      </c>
      <c r="L3" s="13">
        <v>0</v>
      </c>
      <c r="M3" s="2">
        <f t="shared" ref="M3:M34" si="0">SUM(C3:L3)</f>
        <v>100</v>
      </c>
      <c r="N3" s="18">
        <v>0.12</v>
      </c>
      <c r="O3" s="18">
        <v>0.5</v>
      </c>
      <c r="P3" s="19">
        <v>0.255</v>
      </c>
      <c r="Q3"/>
    </row>
    <row r="4" spans="1:17" x14ac:dyDescent="0.25">
      <c r="A4">
        <v>2</v>
      </c>
      <c r="B4" s="2" t="s">
        <v>69</v>
      </c>
      <c r="C4" s="12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100</v>
      </c>
      <c r="J4" s="13">
        <v>0</v>
      </c>
      <c r="K4" s="13">
        <v>0</v>
      </c>
      <c r="L4" s="13">
        <v>0</v>
      </c>
      <c r="M4" s="2">
        <f t="shared" si="0"/>
        <v>100</v>
      </c>
      <c r="N4" s="20">
        <v>8.5000000000000006E-2</v>
      </c>
      <c r="O4" s="18">
        <v>0.14000000000000001</v>
      </c>
      <c r="P4" s="20">
        <v>0.60699999999999998</v>
      </c>
      <c r="Q4"/>
    </row>
    <row r="5" spans="1:17" x14ac:dyDescent="0.25">
      <c r="A5">
        <v>3</v>
      </c>
      <c r="B5" s="2" t="s">
        <v>30</v>
      </c>
      <c r="C5" s="12">
        <v>20</v>
      </c>
      <c r="D5" s="13">
        <v>80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2">
        <f t="shared" si="0"/>
        <v>100</v>
      </c>
      <c r="N5" s="18">
        <v>0.02</v>
      </c>
      <c r="O5" s="20">
        <v>2.1000000000000001E-2</v>
      </c>
      <c r="P5" s="20">
        <v>0.95240000000000002</v>
      </c>
      <c r="Q5"/>
    </row>
    <row r="6" spans="1:17" x14ac:dyDescent="0.25">
      <c r="A6">
        <v>4</v>
      </c>
      <c r="B6" s="2" t="s">
        <v>70</v>
      </c>
      <c r="C6" s="12">
        <v>20</v>
      </c>
      <c r="D6" s="13">
        <v>70.7</v>
      </c>
      <c r="E6" s="13">
        <v>0</v>
      </c>
      <c r="F6" s="13">
        <v>0</v>
      </c>
      <c r="G6" s="13">
        <v>0</v>
      </c>
      <c r="H6" s="13">
        <v>9.3000000000000007</v>
      </c>
      <c r="I6" s="13">
        <v>0</v>
      </c>
      <c r="J6" s="13">
        <v>0</v>
      </c>
      <c r="K6" s="13">
        <v>0</v>
      </c>
      <c r="L6" s="13">
        <v>0</v>
      </c>
      <c r="M6" s="2">
        <f t="shared" si="0"/>
        <v>100</v>
      </c>
      <c r="N6" s="19">
        <v>2.72</v>
      </c>
      <c r="O6" s="19">
        <v>1.81</v>
      </c>
      <c r="P6" s="19">
        <v>1.5</v>
      </c>
      <c r="Q6"/>
    </row>
    <row r="7" spans="1:17" x14ac:dyDescent="0.25">
      <c r="A7">
        <v>5</v>
      </c>
      <c r="B7" s="2" t="s">
        <v>71</v>
      </c>
      <c r="C7" s="12">
        <v>20</v>
      </c>
      <c r="D7" s="13">
        <v>80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2">
        <f t="shared" si="0"/>
        <v>100</v>
      </c>
      <c r="N7" s="20">
        <v>2.1999999999999999E-2</v>
      </c>
      <c r="O7" s="19">
        <v>0.9</v>
      </c>
      <c r="P7" s="19">
        <v>2</v>
      </c>
      <c r="Q7"/>
    </row>
    <row r="8" spans="1:17" x14ac:dyDescent="0.25">
      <c r="A8">
        <v>6</v>
      </c>
      <c r="B8" s="2" t="s">
        <v>7</v>
      </c>
      <c r="C8" s="12">
        <v>0</v>
      </c>
      <c r="D8" s="13">
        <v>0</v>
      </c>
      <c r="E8" s="13">
        <v>0</v>
      </c>
      <c r="F8" s="13">
        <v>100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2">
        <f t="shared" si="0"/>
        <v>100</v>
      </c>
      <c r="N8" s="18">
        <v>0.1</v>
      </c>
      <c r="O8" s="18">
        <v>0.05</v>
      </c>
      <c r="P8" s="19">
        <v>2</v>
      </c>
      <c r="Q8"/>
    </row>
    <row r="9" spans="1:17" x14ac:dyDescent="0.25">
      <c r="A9">
        <v>7</v>
      </c>
      <c r="B9" s="2" t="s">
        <v>8</v>
      </c>
      <c r="C9" s="12">
        <v>20</v>
      </c>
      <c r="D9" s="13">
        <v>0</v>
      </c>
      <c r="E9" s="13">
        <v>80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2">
        <f t="shared" si="0"/>
        <v>100</v>
      </c>
      <c r="N9" s="20">
        <v>4.4999999999999998E-2</v>
      </c>
      <c r="O9" s="20">
        <v>1.4800000000000001E-2</v>
      </c>
      <c r="P9" s="19">
        <v>3</v>
      </c>
      <c r="Q9"/>
    </row>
    <row r="10" spans="1:17" x14ac:dyDescent="0.25">
      <c r="A10">
        <v>8</v>
      </c>
      <c r="B10" s="2" t="s">
        <v>23</v>
      </c>
      <c r="C10" s="12">
        <v>0</v>
      </c>
      <c r="D10" s="13">
        <v>50</v>
      </c>
      <c r="E10" s="13">
        <v>0</v>
      </c>
      <c r="F10" s="13">
        <v>25</v>
      </c>
      <c r="G10" s="13">
        <v>0</v>
      </c>
      <c r="H10" s="13">
        <v>10</v>
      </c>
      <c r="I10" s="13">
        <v>0</v>
      </c>
      <c r="J10" s="13">
        <v>0</v>
      </c>
      <c r="K10" s="13">
        <v>10</v>
      </c>
      <c r="L10" s="13">
        <v>5</v>
      </c>
      <c r="M10" s="2">
        <f t="shared" si="0"/>
        <v>100</v>
      </c>
      <c r="N10" s="20">
        <v>0.03</v>
      </c>
      <c r="O10" s="20">
        <v>0.06</v>
      </c>
      <c r="P10" s="19">
        <v>0.5</v>
      </c>
      <c r="Q10"/>
    </row>
    <row r="11" spans="1:17" x14ac:dyDescent="0.25">
      <c r="A11">
        <v>9</v>
      </c>
      <c r="B11" s="2" t="s">
        <v>72</v>
      </c>
      <c r="C11" s="12">
        <v>0</v>
      </c>
      <c r="D11" s="13">
        <v>0</v>
      </c>
      <c r="E11" s="13">
        <v>0</v>
      </c>
      <c r="F11" s="13">
        <v>100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2">
        <f t="shared" si="0"/>
        <v>100</v>
      </c>
      <c r="N11" s="18">
        <v>0.1</v>
      </c>
      <c r="O11" s="18">
        <v>0.1</v>
      </c>
      <c r="P11" s="19">
        <v>1</v>
      </c>
      <c r="Q11"/>
    </row>
    <row r="12" spans="1:17" x14ac:dyDescent="0.25">
      <c r="A12">
        <v>10</v>
      </c>
      <c r="B12" s="2" t="s">
        <v>73</v>
      </c>
      <c r="C12" s="12">
        <v>5</v>
      </c>
      <c r="D12" s="13">
        <v>10</v>
      </c>
      <c r="E12" s="13">
        <v>5</v>
      </c>
      <c r="F12" s="13">
        <v>20</v>
      </c>
      <c r="G12" s="13">
        <v>10</v>
      </c>
      <c r="H12" s="13">
        <v>10</v>
      </c>
      <c r="I12" s="13">
        <v>10</v>
      </c>
      <c r="J12" s="13">
        <v>10</v>
      </c>
      <c r="K12" s="13">
        <v>10</v>
      </c>
      <c r="L12" s="13">
        <v>10</v>
      </c>
      <c r="M12" s="2">
        <f t="shared" si="0"/>
        <v>100</v>
      </c>
      <c r="N12" s="19">
        <v>0.04</v>
      </c>
      <c r="O12" s="19">
        <v>0.1</v>
      </c>
      <c r="P12" s="19">
        <v>0.4</v>
      </c>
      <c r="Q12"/>
    </row>
    <row r="13" spans="1:17" x14ac:dyDescent="0.25">
      <c r="A13">
        <v>11</v>
      </c>
      <c r="B13" s="2" t="s">
        <v>74</v>
      </c>
      <c r="C13" s="12">
        <v>20</v>
      </c>
      <c r="D13" s="13">
        <v>80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2">
        <f t="shared" si="0"/>
        <v>100</v>
      </c>
      <c r="N13" s="18">
        <v>0.02</v>
      </c>
      <c r="O13" s="18">
        <v>0.02</v>
      </c>
      <c r="P13" s="19">
        <v>0.8</v>
      </c>
      <c r="Q13"/>
    </row>
    <row r="14" spans="1:17" x14ac:dyDescent="0.25">
      <c r="A14">
        <v>12</v>
      </c>
      <c r="B14" s="2" t="s">
        <v>75</v>
      </c>
      <c r="C14" s="12">
        <v>0</v>
      </c>
      <c r="D14" s="13">
        <v>0</v>
      </c>
      <c r="E14" s="13">
        <v>20</v>
      </c>
      <c r="F14" s="13">
        <v>20</v>
      </c>
      <c r="G14" s="13">
        <v>30</v>
      </c>
      <c r="H14" s="13">
        <v>10</v>
      </c>
      <c r="I14" s="13">
        <v>0</v>
      </c>
      <c r="J14" s="13">
        <v>0</v>
      </c>
      <c r="K14" s="13">
        <v>0</v>
      </c>
      <c r="L14" s="13">
        <v>20</v>
      </c>
      <c r="M14" s="2">
        <f t="shared" si="0"/>
        <v>100</v>
      </c>
      <c r="N14" s="18">
        <v>0.14000000000000001</v>
      </c>
      <c r="O14" s="18">
        <v>0.05</v>
      </c>
      <c r="P14" s="19">
        <v>1.2</v>
      </c>
      <c r="Q14"/>
    </row>
    <row r="15" spans="1:17" x14ac:dyDescent="0.25">
      <c r="A15">
        <v>13</v>
      </c>
      <c r="B15" s="2" t="s">
        <v>11</v>
      </c>
      <c r="C15" s="12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50</v>
      </c>
      <c r="L15" s="13">
        <v>50</v>
      </c>
      <c r="M15" s="2">
        <f t="shared" si="0"/>
        <v>100</v>
      </c>
      <c r="N15" s="20">
        <v>3.27E-2</v>
      </c>
      <c r="O15" s="20">
        <v>0.1</v>
      </c>
      <c r="P15" s="19">
        <v>0.3</v>
      </c>
      <c r="Q15"/>
    </row>
    <row r="16" spans="1:17" x14ac:dyDescent="0.25">
      <c r="A16">
        <v>14</v>
      </c>
      <c r="B16" s="2" t="s">
        <v>10</v>
      </c>
      <c r="C16" s="12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100</v>
      </c>
      <c r="J16" s="13">
        <v>0</v>
      </c>
      <c r="K16" s="13">
        <v>0</v>
      </c>
      <c r="L16" s="13">
        <v>0</v>
      </c>
      <c r="M16" s="2">
        <f t="shared" si="0"/>
        <v>100</v>
      </c>
      <c r="N16" s="18">
        <v>0.24</v>
      </c>
      <c r="O16" s="18">
        <v>0.24</v>
      </c>
      <c r="P16" s="19">
        <v>1</v>
      </c>
      <c r="Q16"/>
    </row>
    <row r="17" spans="1:17" x14ac:dyDescent="0.25">
      <c r="A17">
        <v>15</v>
      </c>
      <c r="B17" s="2" t="s">
        <v>26</v>
      </c>
      <c r="C17" s="12">
        <v>0</v>
      </c>
      <c r="D17" s="13">
        <v>0</v>
      </c>
      <c r="E17" s="13">
        <v>0</v>
      </c>
      <c r="F17" s="13">
        <v>0</v>
      </c>
      <c r="G17" s="13">
        <v>0</v>
      </c>
      <c r="H17" s="13">
        <v>20</v>
      </c>
      <c r="I17" s="13">
        <v>0</v>
      </c>
      <c r="J17" s="13">
        <v>60</v>
      </c>
      <c r="K17" s="13">
        <v>0</v>
      </c>
      <c r="L17" s="13">
        <v>20</v>
      </c>
      <c r="M17" s="2">
        <f t="shared" si="0"/>
        <v>100</v>
      </c>
      <c r="N17" s="19">
        <v>25</v>
      </c>
      <c r="O17" s="19">
        <v>12</v>
      </c>
      <c r="P17" s="19">
        <v>2</v>
      </c>
      <c r="Q17"/>
    </row>
    <row r="18" spans="1:17" x14ac:dyDescent="0.25">
      <c r="A18">
        <v>16</v>
      </c>
      <c r="B18" s="2" t="s">
        <v>76</v>
      </c>
      <c r="C18" s="12">
        <v>0</v>
      </c>
      <c r="D18" s="13">
        <v>0</v>
      </c>
      <c r="E18" s="13">
        <v>0</v>
      </c>
      <c r="F18" s="13">
        <v>0</v>
      </c>
      <c r="G18" s="13">
        <v>100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2">
        <f t="shared" si="0"/>
        <v>100</v>
      </c>
      <c r="N18" s="18">
        <v>0.15</v>
      </c>
      <c r="O18" s="18">
        <v>0.05</v>
      </c>
      <c r="P18" s="19">
        <v>1</v>
      </c>
      <c r="Q18"/>
    </row>
    <row r="19" spans="1:17" x14ac:dyDescent="0.25">
      <c r="A19">
        <v>17</v>
      </c>
      <c r="B19" s="2" t="s">
        <v>15</v>
      </c>
      <c r="C19" s="12">
        <v>0</v>
      </c>
      <c r="D19" s="13">
        <v>0</v>
      </c>
      <c r="E19" s="13">
        <v>0</v>
      </c>
      <c r="F19" s="13">
        <v>0</v>
      </c>
      <c r="G19" s="13">
        <v>40</v>
      </c>
      <c r="H19" s="13">
        <v>15</v>
      </c>
      <c r="I19" s="13">
        <v>30</v>
      </c>
      <c r="J19" s="13">
        <v>15</v>
      </c>
      <c r="K19" s="13">
        <v>0</v>
      </c>
      <c r="L19" s="13">
        <v>0</v>
      </c>
      <c r="M19" s="2">
        <f t="shared" si="0"/>
        <v>100</v>
      </c>
      <c r="N19" s="19">
        <v>0.25</v>
      </c>
      <c r="O19" s="19">
        <v>0.1</v>
      </c>
      <c r="P19" s="19">
        <v>2.5</v>
      </c>
      <c r="Q19"/>
    </row>
    <row r="20" spans="1:17" x14ac:dyDescent="0.25">
      <c r="A20">
        <v>18</v>
      </c>
      <c r="B20" s="2" t="s">
        <v>25</v>
      </c>
      <c r="C20" s="12">
        <v>0</v>
      </c>
      <c r="D20" s="13">
        <v>15</v>
      </c>
      <c r="E20" s="13">
        <v>0</v>
      </c>
      <c r="F20" s="13">
        <v>35</v>
      </c>
      <c r="G20" s="13">
        <v>0</v>
      </c>
      <c r="H20" s="13">
        <v>10</v>
      </c>
      <c r="I20" s="13">
        <v>0</v>
      </c>
      <c r="J20" s="13">
        <v>0</v>
      </c>
      <c r="K20" s="13">
        <v>30</v>
      </c>
      <c r="L20" s="13">
        <v>10</v>
      </c>
      <c r="M20" s="2">
        <f t="shared" si="0"/>
        <v>100</v>
      </c>
      <c r="N20" s="20">
        <v>8.5000000000000006E-2</v>
      </c>
      <c r="O20" s="20">
        <v>6.5000000000000002E-2</v>
      </c>
      <c r="P20" s="19">
        <v>1.1000000000000001</v>
      </c>
      <c r="Q20"/>
    </row>
    <row r="21" spans="1:17" x14ac:dyDescent="0.25">
      <c r="A21">
        <v>19</v>
      </c>
      <c r="B21" s="2" t="s">
        <v>77</v>
      </c>
      <c r="C21" s="12">
        <v>0</v>
      </c>
      <c r="D21" s="13">
        <v>0</v>
      </c>
      <c r="E21" s="13">
        <v>0</v>
      </c>
      <c r="F21" s="13">
        <v>25</v>
      </c>
      <c r="G21" s="13">
        <v>0</v>
      </c>
      <c r="H21" s="13">
        <v>30</v>
      </c>
      <c r="I21" s="13">
        <v>0</v>
      </c>
      <c r="J21" s="13">
        <v>30</v>
      </c>
      <c r="K21" s="13">
        <v>0</v>
      </c>
      <c r="L21" s="13">
        <v>15</v>
      </c>
      <c r="M21" s="2">
        <f t="shared" si="0"/>
        <v>100</v>
      </c>
      <c r="N21" s="20">
        <v>0.1</v>
      </c>
      <c r="O21" s="20">
        <v>0.12</v>
      </c>
      <c r="P21" s="19">
        <v>1.08</v>
      </c>
      <c r="Q21"/>
    </row>
    <row r="22" spans="1:17" x14ac:dyDescent="0.25">
      <c r="A22">
        <v>20</v>
      </c>
      <c r="B22" s="2" t="s">
        <v>18</v>
      </c>
      <c r="C22" s="12">
        <v>0</v>
      </c>
      <c r="D22" s="13">
        <v>0</v>
      </c>
      <c r="E22" s="13">
        <v>5</v>
      </c>
      <c r="F22" s="13">
        <v>0</v>
      </c>
      <c r="G22" s="13">
        <v>0</v>
      </c>
      <c r="H22" s="13">
        <v>40</v>
      </c>
      <c r="I22" s="13">
        <v>0</v>
      </c>
      <c r="J22" s="13">
        <v>25</v>
      </c>
      <c r="K22" s="13">
        <v>15</v>
      </c>
      <c r="L22" s="13">
        <v>15</v>
      </c>
      <c r="M22" s="2">
        <f t="shared" si="0"/>
        <v>100</v>
      </c>
      <c r="N22" s="20">
        <v>7.1300000000000002E-2</v>
      </c>
      <c r="O22" s="20">
        <v>0.2611</v>
      </c>
      <c r="P22" s="19">
        <v>0.56559999999999999</v>
      </c>
      <c r="Q22"/>
    </row>
    <row r="23" spans="1:17" x14ac:dyDescent="0.25">
      <c r="A23">
        <v>21</v>
      </c>
      <c r="B23" s="2" t="s">
        <v>16</v>
      </c>
      <c r="C23" s="12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50</v>
      </c>
      <c r="K23" s="13">
        <v>0</v>
      </c>
      <c r="L23" s="13">
        <v>50</v>
      </c>
      <c r="M23" s="2">
        <f t="shared" si="0"/>
        <v>100</v>
      </c>
      <c r="N23" s="18">
        <v>0.1</v>
      </c>
      <c r="O23" s="19">
        <v>0.03</v>
      </c>
      <c r="P23" s="19">
        <v>0.4</v>
      </c>
      <c r="Q23"/>
    </row>
    <row r="24" spans="1:17" x14ac:dyDescent="0.25">
      <c r="A24">
        <v>22</v>
      </c>
      <c r="B24" s="2" t="s">
        <v>32</v>
      </c>
      <c r="C24" s="12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100</v>
      </c>
      <c r="K24" s="13">
        <v>0</v>
      </c>
      <c r="L24" s="13">
        <v>0</v>
      </c>
      <c r="M24" s="2">
        <f t="shared" si="0"/>
        <v>100</v>
      </c>
      <c r="N24" s="18">
        <v>0.09</v>
      </c>
      <c r="O24" s="18">
        <v>0.08</v>
      </c>
      <c r="P24" s="19">
        <v>2</v>
      </c>
      <c r="Q24"/>
    </row>
    <row r="25" spans="1:17" x14ac:dyDescent="0.25">
      <c r="A25">
        <v>23</v>
      </c>
      <c r="B25" s="2" t="s">
        <v>78</v>
      </c>
      <c r="C25" s="12">
        <v>0</v>
      </c>
      <c r="D25" s="13">
        <v>0</v>
      </c>
      <c r="E25" s="13">
        <v>0</v>
      </c>
      <c r="F25" s="13">
        <v>20</v>
      </c>
      <c r="G25" s="13">
        <v>40</v>
      </c>
      <c r="H25" s="13">
        <v>0</v>
      </c>
      <c r="I25" s="13">
        <v>20</v>
      </c>
      <c r="J25" s="13">
        <v>0</v>
      </c>
      <c r="K25" s="13">
        <v>0</v>
      </c>
      <c r="L25" s="13">
        <v>20</v>
      </c>
      <c r="M25" s="2">
        <f t="shared" si="0"/>
        <v>100</v>
      </c>
      <c r="N25" s="18">
        <v>0.15</v>
      </c>
      <c r="O25" s="20">
        <v>1.2E-2</v>
      </c>
      <c r="P25" s="19">
        <v>5</v>
      </c>
      <c r="Q25"/>
    </row>
    <row r="26" spans="1:17" x14ac:dyDescent="0.25">
      <c r="A26">
        <v>24</v>
      </c>
      <c r="B26" s="2" t="s">
        <v>79</v>
      </c>
      <c r="C26" s="12">
        <v>5</v>
      </c>
      <c r="D26" s="13">
        <v>20</v>
      </c>
      <c r="E26" s="13">
        <v>5</v>
      </c>
      <c r="F26" s="13">
        <v>30</v>
      </c>
      <c r="G26" s="13">
        <v>0</v>
      </c>
      <c r="H26" s="13">
        <v>10</v>
      </c>
      <c r="I26" s="13">
        <v>0</v>
      </c>
      <c r="J26" s="13">
        <v>10</v>
      </c>
      <c r="K26" s="13">
        <v>10</v>
      </c>
      <c r="L26" s="13">
        <v>10</v>
      </c>
      <c r="M26" s="2">
        <f t="shared" si="0"/>
        <v>100</v>
      </c>
      <c r="N26" s="20">
        <v>2.5000000000000001E-2</v>
      </c>
      <c r="O26" s="19">
        <v>17</v>
      </c>
      <c r="P26" s="19">
        <v>0.4</v>
      </c>
      <c r="Q26"/>
    </row>
    <row r="27" spans="1:17" x14ac:dyDescent="0.25">
      <c r="A27">
        <v>25</v>
      </c>
      <c r="B27" s="2" t="s">
        <v>29</v>
      </c>
      <c r="C27" s="12">
        <v>20</v>
      </c>
      <c r="D27" s="13">
        <v>78.7</v>
      </c>
      <c r="E27" s="13">
        <v>0</v>
      </c>
      <c r="F27" s="13">
        <v>0.3</v>
      </c>
      <c r="G27" s="13">
        <v>0.2</v>
      </c>
      <c r="H27" s="13">
        <v>0</v>
      </c>
      <c r="I27" s="13">
        <v>0</v>
      </c>
      <c r="J27" s="13">
        <v>0.3</v>
      </c>
      <c r="K27" s="13">
        <v>0</v>
      </c>
      <c r="L27" s="13">
        <v>0.5</v>
      </c>
      <c r="M27" s="2">
        <f t="shared" si="0"/>
        <v>100</v>
      </c>
      <c r="N27" s="20">
        <v>3.5000000000000003E-2</v>
      </c>
      <c r="O27" s="20">
        <v>2.81E-2</v>
      </c>
      <c r="P27" s="19">
        <v>1.56</v>
      </c>
      <c r="Q27"/>
    </row>
    <row r="28" spans="1:17" x14ac:dyDescent="0.25">
      <c r="A28">
        <v>26</v>
      </c>
      <c r="B28" s="2" t="s">
        <v>9</v>
      </c>
      <c r="C28" s="12">
        <v>10</v>
      </c>
      <c r="D28" s="13">
        <v>0</v>
      </c>
      <c r="E28" s="13">
        <v>0</v>
      </c>
      <c r="F28" s="13">
        <v>50</v>
      </c>
      <c r="G28" s="13">
        <v>0</v>
      </c>
      <c r="H28" s="13">
        <v>0</v>
      </c>
      <c r="I28" s="13">
        <v>5</v>
      </c>
      <c r="J28" s="13">
        <v>0</v>
      </c>
      <c r="K28" s="13">
        <v>20</v>
      </c>
      <c r="L28" s="13">
        <v>15</v>
      </c>
      <c r="M28" s="2">
        <f t="shared" si="0"/>
        <v>100</v>
      </c>
      <c r="N28" s="19">
        <v>19</v>
      </c>
      <c r="O28" s="19">
        <v>11</v>
      </c>
      <c r="P28" s="19">
        <v>1.7</v>
      </c>
      <c r="Q28"/>
    </row>
    <row r="29" spans="1:17" x14ac:dyDescent="0.25">
      <c r="A29">
        <v>27</v>
      </c>
      <c r="B29" s="6" t="s">
        <v>80</v>
      </c>
      <c r="C29" s="12">
        <v>0</v>
      </c>
      <c r="D29" s="13">
        <v>0</v>
      </c>
      <c r="E29" s="13">
        <v>0</v>
      </c>
      <c r="F29" s="13">
        <v>0</v>
      </c>
      <c r="G29" s="13">
        <v>0</v>
      </c>
      <c r="H29" s="13">
        <v>20</v>
      </c>
      <c r="I29" s="13">
        <v>40</v>
      </c>
      <c r="J29" s="13">
        <v>0</v>
      </c>
      <c r="K29" s="13">
        <v>0</v>
      </c>
      <c r="L29" s="13">
        <v>40</v>
      </c>
      <c r="M29" s="2">
        <f t="shared" si="0"/>
        <v>100</v>
      </c>
      <c r="N29" s="18">
        <v>0.08</v>
      </c>
      <c r="O29" s="18">
        <v>0.1</v>
      </c>
      <c r="P29" s="19">
        <v>1</v>
      </c>
      <c r="Q29"/>
    </row>
    <row r="30" spans="1:17" x14ac:dyDescent="0.25">
      <c r="A30">
        <v>28</v>
      </c>
      <c r="B30" s="6" t="s">
        <v>59</v>
      </c>
      <c r="C30" s="12">
        <v>0</v>
      </c>
      <c r="D30" s="13">
        <v>0</v>
      </c>
      <c r="E30" s="13">
        <v>0</v>
      </c>
      <c r="F30" s="13">
        <v>0</v>
      </c>
      <c r="G30" s="13">
        <v>52</v>
      </c>
      <c r="H30" s="13">
        <v>0</v>
      </c>
      <c r="I30" s="13">
        <v>0</v>
      </c>
      <c r="J30" s="13">
        <v>16</v>
      </c>
      <c r="K30" s="13">
        <v>0</v>
      </c>
      <c r="L30" s="13">
        <v>32</v>
      </c>
      <c r="M30" s="2">
        <f t="shared" si="0"/>
        <v>100</v>
      </c>
      <c r="N30" s="20">
        <v>8.5000000000000006E-2</v>
      </c>
      <c r="O30" s="18">
        <v>0.17</v>
      </c>
      <c r="P30" s="19">
        <v>0.5</v>
      </c>
      <c r="Q30"/>
    </row>
    <row r="31" spans="1:17" x14ac:dyDescent="0.25">
      <c r="A31">
        <v>29</v>
      </c>
      <c r="B31" s="2" t="s">
        <v>27</v>
      </c>
      <c r="C31" s="12">
        <v>0</v>
      </c>
      <c r="D31" s="13">
        <v>0</v>
      </c>
      <c r="E31" s="13">
        <v>0</v>
      </c>
      <c r="F31" s="13">
        <v>30</v>
      </c>
      <c r="G31" s="13">
        <v>0</v>
      </c>
      <c r="H31" s="13">
        <v>0</v>
      </c>
      <c r="I31" s="13">
        <v>0</v>
      </c>
      <c r="J31" s="13">
        <v>30</v>
      </c>
      <c r="K31" s="13">
        <v>0</v>
      </c>
      <c r="L31" s="13">
        <v>40</v>
      </c>
      <c r="M31" s="2">
        <f t="shared" si="0"/>
        <v>100</v>
      </c>
      <c r="N31" s="19">
        <v>17</v>
      </c>
      <c r="O31" s="19">
        <v>15</v>
      </c>
      <c r="P31" s="19">
        <v>110</v>
      </c>
      <c r="Q31"/>
    </row>
    <row r="32" spans="1:17" x14ac:dyDescent="0.25">
      <c r="A32">
        <v>30</v>
      </c>
      <c r="B32" s="2" t="s">
        <v>81</v>
      </c>
      <c r="C32" s="12">
        <v>20</v>
      </c>
      <c r="D32" s="13">
        <v>27.75</v>
      </c>
      <c r="E32" s="13">
        <v>1.02</v>
      </c>
      <c r="F32" s="13">
        <v>4.17</v>
      </c>
      <c r="G32" s="13">
        <v>0.44</v>
      </c>
      <c r="H32" s="13">
        <v>25.39</v>
      </c>
      <c r="I32" s="13">
        <v>3.12</v>
      </c>
      <c r="J32" s="13">
        <v>4.88</v>
      </c>
      <c r="K32" s="13">
        <v>6.38</v>
      </c>
      <c r="L32" s="13">
        <v>6.85</v>
      </c>
      <c r="M32" s="2">
        <f t="shared" si="0"/>
        <v>100</v>
      </c>
      <c r="N32" s="20">
        <v>2.3599999999999999E-2</v>
      </c>
      <c r="O32" s="20">
        <v>7.4899999999999994E-2</v>
      </c>
      <c r="P32" s="19">
        <v>0.315</v>
      </c>
      <c r="Q32"/>
    </row>
    <row r="33" spans="1:17" x14ac:dyDescent="0.25">
      <c r="A33">
        <v>31</v>
      </c>
      <c r="B33" s="6" t="s">
        <v>82</v>
      </c>
      <c r="C33" s="12">
        <v>20</v>
      </c>
      <c r="D33" s="13">
        <v>0</v>
      </c>
      <c r="E33" s="13">
        <v>0</v>
      </c>
      <c r="F33" s="13">
        <v>20</v>
      </c>
      <c r="G33" s="13">
        <v>40</v>
      </c>
      <c r="H33" s="13">
        <v>0</v>
      </c>
      <c r="I33" s="13">
        <v>0</v>
      </c>
      <c r="J33" s="13">
        <v>0</v>
      </c>
      <c r="K33" s="13">
        <v>20</v>
      </c>
      <c r="L33" s="13">
        <v>0</v>
      </c>
      <c r="M33" s="2">
        <f t="shared" si="0"/>
        <v>100</v>
      </c>
      <c r="N33" s="19">
        <v>6.5</v>
      </c>
      <c r="O33" s="19">
        <v>2.2999999999999998</v>
      </c>
      <c r="P33" s="19">
        <v>2.7</v>
      </c>
      <c r="Q33"/>
    </row>
    <row r="34" spans="1:17" x14ac:dyDescent="0.25">
      <c r="A34">
        <v>32</v>
      </c>
      <c r="B34" s="2" t="s">
        <v>83</v>
      </c>
      <c r="C34" s="12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100</v>
      </c>
      <c r="M34" s="2">
        <f t="shared" si="0"/>
        <v>100</v>
      </c>
      <c r="N34" s="20">
        <v>0.185</v>
      </c>
      <c r="O34" s="18">
        <v>0.21</v>
      </c>
      <c r="P34" s="19">
        <v>0.75</v>
      </c>
      <c r="Q34"/>
    </row>
    <row r="35" spans="1:17" x14ac:dyDescent="0.25">
      <c r="A35">
        <v>33</v>
      </c>
      <c r="B35" s="2" t="s">
        <v>84</v>
      </c>
      <c r="C35" s="12">
        <v>0</v>
      </c>
      <c r="D35" s="13">
        <v>0</v>
      </c>
      <c r="E35" s="13">
        <v>0</v>
      </c>
      <c r="F35" s="13">
        <v>0</v>
      </c>
      <c r="G35" s="13">
        <v>20</v>
      </c>
      <c r="H35" s="13">
        <v>0</v>
      </c>
      <c r="I35" s="13">
        <v>40</v>
      </c>
      <c r="J35" s="13">
        <v>0</v>
      </c>
      <c r="K35" s="13">
        <v>40</v>
      </c>
      <c r="L35" s="13">
        <v>0</v>
      </c>
      <c r="M35" s="2">
        <f t="shared" ref="M35:M66" si="1">SUM(C35:L35)</f>
        <v>100</v>
      </c>
      <c r="N35" s="18">
        <v>0.05</v>
      </c>
      <c r="O35" s="18">
        <v>0.03</v>
      </c>
      <c r="P35" s="19">
        <v>2.5</v>
      </c>
      <c r="Q35"/>
    </row>
    <row r="36" spans="1:17" x14ac:dyDescent="0.25">
      <c r="A36">
        <v>34</v>
      </c>
      <c r="B36" s="2" t="s">
        <v>85</v>
      </c>
      <c r="C36" s="12">
        <v>0</v>
      </c>
      <c r="D36" s="13">
        <v>10</v>
      </c>
      <c r="E36" s="13">
        <v>0</v>
      </c>
      <c r="F36" s="13">
        <v>35</v>
      </c>
      <c r="G36" s="13">
        <v>0</v>
      </c>
      <c r="H36" s="13">
        <v>10</v>
      </c>
      <c r="I36" s="13">
        <v>5</v>
      </c>
      <c r="J36" s="13">
        <v>20</v>
      </c>
      <c r="K36" s="13">
        <v>5</v>
      </c>
      <c r="L36" s="13">
        <v>15</v>
      </c>
      <c r="M36" s="2">
        <f t="shared" si="1"/>
        <v>100</v>
      </c>
      <c r="N36" s="18">
        <v>0.15</v>
      </c>
      <c r="O36" s="18">
        <v>0.09</v>
      </c>
      <c r="P36" s="19">
        <v>2</v>
      </c>
      <c r="Q36"/>
    </row>
    <row r="37" spans="1:17" x14ac:dyDescent="0.25">
      <c r="A37">
        <v>35</v>
      </c>
      <c r="B37" s="2" t="s">
        <v>5</v>
      </c>
      <c r="C37" s="12">
        <v>0</v>
      </c>
      <c r="D37" s="13">
        <v>0</v>
      </c>
      <c r="E37" s="13">
        <v>0</v>
      </c>
      <c r="F37" s="13">
        <v>30</v>
      </c>
      <c r="G37" s="13">
        <v>0</v>
      </c>
      <c r="H37" s="13">
        <v>0</v>
      </c>
      <c r="I37" s="13">
        <v>0</v>
      </c>
      <c r="J37" s="13">
        <v>0</v>
      </c>
      <c r="K37" s="13">
        <v>50</v>
      </c>
      <c r="L37" s="13">
        <v>20</v>
      </c>
      <c r="M37" s="2">
        <f t="shared" si="1"/>
        <v>100</v>
      </c>
      <c r="N37" s="18">
        <v>0.2</v>
      </c>
      <c r="O37" s="18">
        <v>0.12</v>
      </c>
      <c r="P37" s="19">
        <v>1.5</v>
      </c>
      <c r="Q37"/>
    </row>
    <row r="38" spans="1:17" x14ac:dyDescent="0.25">
      <c r="A38">
        <v>36</v>
      </c>
      <c r="B38" s="2" t="s">
        <v>86</v>
      </c>
      <c r="C38" s="12">
        <v>0</v>
      </c>
      <c r="D38" s="13">
        <v>0</v>
      </c>
      <c r="E38" s="13">
        <v>0</v>
      </c>
      <c r="F38" s="13">
        <v>20</v>
      </c>
      <c r="G38" s="13">
        <v>0</v>
      </c>
      <c r="H38" s="13">
        <v>0</v>
      </c>
      <c r="I38" s="13">
        <v>0</v>
      </c>
      <c r="J38" s="13">
        <v>30</v>
      </c>
      <c r="K38" s="13">
        <v>0</v>
      </c>
      <c r="L38" s="13">
        <v>50</v>
      </c>
      <c r="M38" s="2">
        <f t="shared" si="1"/>
        <v>100</v>
      </c>
      <c r="N38" s="18">
        <v>0.1</v>
      </c>
      <c r="O38" s="18">
        <v>0.1</v>
      </c>
      <c r="P38" s="18">
        <v>1</v>
      </c>
      <c r="Q38"/>
    </row>
    <row r="39" spans="1:17" x14ac:dyDescent="0.25">
      <c r="A39">
        <v>37</v>
      </c>
      <c r="B39" s="2" t="s">
        <v>87</v>
      </c>
      <c r="C39" s="12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100</v>
      </c>
      <c r="L39" s="13">
        <v>0</v>
      </c>
      <c r="M39" s="2">
        <f t="shared" si="1"/>
        <v>100</v>
      </c>
      <c r="N39" s="18">
        <v>0.26</v>
      </c>
      <c r="O39" s="18">
        <v>0.13</v>
      </c>
      <c r="P39" s="19">
        <v>2</v>
      </c>
      <c r="Q39"/>
    </row>
    <row r="40" spans="1:17" x14ac:dyDescent="0.25">
      <c r="A40">
        <v>38</v>
      </c>
      <c r="B40" s="2" t="s">
        <v>88</v>
      </c>
      <c r="C40" s="12">
        <v>20</v>
      </c>
      <c r="D40" s="13">
        <v>70</v>
      </c>
      <c r="E40" s="13">
        <v>0</v>
      </c>
      <c r="F40" s="13">
        <v>10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2">
        <f t="shared" si="1"/>
        <v>100</v>
      </c>
      <c r="N40" s="20">
        <v>2.3E-2</v>
      </c>
      <c r="O40" s="20">
        <v>2.1999999999999999E-2</v>
      </c>
      <c r="P40" s="19">
        <v>1.05</v>
      </c>
      <c r="Q40"/>
    </row>
    <row r="41" spans="1:17" x14ac:dyDescent="0.25">
      <c r="A41">
        <v>39</v>
      </c>
      <c r="B41" s="2" t="s">
        <v>35</v>
      </c>
      <c r="C41" s="12">
        <v>0</v>
      </c>
      <c r="D41" s="13">
        <v>0</v>
      </c>
      <c r="E41" s="13">
        <v>0</v>
      </c>
      <c r="F41" s="13">
        <v>85</v>
      </c>
      <c r="G41" s="13">
        <v>0</v>
      </c>
      <c r="H41" s="13">
        <v>0</v>
      </c>
      <c r="I41" s="13">
        <v>15</v>
      </c>
      <c r="J41" s="13">
        <v>0</v>
      </c>
      <c r="K41" s="13">
        <v>0</v>
      </c>
      <c r="L41" s="13">
        <v>0</v>
      </c>
      <c r="M41" s="2">
        <f t="shared" si="1"/>
        <v>100</v>
      </c>
      <c r="N41" s="20">
        <v>8.5000000000000006E-2</v>
      </c>
      <c r="O41" s="18">
        <v>0.08</v>
      </c>
      <c r="P41" s="19">
        <v>1.0625</v>
      </c>
      <c r="Q41"/>
    </row>
    <row r="42" spans="1:17" x14ac:dyDescent="0.25">
      <c r="A42">
        <v>40</v>
      </c>
      <c r="B42" s="2" t="s">
        <v>38</v>
      </c>
      <c r="C42" s="12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40</v>
      </c>
      <c r="J42" s="13">
        <v>0</v>
      </c>
      <c r="K42" s="13">
        <v>30</v>
      </c>
      <c r="L42" s="13">
        <v>30</v>
      </c>
      <c r="M42" s="2">
        <f t="shared" si="1"/>
        <v>100</v>
      </c>
      <c r="N42" s="18">
        <v>7.0000000000000007E-2</v>
      </c>
      <c r="O42" s="20">
        <v>1.2500000000000001E-2</v>
      </c>
      <c r="P42" s="19">
        <v>2</v>
      </c>
      <c r="Q42"/>
    </row>
    <row r="43" spans="1:17" x14ac:dyDescent="0.25">
      <c r="A43">
        <v>41</v>
      </c>
      <c r="B43" s="6" t="s">
        <v>89</v>
      </c>
      <c r="C43" s="12">
        <v>0</v>
      </c>
      <c r="D43" s="13">
        <v>0</v>
      </c>
      <c r="E43" s="13">
        <v>0</v>
      </c>
      <c r="F43" s="13">
        <v>0</v>
      </c>
      <c r="G43" s="13">
        <v>100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2">
        <f t="shared" si="1"/>
        <v>100</v>
      </c>
      <c r="N43" s="18">
        <v>0.15</v>
      </c>
      <c r="O43" s="20">
        <v>1.5E-3</v>
      </c>
      <c r="P43" s="19">
        <v>1</v>
      </c>
      <c r="Q43"/>
    </row>
    <row r="44" spans="1:17" x14ac:dyDescent="0.25">
      <c r="A44">
        <v>42</v>
      </c>
      <c r="B44" s="2" t="s">
        <v>90</v>
      </c>
      <c r="C44" s="12">
        <v>0</v>
      </c>
      <c r="D44" s="13">
        <v>0</v>
      </c>
      <c r="E44" s="13">
        <v>0</v>
      </c>
      <c r="F44" s="13">
        <v>100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2">
        <f t="shared" si="1"/>
        <v>100</v>
      </c>
      <c r="N44" s="19">
        <v>6.5</v>
      </c>
      <c r="O44" s="19">
        <v>10</v>
      </c>
      <c r="P44" s="19">
        <v>0.65</v>
      </c>
      <c r="Q44"/>
    </row>
    <row r="45" spans="1:17" x14ac:dyDescent="0.25">
      <c r="A45">
        <v>43</v>
      </c>
      <c r="B45" s="2" t="s">
        <v>91</v>
      </c>
      <c r="C45" s="12">
        <v>0</v>
      </c>
      <c r="D45" s="13">
        <v>0</v>
      </c>
      <c r="E45" s="13">
        <v>0</v>
      </c>
      <c r="F45" s="13">
        <v>100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2">
        <f t="shared" si="1"/>
        <v>100</v>
      </c>
      <c r="N45" s="19">
        <v>5.44</v>
      </c>
      <c r="O45" s="19">
        <v>9.7200000000000006</v>
      </c>
      <c r="P45" s="19">
        <v>0.56000000000000005</v>
      </c>
      <c r="Q45"/>
    </row>
    <row r="46" spans="1:17" x14ac:dyDescent="0.25">
      <c r="A46">
        <v>44</v>
      </c>
      <c r="B46" s="2" t="s">
        <v>12</v>
      </c>
      <c r="C46" s="12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100</v>
      </c>
      <c r="J46" s="13">
        <v>0</v>
      </c>
      <c r="K46" s="13">
        <v>0</v>
      </c>
      <c r="L46" s="13">
        <v>0</v>
      </c>
      <c r="M46" s="2">
        <f t="shared" si="1"/>
        <v>100</v>
      </c>
      <c r="N46" s="18">
        <v>0.25</v>
      </c>
      <c r="O46" s="18">
        <v>0.25</v>
      </c>
      <c r="P46" s="19">
        <v>1</v>
      </c>
      <c r="Q46"/>
    </row>
    <row r="47" spans="1:17" x14ac:dyDescent="0.25">
      <c r="A47">
        <v>45</v>
      </c>
      <c r="B47" s="2" t="s">
        <v>92</v>
      </c>
      <c r="C47" s="12">
        <v>0</v>
      </c>
      <c r="D47" s="13">
        <v>0</v>
      </c>
      <c r="E47" s="13">
        <v>0</v>
      </c>
      <c r="F47" s="13">
        <v>35</v>
      </c>
      <c r="G47" s="13">
        <v>0</v>
      </c>
      <c r="H47" s="13">
        <v>15</v>
      </c>
      <c r="I47" s="13">
        <v>10</v>
      </c>
      <c r="J47" s="13">
        <v>15</v>
      </c>
      <c r="K47" s="13">
        <v>5</v>
      </c>
      <c r="L47" s="13">
        <v>20</v>
      </c>
      <c r="M47" s="2">
        <f t="shared" si="1"/>
        <v>100</v>
      </c>
      <c r="N47" s="18">
        <v>0.12</v>
      </c>
      <c r="O47" s="18">
        <v>0.1</v>
      </c>
      <c r="P47" s="19">
        <v>1.2</v>
      </c>
      <c r="Q47"/>
    </row>
    <row r="48" spans="1:17" x14ac:dyDescent="0.25">
      <c r="A48">
        <v>46</v>
      </c>
      <c r="B48" s="2" t="s">
        <v>43</v>
      </c>
      <c r="C48" s="12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10</v>
      </c>
      <c r="J48" s="13">
        <v>30</v>
      </c>
      <c r="K48" s="13">
        <v>30</v>
      </c>
      <c r="L48" s="13">
        <v>30</v>
      </c>
      <c r="M48" s="2">
        <f t="shared" si="1"/>
        <v>100</v>
      </c>
      <c r="N48" s="20">
        <v>3.2399999999999998E-2</v>
      </c>
      <c r="O48" s="20">
        <v>5.6599999999999998E-2</v>
      </c>
      <c r="P48" s="19">
        <v>1.25</v>
      </c>
      <c r="Q48"/>
    </row>
    <row r="49" spans="1:17" x14ac:dyDescent="0.25">
      <c r="A49">
        <v>47</v>
      </c>
      <c r="B49" s="2" t="s">
        <v>42</v>
      </c>
      <c r="C49" s="12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100</v>
      </c>
      <c r="M49" s="2">
        <f t="shared" si="1"/>
        <v>100</v>
      </c>
      <c r="N49" s="20">
        <v>6.7799999999999999E-2</v>
      </c>
      <c r="O49" s="20">
        <v>3.8899999999999997E-2</v>
      </c>
      <c r="P49" s="19">
        <v>2</v>
      </c>
      <c r="Q49"/>
    </row>
    <row r="50" spans="1:17" x14ac:dyDescent="0.25">
      <c r="A50">
        <v>48</v>
      </c>
      <c r="B50" s="2" t="s">
        <v>1</v>
      </c>
      <c r="C50" s="12">
        <v>20</v>
      </c>
      <c r="D50" s="13">
        <v>0</v>
      </c>
      <c r="E50" s="13">
        <v>65</v>
      </c>
      <c r="F50" s="13">
        <v>0</v>
      </c>
      <c r="G50" s="13">
        <v>5</v>
      </c>
      <c r="H50" s="13">
        <v>0</v>
      </c>
      <c r="I50" s="13">
        <v>0</v>
      </c>
      <c r="J50" s="13">
        <v>10</v>
      </c>
      <c r="K50" s="13">
        <v>0</v>
      </c>
      <c r="L50" s="13">
        <v>0</v>
      </c>
      <c r="M50" s="2">
        <f t="shared" si="1"/>
        <v>100</v>
      </c>
      <c r="N50" s="20">
        <v>1.8599999999999998E-2</v>
      </c>
      <c r="O50" s="20">
        <v>2.1000000000000001E-2</v>
      </c>
      <c r="P50" s="19">
        <v>2.2999999999999998</v>
      </c>
      <c r="Q50"/>
    </row>
    <row r="51" spans="1:17" x14ac:dyDescent="0.25">
      <c r="A51">
        <v>49</v>
      </c>
      <c r="B51" s="2" t="s">
        <v>37</v>
      </c>
      <c r="C51" s="12">
        <v>0</v>
      </c>
      <c r="D51" s="13">
        <v>0</v>
      </c>
      <c r="E51" s="13">
        <v>0</v>
      </c>
      <c r="F51" s="13">
        <v>100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2">
        <f t="shared" si="1"/>
        <v>100</v>
      </c>
      <c r="N51" s="18">
        <v>0.09</v>
      </c>
      <c r="O51" s="18">
        <v>0.08</v>
      </c>
      <c r="P51" s="19">
        <v>0.5</v>
      </c>
      <c r="Q51"/>
    </row>
    <row r="52" spans="1:17" x14ac:dyDescent="0.25">
      <c r="A52">
        <v>50</v>
      </c>
      <c r="B52" s="2" t="s">
        <v>93</v>
      </c>
      <c r="C52" s="12">
        <v>0</v>
      </c>
      <c r="D52" s="13">
        <v>0</v>
      </c>
      <c r="E52" s="13">
        <v>0</v>
      </c>
      <c r="F52" s="13">
        <v>100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2">
        <f t="shared" si="1"/>
        <v>100</v>
      </c>
      <c r="N52" s="18">
        <v>0.05</v>
      </c>
      <c r="O52" s="18">
        <v>7.0000000000000007E-2</v>
      </c>
      <c r="P52" s="19">
        <v>0.7</v>
      </c>
      <c r="Q52"/>
    </row>
    <row r="53" spans="1:17" x14ac:dyDescent="0.25">
      <c r="A53">
        <v>51</v>
      </c>
      <c r="B53" s="2" t="s">
        <v>0</v>
      </c>
      <c r="C53" s="12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100</v>
      </c>
      <c r="K53" s="13">
        <v>0</v>
      </c>
      <c r="L53" s="13">
        <v>0</v>
      </c>
      <c r="M53" s="2">
        <f t="shared" si="1"/>
        <v>100</v>
      </c>
      <c r="N53" s="20">
        <v>0.125</v>
      </c>
      <c r="O53" s="18">
        <v>0.2</v>
      </c>
      <c r="P53" s="19">
        <v>0.6</v>
      </c>
      <c r="Q53"/>
    </row>
    <row r="54" spans="1:17" x14ac:dyDescent="0.25">
      <c r="A54">
        <v>52</v>
      </c>
      <c r="B54" s="2" t="s">
        <v>94</v>
      </c>
      <c r="C54" s="12">
        <v>0</v>
      </c>
      <c r="D54" s="13">
        <v>20</v>
      </c>
      <c r="E54" s="13">
        <v>0</v>
      </c>
      <c r="F54" s="13">
        <v>0</v>
      </c>
      <c r="G54" s="13">
        <v>0</v>
      </c>
      <c r="H54" s="13">
        <v>30</v>
      </c>
      <c r="I54" s="13">
        <v>0</v>
      </c>
      <c r="J54" s="13">
        <v>20</v>
      </c>
      <c r="K54" s="13">
        <v>10</v>
      </c>
      <c r="L54" s="13">
        <v>20</v>
      </c>
      <c r="M54" s="2">
        <f t="shared" si="1"/>
        <v>100</v>
      </c>
      <c r="N54" s="20">
        <v>8.5000000000000006E-2</v>
      </c>
      <c r="O54" s="20">
        <v>0.12</v>
      </c>
      <c r="P54" s="19">
        <v>0.7</v>
      </c>
      <c r="Q54"/>
    </row>
    <row r="55" spans="1:17" x14ac:dyDescent="0.25">
      <c r="A55">
        <v>53</v>
      </c>
      <c r="B55" s="2" t="s">
        <v>44</v>
      </c>
      <c r="C55" s="12">
        <v>5</v>
      </c>
      <c r="D55" s="13">
        <v>40</v>
      </c>
      <c r="E55" s="13">
        <v>5</v>
      </c>
      <c r="F55" s="13">
        <v>40</v>
      </c>
      <c r="G55" s="13">
        <v>0</v>
      </c>
      <c r="H55" s="13">
        <v>0</v>
      </c>
      <c r="I55" s="13">
        <v>10</v>
      </c>
      <c r="J55" s="13">
        <v>0</v>
      </c>
      <c r="K55" s="13">
        <v>0</v>
      </c>
      <c r="L55" s="13">
        <v>0</v>
      </c>
      <c r="M55" s="2">
        <f t="shared" si="1"/>
        <v>100</v>
      </c>
      <c r="N55" s="20">
        <v>3.6999999999999998E-2</v>
      </c>
      <c r="O55" s="20">
        <v>4.5999999999999999E-2</v>
      </c>
      <c r="P55" s="19">
        <v>0.8</v>
      </c>
      <c r="Q55"/>
    </row>
    <row r="56" spans="1:17" x14ac:dyDescent="0.25">
      <c r="A56">
        <v>54</v>
      </c>
      <c r="B56" s="2" t="s">
        <v>28</v>
      </c>
      <c r="C56" s="12">
        <v>0</v>
      </c>
      <c r="D56" s="13">
        <v>0</v>
      </c>
      <c r="E56" s="13">
        <v>0</v>
      </c>
      <c r="F56" s="13">
        <v>60</v>
      </c>
      <c r="G56" s="13">
        <v>0</v>
      </c>
      <c r="H56" s="13">
        <v>0</v>
      </c>
      <c r="I56" s="13">
        <v>0</v>
      </c>
      <c r="J56" s="13">
        <v>15</v>
      </c>
      <c r="K56" s="13">
        <v>10</v>
      </c>
      <c r="L56" s="13">
        <v>15</v>
      </c>
      <c r="M56" s="2">
        <f t="shared" si="1"/>
        <v>100</v>
      </c>
      <c r="N56" s="19">
        <v>8</v>
      </c>
      <c r="O56" s="19">
        <v>8</v>
      </c>
      <c r="P56" s="19">
        <v>1</v>
      </c>
      <c r="Q56"/>
    </row>
    <row r="57" spans="1:17" x14ac:dyDescent="0.25">
      <c r="A57">
        <v>55</v>
      </c>
      <c r="B57" s="2" t="s">
        <v>95</v>
      </c>
      <c r="C57" s="12">
        <v>0</v>
      </c>
      <c r="D57" s="13">
        <v>0</v>
      </c>
      <c r="E57" s="13">
        <v>0</v>
      </c>
      <c r="F57" s="13">
        <v>0</v>
      </c>
      <c r="G57" s="13">
        <v>100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2">
        <f t="shared" si="1"/>
        <v>100</v>
      </c>
      <c r="N57" s="18">
        <v>0.3</v>
      </c>
      <c r="O57" s="18">
        <v>0.2</v>
      </c>
      <c r="P57" s="19">
        <v>1.5</v>
      </c>
      <c r="Q57"/>
    </row>
    <row r="58" spans="1:17" x14ac:dyDescent="0.25">
      <c r="A58">
        <v>56</v>
      </c>
      <c r="B58" s="2" t="s">
        <v>96</v>
      </c>
      <c r="C58" s="12">
        <v>20</v>
      </c>
      <c r="D58" s="13">
        <v>35</v>
      </c>
      <c r="E58" s="13">
        <v>30</v>
      </c>
      <c r="F58" s="13">
        <v>5</v>
      </c>
      <c r="G58" s="13">
        <v>5</v>
      </c>
      <c r="H58" s="13">
        <v>5</v>
      </c>
      <c r="I58" s="13">
        <v>0</v>
      </c>
      <c r="J58" s="13">
        <v>0</v>
      </c>
      <c r="K58" s="13">
        <v>0</v>
      </c>
      <c r="L58" s="13">
        <v>0</v>
      </c>
      <c r="M58" s="2">
        <f t="shared" si="1"/>
        <v>100</v>
      </c>
      <c r="N58" s="20">
        <v>2.1600000000000001E-2</v>
      </c>
      <c r="O58" s="20">
        <v>1.2699999999999999E-2</v>
      </c>
      <c r="P58" s="19">
        <v>1.7</v>
      </c>
      <c r="Q58"/>
    </row>
    <row r="59" spans="1:17" x14ac:dyDescent="0.25">
      <c r="A59">
        <v>57</v>
      </c>
      <c r="B59" s="2" t="s">
        <v>97</v>
      </c>
      <c r="C59" s="12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100</v>
      </c>
      <c r="J59" s="13">
        <v>0</v>
      </c>
      <c r="K59" s="13">
        <v>0</v>
      </c>
      <c r="L59" s="13">
        <v>0</v>
      </c>
      <c r="M59" s="2">
        <f t="shared" si="1"/>
        <v>100</v>
      </c>
      <c r="N59" s="18">
        <v>0.15</v>
      </c>
      <c r="O59" s="18">
        <v>0.2</v>
      </c>
      <c r="P59" s="19">
        <v>0.75</v>
      </c>
      <c r="Q59"/>
    </row>
    <row r="60" spans="1:17" x14ac:dyDescent="0.25">
      <c r="A60">
        <v>58</v>
      </c>
      <c r="B60" s="2" t="s">
        <v>98</v>
      </c>
      <c r="C60" s="12">
        <v>0</v>
      </c>
      <c r="D60" s="13">
        <v>0</v>
      </c>
      <c r="E60" s="13">
        <v>30</v>
      </c>
      <c r="F60" s="13">
        <v>20</v>
      </c>
      <c r="G60" s="13">
        <v>10</v>
      </c>
      <c r="H60" s="13">
        <v>20</v>
      </c>
      <c r="I60" s="13">
        <v>0</v>
      </c>
      <c r="J60" s="13">
        <v>0</v>
      </c>
      <c r="K60" s="13">
        <v>0</v>
      </c>
      <c r="L60" s="13">
        <v>20</v>
      </c>
      <c r="M60" s="2">
        <f t="shared" si="1"/>
        <v>100</v>
      </c>
      <c r="N60" s="20">
        <v>5.2999999999999999E-2</v>
      </c>
      <c r="O60" s="18">
        <v>0.1</v>
      </c>
      <c r="P60" s="19">
        <v>0.5</v>
      </c>
      <c r="Q60"/>
    </row>
    <row r="61" spans="1:17" x14ac:dyDescent="0.25">
      <c r="A61">
        <v>59</v>
      </c>
      <c r="B61" s="2" t="s">
        <v>99</v>
      </c>
      <c r="C61" s="12">
        <v>10</v>
      </c>
      <c r="D61" s="13">
        <v>0</v>
      </c>
      <c r="E61" s="13">
        <v>0</v>
      </c>
      <c r="F61" s="13">
        <v>0</v>
      </c>
      <c r="G61" s="13">
        <v>30</v>
      </c>
      <c r="H61" s="13">
        <v>0</v>
      </c>
      <c r="I61" s="13">
        <v>45</v>
      </c>
      <c r="J61" s="13">
        <v>0</v>
      </c>
      <c r="K61" s="13">
        <v>0</v>
      </c>
      <c r="L61" s="13">
        <v>15</v>
      </c>
      <c r="M61" s="2">
        <f t="shared" si="1"/>
        <v>100</v>
      </c>
      <c r="N61" s="20">
        <v>7.4999999999999997E-2</v>
      </c>
      <c r="O61" s="19">
        <v>3</v>
      </c>
      <c r="P61" s="19">
        <v>3.89</v>
      </c>
      <c r="Q61"/>
    </row>
    <row r="62" spans="1:17" x14ac:dyDescent="0.25">
      <c r="A62">
        <v>60</v>
      </c>
      <c r="B62" s="2" t="s">
        <v>100</v>
      </c>
      <c r="C62" s="12">
        <v>0</v>
      </c>
      <c r="D62" s="13">
        <v>0</v>
      </c>
      <c r="E62" s="13">
        <v>0</v>
      </c>
      <c r="F62" s="13">
        <v>30</v>
      </c>
      <c r="G62" s="13">
        <v>0</v>
      </c>
      <c r="H62" s="13">
        <v>10</v>
      </c>
      <c r="I62" s="13">
        <v>0</v>
      </c>
      <c r="J62" s="13">
        <v>10</v>
      </c>
      <c r="K62" s="13">
        <v>0</v>
      </c>
      <c r="L62" s="13">
        <v>50</v>
      </c>
      <c r="M62" s="2">
        <f t="shared" si="1"/>
        <v>100</v>
      </c>
      <c r="N62" s="20">
        <v>0.06</v>
      </c>
      <c r="O62" s="20">
        <v>0.03</v>
      </c>
      <c r="P62" s="19">
        <v>2</v>
      </c>
      <c r="Q62"/>
    </row>
    <row r="63" spans="1:17" x14ac:dyDescent="0.25">
      <c r="A63">
        <v>61</v>
      </c>
      <c r="B63" s="2" t="s">
        <v>19</v>
      </c>
      <c r="C63" s="12">
        <v>0</v>
      </c>
      <c r="D63" s="13">
        <v>100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2">
        <f t="shared" si="1"/>
        <v>100</v>
      </c>
      <c r="N63" s="18">
        <v>0.05</v>
      </c>
      <c r="O63" s="18">
        <v>0.03</v>
      </c>
      <c r="P63" s="19">
        <v>1.6</v>
      </c>
      <c r="Q63"/>
    </row>
    <row r="64" spans="1:17" x14ac:dyDescent="0.25">
      <c r="A64">
        <v>62</v>
      </c>
      <c r="B64" s="2" t="s">
        <v>101</v>
      </c>
      <c r="C64" s="12">
        <v>0</v>
      </c>
      <c r="D64" s="13">
        <v>0</v>
      </c>
      <c r="E64" s="13">
        <v>0</v>
      </c>
      <c r="F64" s="13">
        <v>20</v>
      </c>
      <c r="G64" s="13">
        <v>0</v>
      </c>
      <c r="H64" s="13">
        <v>20</v>
      </c>
      <c r="I64" s="13">
        <v>0</v>
      </c>
      <c r="J64" s="13">
        <v>60</v>
      </c>
      <c r="K64" s="13">
        <v>0</v>
      </c>
      <c r="L64" s="13">
        <v>0</v>
      </c>
      <c r="M64" s="2">
        <f t="shared" si="1"/>
        <v>100</v>
      </c>
      <c r="N64" s="18">
        <v>0.05</v>
      </c>
      <c r="O64" s="18">
        <v>0.12</v>
      </c>
      <c r="P64" s="19">
        <v>0.45</v>
      </c>
      <c r="Q64"/>
    </row>
    <row r="65" spans="1:17" x14ac:dyDescent="0.25">
      <c r="A65">
        <v>63</v>
      </c>
      <c r="B65" s="2" t="s">
        <v>34</v>
      </c>
      <c r="C65" s="12">
        <v>0</v>
      </c>
      <c r="D65" s="13">
        <v>0</v>
      </c>
      <c r="E65" s="13">
        <v>0</v>
      </c>
      <c r="F65" s="13">
        <v>50</v>
      </c>
      <c r="G65" s="13">
        <v>0</v>
      </c>
      <c r="H65" s="13">
        <v>0</v>
      </c>
      <c r="I65" s="13">
        <v>0</v>
      </c>
      <c r="J65" s="13">
        <v>50</v>
      </c>
      <c r="K65" s="13">
        <v>0</v>
      </c>
      <c r="L65" s="13">
        <v>0</v>
      </c>
      <c r="M65" s="2">
        <f t="shared" si="1"/>
        <v>100</v>
      </c>
      <c r="N65" s="18">
        <v>0.05</v>
      </c>
      <c r="O65" s="18">
        <v>0.1</v>
      </c>
      <c r="P65" s="19">
        <v>0.5</v>
      </c>
      <c r="Q65"/>
    </row>
    <row r="66" spans="1:17" x14ac:dyDescent="0.25">
      <c r="A66">
        <v>64</v>
      </c>
      <c r="B66" s="2" t="s">
        <v>39</v>
      </c>
      <c r="C66" s="12">
        <v>0</v>
      </c>
      <c r="D66" s="13">
        <v>0</v>
      </c>
      <c r="E66" s="13">
        <v>0</v>
      </c>
      <c r="F66" s="13">
        <v>70</v>
      </c>
      <c r="G66" s="13">
        <v>10</v>
      </c>
      <c r="H66" s="13">
        <v>0</v>
      </c>
      <c r="I66" s="13">
        <v>0</v>
      </c>
      <c r="J66" s="13">
        <v>10</v>
      </c>
      <c r="K66" s="13">
        <v>0</v>
      </c>
      <c r="L66" s="13">
        <v>10</v>
      </c>
      <c r="M66" s="2">
        <f t="shared" si="1"/>
        <v>100</v>
      </c>
      <c r="N66" s="20">
        <v>9.5000000000000001E-2</v>
      </c>
      <c r="O66" s="20">
        <v>7.4999999999999997E-2</v>
      </c>
      <c r="P66" s="19">
        <v>0.35</v>
      </c>
      <c r="Q66"/>
    </row>
    <row r="67" spans="1:17" x14ac:dyDescent="0.25">
      <c r="A67">
        <v>65</v>
      </c>
      <c r="B67" s="2" t="s">
        <v>102</v>
      </c>
      <c r="C67" s="12">
        <v>0</v>
      </c>
      <c r="D67" s="13">
        <v>0</v>
      </c>
      <c r="E67" s="13">
        <v>0</v>
      </c>
      <c r="F67" s="13">
        <v>0</v>
      </c>
      <c r="G67" s="13">
        <v>25</v>
      </c>
      <c r="H67" s="13">
        <v>0</v>
      </c>
      <c r="I67" s="13">
        <v>25</v>
      </c>
      <c r="J67" s="13">
        <v>25</v>
      </c>
      <c r="K67" s="13">
        <v>0</v>
      </c>
      <c r="L67" s="13">
        <v>25</v>
      </c>
      <c r="M67" s="2">
        <f t="shared" ref="M67:M98" si="2">SUM(C67:L67)</f>
        <v>100</v>
      </c>
      <c r="N67" s="20">
        <v>0.08</v>
      </c>
      <c r="O67" s="20">
        <v>0.12</v>
      </c>
      <c r="P67" s="19">
        <v>0.67</v>
      </c>
      <c r="Q67"/>
    </row>
    <row r="68" spans="1:17" x14ac:dyDescent="0.25">
      <c r="A68">
        <v>66</v>
      </c>
      <c r="B68" s="2" t="s">
        <v>3</v>
      </c>
      <c r="C68" s="12">
        <v>10</v>
      </c>
      <c r="D68" s="13">
        <v>0</v>
      </c>
      <c r="E68" s="13">
        <v>0</v>
      </c>
      <c r="F68" s="13">
        <v>50</v>
      </c>
      <c r="G68" s="13">
        <v>0</v>
      </c>
      <c r="H68" s="13">
        <v>10</v>
      </c>
      <c r="I68" s="13">
        <v>5</v>
      </c>
      <c r="J68" s="13">
        <v>10</v>
      </c>
      <c r="K68" s="13">
        <v>5</v>
      </c>
      <c r="L68" s="13">
        <v>10</v>
      </c>
      <c r="M68" s="2">
        <f t="shared" si="2"/>
        <v>100</v>
      </c>
      <c r="N68" s="18">
        <v>0.12</v>
      </c>
      <c r="O68" s="18">
        <v>0.06</v>
      </c>
      <c r="P68" s="19">
        <v>2</v>
      </c>
      <c r="Q68"/>
    </row>
    <row r="69" spans="1:17" x14ac:dyDescent="0.25">
      <c r="A69">
        <v>67</v>
      </c>
      <c r="B69" s="2" t="s">
        <v>6</v>
      </c>
      <c r="C69" s="12">
        <v>0</v>
      </c>
      <c r="D69" s="13">
        <v>0</v>
      </c>
      <c r="E69" s="13">
        <v>0</v>
      </c>
      <c r="F69" s="13">
        <v>60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40</v>
      </c>
      <c r="M69" s="2">
        <f t="shared" si="2"/>
        <v>100</v>
      </c>
      <c r="N69" s="18">
        <v>0.03</v>
      </c>
      <c r="O69" s="18">
        <v>0.01</v>
      </c>
      <c r="P69" s="18">
        <v>0.03</v>
      </c>
      <c r="Q69"/>
    </row>
    <row r="70" spans="1:17" x14ac:dyDescent="0.25">
      <c r="A70">
        <v>68</v>
      </c>
      <c r="B70" s="2" t="s">
        <v>14</v>
      </c>
      <c r="C70" s="12">
        <v>0</v>
      </c>
      <c r="D70" s="13">
        <v>0</v>
      </c>
      <c r="E70" s="13">
        <v>5</v>
      </c>
      <c r="F70" s="13">
        <v>50</v>
      </c>
      <c r="G70" s="13">
        <v>0</v>
      </c>
      <c r="H70" s="13">
        <v>0</v>
      </c>
      <c r="I70" s="13">
        <v>0</v>
      </c>
      <c r="J70" s="13">
        <v>15</v>
      </c>
      <c r="K70" s="13">
        <v>20</v>
      </c>
      <c r="L70" s="13">
        <v>10</v>
      </c>
      <c r="M70" s="2">
        <f t="shared" si="2"/>
        <v>100</v>
      </c>
      <c r="N70" s="18">
        <v>0.06</v>
      </c>
      <c r="O70" s="18">
        <v>0.12</v>
      </c>
      <c r="P70" s="19">
        <v>0.75</v>
      </c>
      <c r="Q70"/>
    </row>
    <row r="71" spans="1:17" x14ac:dyDescent="0.25">
      <c r="A71">
        <v>69</v>
      </c>
      <c r="B71" s="14" t="s">
        <v>13</v>
      </c>
      <c r="C71" s="15">
        <v>0</v>
      </c>
      <c r="D71" s="16">
        <v>100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2">
        <f t="shared" si="2"/>
        <v>100</v>
      </c>
      <c r="N71" s="21">
        <v>0.12</v>
      </c>
      <c r="O71" s="21">
        <v>0.01</v>
      </c>
      <c r="P71" s="22">
        <v>2</v>
      </c>
      <c r="Q71"/>
    </row>
    <row r="72" spans="1:17" x14ac:dyDescent="0.25">
      <c r="A72">
        <f>A71+1</f>
        <v>70</v>
      </c>
      <c r="B72" s="2" t="s">
        <v>103</v>
      </c>
      <c r="C72" s="12">
        <v>0</v>
      </c>
      <c r="D72" s="13">
        <v>0</v>
      </c>
      <c r="E72" s="13">
        <v>0</v>
      </c>
      <c r="F72" s="13">
        <v>100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2">
        <f t="shared" si="2"/>
        <v>100</v>
      </c>
      <c r="N72" s="18">
        <v>0.15</v>
      </c>
      <c r="O72" s="18">
        <v>0.05</v>
      </c>
      <c r="P72" s="19">
        <v>3</v>
      </c>
      <c r="Q72"/>
    </row>
    <row r="73" spans="1:17" x14ac:dyDescent="0.25">
      <c r="A73">
        <f t="shared" ref="A73:A100" si="3">A72+1</f>
        <v>71</v>
      </c>
      <c r="B73" s="2" t="s">
        <v>104</v>
      </c>
      <c r="C73" s="12">
        <v>0</v>
      </c>
      <c r="D73" s="13">
        <v>0</v>
      </c>
      <c r="E73" s="13">
        <v>0</v>
      </c>
      <c r="F73" s="13">
        <v>30</v>
      </c>
      <c r="G73" s="13">
        <v>0</v>
      </c>
      <c r="H73" s="13">
        <v>10</v>
      </c>
      <c r="I73" s="13">
        <v>10</v>
      </c>
      <c r="J73" s="13">
        <v>10</v>
      </c>
      <c r="K73" s="13">
        <v>10</v>
      </c>
      <c r="L73" s="13">
        <v>30</v>
      </c>
      <c r="M73" s="2">
        <f t="shared" si="2"/>
        <v>100</v>
      </c>
      <c r="N73" s="18">
        <v>0.09</v>
      </c>
      <c r="O73" s="18">
        <v>0.05</v>
      </c>
      <c r="P73" s="19">
        <v>2</v>
      </c>
      <c r="Q73"/>
    </row>
    <row r="74" spans="1:17" x14ac:dyDescent="0.25">
      <c r="A74">
        <f t="shared" si="3"/>
        <v>72</v>
      </c>
      <c r="B74" s="2" t="s">
        <v>105</v>
      </c>
      <c r="C74" s="12">
        <v>0</v>
      </c>
      <c r="D74" s="13">
        <v>0</v>
      </c>
      <c r="E74" s="13">
        <v>0</v>
      </c>
      <c r="F74" s="13">
        <v>70</v>
      </c>
      <c r="G74" s="13">
        <v>20</v>
      </c>
      <c r="H74" s="13">
        <v>0</v>
      </c>
      <c r="I74" s="13">
        <v>0</v>
      </c>
      <c r="J74" s="13">
        <v>0</v>
      </c>
      <c r="K74" s="13">
        <v>10</v>
      </c>
      <c r="L74" s="13">
        <v>0</v>
      </c>
      <c r="M74" s="2">
        <f t="shared" si="2"/>
        <v>100</v>
      </c>
      <c r="N74" s="18">
        <v>0.28000000000000003</v>
      </c>
      <c r="O74" s="18">
        <v>0.15</v>
      </c>
      <c r="P74" s="19">
        <v>1.9</v>
      </c>
      <c r="Q74"/>
    </row>
    <row r="75" spans="1:17" x14ac:dyDescent="0.25">
      <c r="A75">
        <f t="shared" si="3"/>
        <v>73</v>
      </c>
      <c r="B75" s="2" t="s">
        <v>22</v>
      </c>
      <c r="C75" s="12">
        <v>0</v>
      </c>
      <c r="D75" s="13">
        <v>0</v>
      </c>
      <c r="E75" s="13">
        <v>0</v>
      </c>
      <c r="F75" s="13">
        <v>0</v>
      </c>
      <c r="G75" s="13">
        <v>10</v>
      </c>
      <c r="H75" s="13">
        <v>0</v>
      </c>
      <c r="I75" s="13">
        <v>90</v>
      </c>
      <c r="J75" s="13">
        <v>0</v>
      </c>
      <c r="K75" s="13">
        <v>0</v>
      </c>
      <c r="L75" s="13">
        <v>0</v>
      </c>
      <c r="M75" s="2">
        <f t="shared" si="2"/>
        <v>100</v>
      </c>
      <c r="N75" s="18">
        <v>2.0499999999999998</v>
      </c>
      <c r="O75" s="18">
        <v>0.3</v>
      </c>
      <c r="P75" s="19">
        <v>6</v>
      </c>
      <c r="Q75"/>
    </row>
    <row r="76" spans="1:17" x14ac:dyDescent="0.25">
      <c r="A76">
        <f t="shared" si="3"/>
        <v>74</v>
      </c>
      <c r="B76" s="2" t="s">
        <v>31</v>
      </c>
      <c r="C76" s="12">
        <v>0</v>
      </c>
      <c r="D76" s="13">
        <v>0</v>
      </c>
      <c r="E76" s="13">
        <v>0</v>
      </c>
      <c r="F76" s="13">
        <v>50</v>
      </c>
      <c r="G76" s="13">
        <v>0</v>
      </c>
      <c r="H76" s="13">
        <v>0</v>
      </c>
      <c r="I76" s="13">
        <v>0</v>
      </c>
      <c r="J76" s="13">
        <v>30</v>
      </c>
      <c r="K76" s="13">
        <v>10</v>
      </c>
      <c r="L76" s="13">
        <v>10</v>
      </c>
      <c r="M76" s="2">
        <f t="shared" si="2"/>
        <v>100</v>
      </c>
      <c r="N76" s="18">
        <v>0.15</v>
      </c>
      <c r="O76" s="18">
        <v>0.1</v>
      </c>
      <c r="P76" s="19">
        <v>1.5</v>
      </c>
      <c r="Q76"/>
    </row>
    <row r="77" spans="1:17" x14ac:dyDescent="0.25">
      <c r="A77">
        <f t="shared" si="3"/>
        <v>75</v>
      </c>
      <c r="B77" s="2" t="s">
        <v>106</v>
      </c>
      <c r="C77" s="12">
        <v>0</v>
      </c>
      <c r="D77" s="13">
        <v>0</v>
      </c>
      <c r="E77" s="13">
        <v>0</v>
      </c>
      <c r="F77" s="13">
        <v>40</v>
      </c>
      <c r="G77" s="13">
        <v>10</v>
      </c>
      <c r="H77" s="13">
        <v>0</v>
      </c>
      <c r="I77" s="13">
        <v>0</v>
      </c>
      <c r="J77" s="13">
        <v>10</v>
      </c>
      <c r="K77" s="13">
        <v>40</v>
      </c>
      <c r="L77" s="13">
        <v>0</v>
      </c>
      <c r="M77" s="2">
        <f t="shared" si="2"/>
        <v>100</v>
      </c>
      <c r="N77" s="19">
        <v>5.7</v>
      </c>
      <c r="O77" s="19">
        <v>3.8</v>
      </c>
      <c r="P77" s="19">
        <v>1.5</v>
      </c>
      <c r="Q77"/>
    </row>
    <row r="78" spans="1:17" x14ac:dyDescent="0.25">
      <c r="A78">
        <f t="shared" si="3"/>
        <v>76</v>
      </c>
      <c r="B78" s="2" t="s">
        <v>107</v>
      </c>
      <c r="C78" s="12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100</v>
      </c>
      <c r="M78" s="2">
        <f t="shared" si="2"/>
        <v>100</v>
      </c>
      <c r="N78" s="18">
        <v>0.04</v>
      </c>
      <c r="O78" s="18">
        <v>0.04</v>
      </c>
      <c r="P78" s="19">
        <v>1</v>
      </c>
      <c r="Q78"/>
    </row>
    <row r="79" spans="1:17" x14ac:dyDescent="0.25">
      <c r="A79">
        <f t="shared" si="3"/>
        <v>77</v>
      </c>
      <c r="B79" s="2" t="s">
        <v>4</v>
      </c>
      <c r="C79" s="12">
        <v>0</v>
      </c>
      <c r="D79" s="13">
        <v>0</v>
      </c>
      <c r="E79" s="13">
        <v>0</v>
      </c>
      <c r="F79" s="13">
        <v>0</v>
      </c>
      <c r="G79" s="13">
        <v>40</v>
      </c>
      <c r="H79" s="13">
        <v>0</v>
      </c>
      <c r="I79" s="13">
        <v>60</v>
      </c>
      <c r="J79" s="13">
        <v>0</v>
      </c>
      <c r="K79" s="13">
        <v>0</v>
      </c>
      <c r="L79" s="13">
        <v>0</v>
      </c>
      <c r="M79" s="2">
        <f t="shared" si="2"/>
        <v>100</v>
      </c>
      <c r="N79" s="18">
        <v>0.25</v>
      </c>
      <c r="O79" s="18">
        <v>0.1</v>
      </c>
      <c r="P79" s="19">
        <v>3</v>
      </c>
      <c r="Q79"/>
    </row>
    <row r="80" spans="1:17" x14ac:dyDescent="0.25">
      <c r="A80">
        <f t="shared" si="3"/>
        <v>78</v>
      </c>
      <c r="B80" s="2" t="s">
        <v>108</v>
      </c>
      <c r="C80" s="12">
        <v>0</v>
      </c>
      <c r="D80" s="13">
        <v>0</v>
      </c>
      <c r="E80" s="13">
        <v>0</v>
      </c>
      <c r="F80" s="13">
        <v>70</v>
      </c>
      <c r="G80" s="13">
        <v>10</v>
      </c>
      <c r="H80" s="13">
        <v>0</v>
      </c>
      <c r="I80" s="13">
        <v>10</v>
      </c>
      <c r="J80" s="13">
        <v>0</v>
      </c>
      <c r="K80" s="13">
        <v>10</v>
      </c>
      <c r="L80" s="13">
        <v>0</v>
      </c>
      <c r="M80" s="2">
        <f t="shared" si="2"/>
        <v>100</v>
      </c>
      <c r="N80" s="20">
        <v>5.8999999999999997E-2</v>
      </c>
      <c r="O80" s="20">
        <v>0.08</v>
      </c>
      <c r="P80" s="20">
        <v>7.4000000000000003E-3</v>
      </c>
      <c r="Q80"/>
    </row>
    <row r="81" spans="1:17" x14ac:dyDescent="0.25">
      <c r="A81">
        <f t="shared" si="3"/>
        <v>79</v>
      </c>
      <c r="B81" s="2" t="s">
        <v>40</v>
      </c>
      <c r="C81" s="12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40</v>
      </c>
      <c r="J81" s="13">
        <v>10</v>
      </c>
      <c r="K81" s="13">
        <v>20</v>
      </c>
      <c r="L81" s="13">
        <v>30</v>
      </c>
      <c r="M81" s="2">
        <f t="shared" si="2"/>
        <v>100</v>
      </c>
      <c r="N81" s="19">
        <v>7.4999999999999997E-2</v>
      </c>
      <c r="O81" s="19">
        <v>0.15</v>
      </c>
      <c r="P81" s="19">
        <v>0.5</v>
      </c>
      <c r="Q81"/>
    </row>
    <row r="82" spans="1:17" x14ac:dyDescent="0.25">
      <c r="A82">
        <f t="shared" si="3"/>
        <v>80</v>
      </c>
      <c r="B82" s="2" t="s">
        <v>41</v>
      </c>
      <c r="C82" s="12">
        <v>0</v>
      </c>
      <c r="D82" s="13">
        <v>0</v>
      </c>
      <c r="E82" s="13">
        <v>0</v>
      </c>
      <c r="F82" s="13">
        <v>30</v>
      </c>
      <c r="G82" s="13">
        <v>10</v>
      </c>
      <c r="H82" s="13">
        <v>0</v>
      </c>
      <c r="I82" s="13">
        <v>0</v>
      </c>
      <c r="J82" s="13">
        <v>30</v>
      </c>
      <c r="K82" s="13">
        <v>30</v>
      </c>
      <c r="L82" s="13">
        <v>0</v>
      </c>
      <c r="M82" s="2">
        <f t="shared" si="2"/>
        <v>100</v>
      </c>
      <c r="N82" s="18">
        <v>0.04</v>
      </c>
      <c r="O82" s="18">
        <v>0.1</v>
      </c>
      <c r="P82" s="19">
        <v>0.4</v>
      </c>
      <c r="Q82"/>
    </row>
    <row r="83" spans="1:17" x14ac:dyDescent="0.25">
      <c r="A83">
        <f t="shared" si="3"/>
        <v>81</v>
      </c>
      <c r="B83" s="2" t="s">
        <v>109</v>
      </c>
      <c r="C83" s="12">
        <v>0</v>
      </c>
      <c r="D83" s="13">
        <v>50</v>
      </c>
      <c r="E83" s="13">
        <v>0</v>
      </c>
      <c r="F83" s="13">
        <v>30</v>
      </c>
      <c r="G83" s="13">
        <v>0</v>
      </c>
      <c r="H83" s="13">
        <v>0</v>
      </c>
      <c r="I83" s="13">
        <v>20</v>
      </c>
      <c r="J83" s="13">
        <v>0</v>
      </c>
      <c r="K83" s="13">
        <v>0</v>
      </c>
      <c r="L83" s="13">
        <v>0</v>
      </c>
      <c r="M83" s="2">
        <f t="shared" si="2"/>
        <v>100</v>
      </c>
      <c r="N83" s="18">
        <v>0.05</v>
      </c>
      <c r="O83" s="18">
        <v>0.15</v>
      </c>
      <c r="P83" s="19">
        <v>1</v>
      </c>
      <c r="Q83"/>
    </row>
    <row r="84" spans="1:17" x14ac:dyDescent="0.25">
      <c r="A84">
        <f t="shared" si="3"/>
        <v>82</v>
      </c>
      <c r="B84" s="2" t="s">
        <v>110</v>
      </c>
      <c r="C84" s="12">
        <v>0</v>
      </c>
      <c r="D84" s="13">
        <v>0</v>
      </c>
      <c r="E84" s="13">
        <v>0</v>
      </c>
      <c r="F84" s="13">
        <v>100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2">
        <f t="shared" si="2"/>
        <v>100</v>
      </c>
      <c r="N84" s="18">
        <v>7.0000000000000007E-2</v>
      </c>
      <c r="O84" s="18">
        <v>0.15</v>
      </c>
      <c r="P84" s="19">
        <v>0.5</v>
      </c>
      <c r="Q84"/>
    </row>
    <row r="85" spans="1:17" x14ac:dyDescent="0.25">
      <c r="A85">
        <f t="shared" si="3"/>
        <v>83</v>
      </c>
      <c r="B85" s="2" t="s">
        <v>24</v>
      </c>
      <c r="C85" s="12">
        <v>20</v>
      </c>
      <c r="D85" s="13">
        <v>80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2">
        <f t="shared" si="2"/>
        <v>100</v>
      </c>
      <c r="N85" s="18">
        <v>0.02</v>
      </c>
      <c r="O85" s="18">
        <v>0.02</v>
      </c>
      <c r="P85" s="19">
        <v>1</v>
      </c>
      <c r="Q85"/>
    </row>
    <row r="86" spans="1:17" x14ac:dyDescent="0.25">
      <c r="A86">
        <f t="shared" si="3"/>
        <v>84</v>
      </c>
      <c r="B86" s="6" t="s">
        <v>111</v>
      </c>
      <c r="C86" s="12">
        <v>0</v>
      </c>
      <c r="D86" s="13">
        <v>0</v>
      </c>
      <c r="E86" s="13">
        <v>0</v>
      </c>
      <c r="F86" s="13">
        <v>0</v>
      </c>
      <c r="G86" s="13">
        <v>100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2">
        <f t="shared" si="2"/>
        <v>100</v>
      </c>
      <c r="N86" s="19"/>
      <c r="O86" s="19"/>
      <c r="P86" s="19"/>
      <c r="Q86"/>
    </row>
    <row r="87" spans="1:17" x14ac:dyDescent="0.25">
      <c r="A87">
        <f t="shared" si="3"/>
        <v>85</v>
      </c>
      <c r="B87" s="2" t="s">
        <v>2</v>
      </c>
      <c r="C87" s="12">
        <v>0</v>
      </c>
      <c r="D87" s="13">
        <v>0</v>
      </c>
      <c r="E87" s="13">
        <v>0</v>
      </c>
      <c r="F87" s="13">
        <v>30</v>
      </c>
      <c r="G87" s="13">
        <v>0</v>
      </c>
      <c r="H87" s="13">
        <v>35</v>
      </c>
      <c r="I87" s="13">
        <v>0</v>
      </c>
      <c r="J87" s="13">
        <v>35</v>
      </c>
      <c r="K87" s="13">
        <v>0</v>
      </c>
      <c r="L87" s="13">
        <v>0</v>
      </c>
      <c r="M87" s="2">
        <f t="shared" si="2"/>
        <v>100</v>
      </c>
      <c r="N87" s="20">
        <v>8.5000000000000006E-2</v>
      </c>
      <c r="O87" s="18">
        <v>0.14000000000000001</v>
      </c>
      <c r="P87" s="19">
        <v>0.59</v>
      </c>
      <c r="Q87"/>
    </row>
    <row r="88" spans="1:17" x14ac:dyDescent="0.25">
      <c r="A88">
        <f t="shared" si="3"/>
        <v>86</v>
      </c>
      <c r="B88" s="17" t="s">
        <v>112</v>
      </c>
      <c r="C88" s="12">
        <v>1</v>
      </c>
      <c r="D88" s="13">
        <v>1</v>
      </c>
      <c r="E88" s="13">
        <v>1</v>
      </c>
      <c r="F88" s="13">
        <v>1</v>
      </c>
      <c r="G88" s="13">
        <v>1</v>
      </c>
      <c r="H88" s="13">
        <v>1</v>
      </c>
      <c r="I88" s="13">
        <v>1</v>
      </c>
      <c r="J88" s="13">
        <v>1</v>
      </c>
      <c r="K88" s="13">
        <v>91</v>
      </c>
      <c r="L88" s="13">
        <v>1</v>
      </c>
      <c r="M88" s="2">
        <f t="shared" si="2"/>
        <v>100</v>
      </c>
      <c r="N88" s="18">
        <v>0.15</v>
      </c>
      <c r="O88" s="18">
        <v>0.02</v>
      </c>
      <c r="P88" s="18">
        <v>0.05</v>
      </c>
      <c r="Q88"/>
    </row>
    <row r="89" spans="1:17" x14ac:dyDescent="0.25">
      <c r="A89">
        <f t="shared" si="3"/>
        <v>87</v>
      </c>
      <c r="B89" s="2" t="s">
        <v>113</v>
      </c>
      <c r="C89" s="12">
        <v>0</v>
      </c>
      <c r="D89" s="13">
        <v>0</v>
      </c>
      <c r="E89" s="13">
        <v>0</v>
      </c>
      <c r="F89" s="13">
        <v>0</v>
      </c>
      <c r="G89" s="13">
        <v>4.68</v>
      </c>
      <c r="H89" s="13">
        <v>42</v>
      </c>
      <c r="I89" s="13">
        <v>0</v>
      </c>
      <c r="J89" s="13">
        <v>20</v>
      </c>
      <c r="K89" s="13">
        <v>18.84</v>
      </c>
      <c r="L89" s="13">
        <v>14.48</v>
      </c>
      <c r="M89" s="2">
        <f t="shared" si="2"/>
        <v>100.00000000000001</v>
      </c>
      <c r="N89" s="20">
        <v>6.5199999999999994E-2</v>
      </c>
      <c r="O89" s="20">
        <v>0.1426</v>
      </c>
      <c r="P89" s="19">
        <v>0.45700000000000002</v>
      </c>
      <c r="Q89"/>
    </row>
    <row r="90" spans="1:17" x14ac:dyDescent="0.25">
      <c r="A90">
        <f t="shared" si="3"/>
        <v>88</v>
      </c>
      <c r="B90" s="2" t="s">
        <v>114</v>
      </c>
      <c r="C90" s="12">
        <v>20</v>
      </c>
      <c r="D90" s="13">
        <v>77</v>
      </c>
      <c r="E90" s="13">
        <v>0</v>
      </c>
      <c r="F90" s="13">
        <v>1</v>
      </c>
      <c r="G90" s="13">
        <v>0</v>
      </c>
      <c r="H90" s="13">
        <v>0</v>
      </c>
      <c r="I90" s="13">
        <v>2</v>
      </c>
      <c r="J90" s="13">
        <v>0</v>
      </c>
      <c r="K90" s="13">
        <v>0</v>
      </c>
      <c r="L90" s="13">
        <v>0</v>
      </c>
      <c r="M90" s="2">
        <f t="shared" si="2"/>
        <v>100</v>
      </c>
      <c r="N90" s="20">
        <v>1.2271000000000001E-2</v>
      </c>
      <c r="O90" s="20">
        <v>3.0934300000000001E-2</v>
      </c>
      <c r="P90" s="19">
        <v>0.39666800000000002</v>
      </c>
      <c r="Q90"/>
    </row>
    <row r="91" spans="1:17" x14ac:dyDescent="0.25">
      <c r="A91">
        <f t="shared" si="3"/>
        <v>89</v>
      </c>
      <c r="B91" s="2" t="s">
        <v>115</v>
      </c>
      <c r="C91" s="12">
        <v>0</v>
      </c>
      <c r="D91" s="13">
        <v>0</v>
      </c>
      <c r="E91" s="13">
        <v>0</v>
      </c>
      <c r="F91" s="13">
        <v>100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2">
        <f t="shared" si="2"/>
        <v>100</v>
      </c>
      <c r="N91" s="19">
        <v>20</v>
      </c>
      <c r="O91" s="18">
        <v>0.14000000000000001</v>
      </c>
      <c r="P91" s="19">
        <v>0.7</v>
      </c>
      <c r="Q91"/>
    </row>
    <row r="92" spans="1:17" x14ac:dyDescent="0.25">
      <c r="A92">
        <f t="shared" si="3"/>
        <v>90</v>
      </c>
      <c r="B92" s="2" t="s">
        <v>20</v>
      </c>
      <c r="C92" s="12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100</v>
      </c>
      <c r="M92" s="2">
        <f t="shared" si="2"/>
        <v>100</v>
      </c>
      <c r="N92" s="19">
        <v>13.5</v>
      </c>
      <c r="O92" s="19">
        <v>0.1</v>
      </c>
      <c r="P92" s="19">
        <v>5</v>
      </c>
      <c r="Q92"/>
    </row>
    <row r="93" spans="1:17" x14ac:dyDescent="0.25">
      <c r="A93">
        <f t="shared" si="3"/>
        <v>91</v>
      </c>
      <c r="B93" s="2" t="s">
        <v>116</v>
      </c>
      <c r="C93" s="12">
        <v>0</v>
      </c>
      <c r="D93" s="13">
        <v>0</v>
      </c>
      <c r="E93" s="13">
        <v>40</v>
      </c>
      <c r="F93" s="13">
        <v>50</v>
      </c>
      <c r="G93" s="13">
        <v>0</v>
      </c>
      <c r="H93" s="13">
        <v>0</v>
      </c>
      <c r="I93" s="13">
        <v>10</v>
      </c>
      <c r="J93" s="13">
        <v>0</v>
      </c>
      <c r="K93" s="13">
        <v>0</v>
      </c>
      <c r="L93" s="13">
        <v>0</v>
      </c>
      <c r="M93" s="2">
        <f t="shared" si="2"/>
        <v>100</v>
      </c>
      <c r="N93" s="20">
        <v>6.9599999999999995E-2</v>
      </c>
      <c r="O93" s="20">
        <v>5.1000000000000004E-3</v>
      </c>
      <c r="P93" s="19">
        <v>13</v>
      </c>
      <c r="Q93"/>
    </row>
    <row r="94" spans="1:17" x14ac:dyDescent="0.25">
      <c r="A94">
        <f t="shared" si="3"/>
        <v>92</v>
      </c>
      <c r="B94" s="2" t="s">
        <v>117</v>
      </c>
      <c r="C94" s="12">
        <v>0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100</v>
      </c>
      <c r="J94" s="13">
        <v>0</v>
      </c>
      <c r="K94" s="13">
        <v>0</v>
      </c>
      <c r="L94" s="13">
        <v>0</v>
      </c>
      <c r="M94" s="2">
        <f t="shared" si="2"/>
        <v>100</v>
      </c>
      <c r="N94" s="20">
        <v>0.35499999999999998</v>
      </c>
      <c r="O94" s="20">
        <v>0.159</v>
      </c>
      <c r="P94" s="19">
        <v>2.2000000000000002</v>
      </c>
      <c r="Q94"/>
    </row>
    <row r="95" spans="1:17" x14ac:dyDescent="0.25">
      <c r="A95">
        <f t="shared" si="3"/>
        <v>93</v>
      </c>
      <c r="B95" s="2" t="s">
        <v>33</v>
      </c>
      <c r="C95" s="12">
        <v>20</v>
      </c>
      <c r="D95" s="13">
        <v>80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2">
        <f t="shared" si="2"/>
        <v>100</v>
      </c>
      <c r="N95" s="18">
        <v>0.03</v>
      </c>
      <c r="O95" s="20">
        <v>3.5000000000000003E-2</v>
      </c>
      <c r="P95" s="19">
        <v>1</v>
      </c>
      <c r="Q95"/>
    </row>
    <row r="96" spans="1:17" x14ac:dyDescent="0.25">
      <c r="A96">
        <f t="shared" si="3"/>
        <v>94</v>
      </c>
      <c r="B96" s="2" t="s">
        <v>36</v>
      </c>
      <c r="C96" s="12">
        <v>20</v>
      </c>
      <c r="D96" s="13">
        <v>15</v>
      </c>
      <c r="E96" s="13">
        <v>10</v>
      </c>
      <c r="F96" s="13">
        <v>15</v>
      </c>
      <c r="G96" s="13">
        <v>10</v>
      </c>
      <c r="H96" s="13">
        <v>15</v>
      </c>
      <c r="I96" s="13">
        <v>10</v>
      </c>
      <c r="J96" s="13">
        <v>0</v>
      </c>
      <c r="K96" s="13">
        <v>0</v>
      </c>
      <c r="L96" s="13">
        <v>5</v>
      </c>
      <c r="M96" s="2">
        <f t="shared" si="2"/>
        <v>100</v>
      </c>
      <c r="N96" s="18">
        <v>0.12</v>
      </c>
      <c r="O96" s="18">
        <v>0.08</v>
      </c>
      <c r="P96" s="19">
        <v>1.7</v>
      </c>
      <c r="Q96"/>
    </row>
    <row r="97" spans="1:17" x14ac:dyDescent="0.25">
      <c r="A97">
        <f t="shared" si="3"/>
        <v>95</v>
      </c>
      <c r="B97" s="2" t="s">
        <v>118</v>
      </c>
      <c r="C97" s="12">
        <v>0</v>
      </c>
      <c r="D97" s="13">
        <v>0</v>
      </c>
      <c r="E97" s="13">
        <v>5</v>
      </c>
      <c r="F97" s="13">
        <v>0</v>
      </c>
      <c r="G97" s="13">
        <v>5</v>
      </c>
      <c r="H97" s="13">
        <v>20</v>
      </c>
      <c r="I97" s="13">
        <v>0</v>
      </c>
      <c r="J97" s="13">
        <v>40</v>
      </c>
      <c r="K97" s="13">
        <v>25</v>
      </c>
      <c r="L97" s="13">
        <v>5</v>
      </c>
      <c r="M97" s="2">
        <f t="shared" si="2"/>
        <v>100</v>
      </c>
      <c r="N97" s="20">
        <v>0.06</v>
      </c>
      <c r="O97" s="18">
        <v>0.1</v>
      </c>
      <c r="P97" s="19">
        <v>0.3</v>
      </c>
      <c r="Q97"/>
    </row>
    <row r="98" spans="1:17" x14ac:dyDescent="0.25">
      <c r="A98">
        <f t="shared" si="3"/>
        <v>96</v>
      </c>
      <c r="B98" s="2" t="s">
        <v>21</v>
      </c>
      <c r="C98" s="12">
        <v>0</v>
      </c>
      <c r="D98" s="13">
        <v>0</v>
      </c>
      <c r="E98" s="13">
        <v>0</v>
      </c>
      <c r="F98" s="13">
        <v>0</v>
      </c>
      <c r="G98" s="13">
        <v>10</v>
      </c>
      <c r="H98" s="13">
        <v>0</v>
      </c>
      <c r="I98" s="13">
        <v>30</v>
      </c>
      <c r="J98" s="13">
        <v>0</v>
      </c>
      <c r="K98" s="13">
        <v>60</v>
      </c>
      <c r="L98" s="13">
        <v>0</v>
      </c>
      <c r="M98" s="2">
        <f t="shared" si="2"/>
        <v>100</v>
      </c>
      <c r="N98" s="18">
        <v>0.15</v>
      </c>
      <c r="O98" s="18">
        <v>0.1</v>
      </c>
      <c r="P98" s="19">
        <v>1.5</v>
      </c>
      <c r="Q98"/>
    </row>
    <row r="99" spans="1:17" x14ac:dyDescent="0.25">
      <c r="A99">
        <f t="shared" si="3"/>
        <v>97</v>
      </c>
      <c r="B99" s="2" t="s">
        <v>17</v>
      </c>
      <c r="C99" s="12">
        <v>0</v>
      </c>
      <c r="D99" s="13">
        <v>0</v>
      </c>
      <c r="E99" s="13">
        <v>20</v>
      </c>
      <c r="F99" s="13">
        <v>50</v>
      </c>
      <c r="G99" s="13">
        <v>20</v>
      </c>
      <c r="H99" s="13">
        <v>0</v>
      </c>
      <c r="I99" s="13">
        <v>0</v>
      </c>
      <c r="J99" s="13">
        <v>0</v>
      </c>
      <c r="K99" s="13">
        <v>10</v>
      </c>
      <c r="L99" s="13">
        <v>0</v>
      </c>
      <c r="M99" s="2">
        <f t="shared" ref="M99:M100" si="4">SUM(C99:L99)</f>
        <v>100</v>
      </c>
      <c r="N99" s="18">
        <v>0.08</v>
      </c>
      <c r="O99" s="18">
        <v>0.1</v>
      </c>
      <c r="P99" s="19">
        <v>1.25</v>
      </c>
      <c r="Q99"/>
    </row>
    <row r="100" spans="1:17" x14ac:dyDescent="0.25">
      <c r="A100">
        <f t="shared" si="3"/>
        <v>98</v>
      </c>
      <c r="B100" s="2" t="s">
        <v>119</v>
      </c>
      <c r="C100" s="12">
        <v>20</v>
      </c>
      <c r="D100" s="13">
        <v>80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2">
        <f t="shared" si="4"/>
        <v>100</v>
      </c>
      <c r="N100" s="20">
        <v>3.5999999999999997E-2</v>
      </c>
      <c r="O100" s="20">
        <v>1.7999999999999999E-2</v>
      </c>
      <c r="P100" s="19">
        <v>2</v>
      </c>
      <c r="Q100"/>
    </row>
  </sheetData>
  <autoFilter ref="A2:Q100">
    <sortState ref="A3:Q135">
      <sortCondition ref="A2:A135"/>
    </sortState>
  </autoFilter>
  <printOptions horizontalCentered="1"/>
  <pageMargins left="0.25" right="0.25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H6" sqref="H6"/>
    </sheetView>
  </sheetViews>
  <sheetFormatPr defaultRowHeight="15" x14ac:dyDescent="0.25"/>
  <cols>
    <col min="1" max="1" width="17.7109375" bestFit="1" customWidth="1"/>
  </cols>
  <sheetData>
    <row r="1" spans="1:11" x14ac:dyDescent="0.25">
      <c r="B1" s="25" t="s">
        <v>61</v>
      </c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25">
      <c r="A2" t="s">
        <v>67</v>
      </c>
      <c r="B2" s="7" t="s">
        <v>46</v>
      </c>
      <c r="C2" s="7" t="s">
        <v>47</v>
      </c>
      <c r="D2" s="7" t="s">
        <v>48</v>
      </c>
      <c r="E2" s="7" t="s">
        <v>49</v>
      </c>
      <c r="F2" s="7" t="s">
        <v>50</v>
      </c>
      <c r="G2" s="7" t="s">
        <v>51</v>
      </c>
      <c r="H2" s="7" t="s">
        <v>52</v>
      </c>
      <c r="I2" s="7" t="s">
        <v>53</v>
      </c>
      <c r="J2" s="7" t="s">
        <v>54</v>
      </c>
      <c r="K2" s="7" t="s">
        <v>55</v>
      </c>
    </row>
    <row r="3" spans="1:11" x14ac:dyDescent="0.25">
      <c r="A3" t="s">
        <v>62</v>
      </c>
      <c r="B3">
        <v>1.0010998686304877</v>
      </c>
      <c r="C3">
        <v>0.99676610120793174</v>
      </c>
      <c r="D3">
        <v>1.0067787971885385</v>
      </c>
      <c r="E3">
        <v>1.0061538771400558</v>
      </c>
      <c r="F3">
        <v>0.99832832136799854</v>
      </c>
      <c r="G3">
        <v>1.0286570936975128</v>
      </c>
      <c r="H3">
        <v>1.0714704745166959</v>
      </c>
      <c r="I3">
        <v>1.0364656875559233</v>
      </c>
      <c r="J3">
        <v>0.97383780077697057</v>
      </c>
      <c r="K3">
        <v>1.0685272827599228</v>
      </c>
    </row>
    <row r="4" spans="1:11" x14ac:dyDescent="0.25">
      <c r="A4" t="s">
        <v>122</v>
      </c>
      <c r="B4">
        <v>1.0019795723570304</v>
      </c>
      <c r="C4">
        <v>0.99503318706298138</v>
      </c>
      <c r="D4">
        <v>0.9899440125931066</v>
      </c>
      <c r="E4">
        <v>1.0129736987729452</v>
      </c>
      <c r="F4">
        <v>1.0055521018282181</v>
      </c>
      <c r="G4">
        <v>1</v>
      </c>
      <c r="H4">
        <v>0.96828857472451746</v>
      </c>
      <c r="I4">
        <v>1.0019545610238554</v>
      </c>
      <c r="J4">
        <v>0.99008056440540604</v>
      </c>
      <c r="K4">
        <v>0.95895517136877673</v>
      </c>
    </row>
    <row r="5" spans="1:11" x14ac:dyDescent="0.25">
      <c r="A5" t="s">
        <v>123</v>
      </c>
      <c r="B5">
        <v>1.0003595245210051</v>
      </c>
      <c r="C5">
        <v>0.98887727386280744</v>
      </c>
      <c r="D5">
        <v>0.98975354712057473</v>
      </c>
      <c r="E5">
        <v>0.9832512866055596</v>
      </c>
      <c r="F5">
        <v>0.98483790508041902</v>
      </c>
      <c r="G5">
        <v>0.97421659222089774</v>
      </c>
      <c r="H5">
        <v>1.0163749868082996</v>
      </c>
      <c r="I5">
        <v>0.96882019616342341</v>
      </c>
      <c r="J5">
        <v>0.96398059852185891</v>
      </c>
      <c r="K5">
        <v>0.97069143881734399</v>
      </c>
    </row>
    <row r="6" spans="1:11" x14ac:dyDescent="0.25">
      <c r="A6" t="s">
        <v>124</v>
      </c>
      <c r="B6">
        <v>1.0010591944709055</v>
      </c>
      <c r="C6">
        <v>1.0087919780410286</v>
      </c>
      <c r="D6">
        <v>1.0053547375387313</v>
      </c>
      <c r="E6">
        <v>1.017006136809854</v>
      </c>
      <c r="F6">
        <v>0.93379013258547305</v>
      </c>
      <c r="G6">
        <v>1.0082421865728817</v>
      </c>
      <c r="H6">
        <v>0.87388888888888894</v>
      </c>
      <c r="I6">
        <v>1.0203181124486342</v>
      </c>
      <c r="J6">
        <v>1.0386294473094806</v>
      </c>
      <c r="K6">
        <v>0.93690055368249758</v>
      </c>
    </row>
    <row r="7" spans="1:11" x14ac:dyDescent="0.25">
      <c r="A7" t="s">
        <v>125</v>
      </c>
      <c r="B7">
        <v>1.0004995592259851</v>
      </c>
      <c r="C7">
        <v>0.99753804912001565</v>
      </c>
      <c r="D7">
        <v>0.99050159578452857</v>
      </c>
      <c r="E7">
        <v>0.93908493983862051</v>
      </c>
      <c r="F7">
        <v>1.0370723339369101</v>
      </c>
      <c r="G7">
        <v>0.93193196416302904</v>
      </c>
      <c r="H7">
        <v>0.99745708836617919</v>
      </c>
      <c r="I7">
        <v>0.92574871759414512</v>
      </c>
      <c r="J7">
        <v>0.93738178349926882</v>
      </c>
      <c r="K7">
        <v>0.91056034241811257</v>
      </c>
    </row>
    <row r="8" spans="1:11" x14ac:dyDescent="0.25">
      <c r="A8" t="s">
        <v>126</v>
      </c>
      <c r="B8">
        <v>1.0004197418566581</v>
      </c>
      <c r="C8">
        <v>1.0080961963903481</v>
      </c>
      <c r="D8">
        <v>0.99476958296049034</v>
      </c>
      <c r="E8">
        <v>0.97077289206015449</v>
      </c>
      <c r="F8">
        <v>0.98198861422532624</v>
      </c>
      <c r="G8">
        <v>0.96562832141732335</v>
      </c>
      <c r="H8">
        <v>0.9655831739961761</v>
      </c>
      <c r="I8">
        <v>0.95581122301465349</v>
      </c>
      <c r="J8">
        <v>1.0204205217141691</v>
      </c>
      <c r="K8">
        <v>0.96982248431427454</v>
      </c>
    </row>
  </sheetData>
  <mergeCells count="1">
    <mergeCell ref="B1:K1"/>
  </mergeCells>
  <conditionalFormatting sqref="B3:K3">
    <cfRule type="expression" dxfId="0" priority="1">
      <formula>"IF(b3&lt;&gt;n3,TRUE,FALSE)"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Allocations0930</vt:lpstr>
      <vt:lpstr>Portfolios0930</vt:lpstr>
      <vt:lpstr>InitialAllocations</vt:lpstr>
      <vt:lpstr>ETFreturns</vt:lpstr>
      <vt:lpstr>Allocations0331</vt:lpstr>
      <vt:lpstr>April_return</vt:lpstr>
      <vt:lpstr>Full_name_April</vt:lpstr>
      <vt:lpstr>Full_name_initial</vt:lpstr>
      <vt:lpstr>portfolios_April</vt:lpstr>
      <vt:lpstr>ReturnSource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Smith</dc:creator>
  <cp:lastModifiedBy>George</cp:lastModifiedBy>
  <cp:lastPrinted>2014-04-01T21:08:55Z</cp:lastPrinted>
  <dcterms:created xsi:type="dcterms:W3CDTF">2014-04-01T17:15:33Z</dcterms:created>
  <dcterms:modified xsi:type="dcterms:W3CDTF">2015-10-19T19:23:18Z</dcterms:modified>
</cp:coreProperties>
</file>